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0" yWindow="60" windowWidth="16380" windowHeight="13020"/>
  </bookViews>
  <sheets>
    <sheet name="ElementResearch연구" sheetId="5" r:id="rId1"/>
    <sheet name="Element별 비중" sheetId="4" r:id="rId2"/>
    <sheet name="Element와Hero능력치비교(크리맥스)" sheetId="6" r:id="rId3"/>
    <sheet name="Research시간별가격계산" sheetId="7" r:id="rId4"/>
    <sheet name="Sheet2" sheetId="10" r:id="rId5"/>
    <sheet name="크리데미지" sheetId="11" r:id="rId6"/>
  </sheets>
  <calcPr calcId="125725"/>
</workbook>
</file>

<file path=xl/calcChain.xml><?xml version="1.0" encoding="utf-8"?>
<calcChain xmlns="http://schemas.openxmlformats.org/spreadsheetml/2006/main">
  <c r="E906" i="5"/>
  <c r="E905"/>
  <c r="E904"/>
  <c r="E903"/>
  <c r="E902"/>
  <c r="E901"/>
  <c r="E900"/>
  <c r="E899"/>
  <c r="E898"/>
  <c r="E897"/>
  <c r="E896"/>
  <c r="E895"/>
  <c r="E894"/>
  <c r="E893"/>
  <c r="E892"/>
  <c r="E891"/>
  <c r="E890"/>
  <c r="E889"/>
  <c r="E888"/>
  <c r="E887"/>
  <c r="E886"/>
  <c r="E885"/>
  <c r="E884"/>
  <c r="E883"/>
  <c r="E882"/>
  <c r="E881"/>
  <c r="E880"/>
  <c r="E879"/>
  <c r="E878"/>
  <c r="E877"/>
  <c r="E876"/>
  <c r="E875"/>
  <c r="E874"/>
  <c r="E873"/>
  <c r="E872"/>
  <c r="E871"/>
  <c r="E870"/>
  <c r="E869"/>
  <c r="E868"/>
  <c r="E867"/>
  <c r="E866"/>
  <c r="E865"/>
  <c r="E864"/>
  <c r="E863"/>
  <c r="E862"/>
  <c r="E861"/>
  <c r="E860"/>
  <c r="E859"/>
  <c r="E858"/>
  <c r="E857"/>
  <c r="E856"/>
  <c r="E855"/>
  <c r="E854"/>
  <c r="E853"/>
  <c r="E852"/>
  <c r="E851"/>
  <c r="E850"/>
  <c r="E849"/>
  <c r="E848"/>
  <c r="E847"/>
  <c r="E846"/>
  <c r="E845"/>
  <c r="E844"/>
  <c r="E843"/>
  <c r="E842"/>
  <c r="E841"/>
  <c r="E840"/>
  <c r="E839"/>
  <c r="E838"/>
  <c r="E837"/>
  <c r="E836"/>
  <c r="E835"/>
  <c r="E834"/>
  <c r="E833"/>
  <c r="E832"/>
  <c r="E831"/>
  <c r="E830"/>
  <c r="E829"/>
  <c r="E828"/>
  <c r="E827"/>
  <c r="E826"/>
  <c r="E825"/>
  <c r="E824"/>
  <c r="E823"/>
  <c r="E822"/>
  <c r="E821"/>
  <c r="E820"/>
  <c r="E819"/>
  <c r="E818"/>
  <c r="E817"/>
  <c r="E816"/>
  <c r="E815"/>
  <c r="E814"/>
  <c r="E813"/>
  <c r="E812"/>
  <c r="E811"/>
  <c r="E810"/>
  <c r="E809"/>
  <c r="E808"/>
  <c r="E807"/>
  <c r="E806"/>
  <c r="E805"/>
  <c r="E804"/>
  <c r="E803"/>
  <c r="E802"/>
  <c r="E801"/>
  <c r="E800"/>
  <c r="E799"/>
  <c r="E798"/>
  <c r="E797"/>
  <c r="E796"/>
  <c r="E795"/>
  <c r="E794"/>
  <c r="E793"/>
  <c r="E792"/>
  <c r="E791"/>
  <c r="E790"/>
  <c r="E789"/>
  <c r="E788"/>
  <c r="E787"/>
  <c r="E786"/>
  <c r="E785"/>
  <c r="E784"/>
  <c r="E783"/>
  <c r="E782"/>
  <c r="E781"/>
  <c r="E780"/>
  <c r="E779"/>
  <c r="E778"/>
  <c r="E777"/>
  <c r="E776"/>
  <c r="E775"/>
  <c r="E774"/>
  <c r="E773"/>
  <c r="E772"/>
  <c r="E771"/>
  <c r="E770"/>
  <c r="E769"/>
  <c r="E768"/>
  <c r="E767"/>
  <c r="E766"/>
  <c r="E765"/>
  <c r="E764"/>
  <c r="E763"/>
  <c r="E762"/>
  <c r="E761"/>
  <c r="E760"/>
  <c r="E759"/>
  <c r="E758"/>
  <c r="E757"/>
  <c r="E756"/>
  <c r="E755"/>
  <c r="E754"/>
  <c r="E753"/>
  <c r="E752"/>
  <c r="E751"/>
  <c r="E750"/>
  <c r="E749"/>
  <c r="E748"/>
  <c r="E747"/>
  <c r="E746"/>
  <c r="E745"/>
  <c r="E744"/>
  <c r="E743"/>
  <c r="E742"/>
  <c r="E741"/>
  <c r="E740"/>
  <c r="E739"/>
  <c r="E738"/>
  <c r="E737"/>
  <c r="E736"/>
  <c r="E735"/>
  <c r="E734"/>
  <c r="E733"/>
  <c r="E732"/>
  <c r="E731"/>
  <c r="E730"/>
  <c r="E729"/>
  <c r="E728"/>
  <c r="E727"/>
  <c r="E726"/>
  <c r="E725"/>
  <c r="E724"/>
  <c r="E723"/>
  <c r="E722"/>
  <c r="E721"/>
  <c r="E720"/>
  <c r="E719"/>
  <c r="E718"/>
  <c r="E717"/>
  <c r="E716"/>
  <c r="E715"/>
  <c r="E714"/>
  <c r="E713"/>
  <c r="E712"/>
  <c r="E711"/>
  <c r="E710"/>
  <c r="E709"/>
  <c r="E708"/>
  <c r="E707"/>
  <c r="E706"/>
  <c r="E705"/>
  <c r="E704"/>
  <c r="E703"/>
  <c r="E702"/>
  <c r="E701"/>
  <c r="E700"/>
  <c r="E699"/>
  <c r="E698"/>
  <c r="E697"/>
  <c r="E696"/>
  <c r="E695"/>
  <c r="E694"/>
  <c r="E693"/>
  <c r="E692"/>
  <c r="E691"/>
  <c r="E690"/>
  <c r="E689"/>
  <c r="E688"/>
  <c r="E687"/>
  <c r="E686"/>
  <c r="E685"/>
  <c r="E684"/>
  <c r="E683"/>
  <c r="E682"/>
  <c r="E681"/>
  <c r="E680"/>
  <c r="E679"/>
  <c r="E678"/>
  <c r="E677"/>
  <c r="E676"/>
  <c r="E675"/>
  <c r="E674"/>
  <c r="E673"/>
  <c r="E672"/>
  <c r="E671"/>
  <c r="E670"/>
  <c r="E669"/>
  <c r="E668"/>
  <c r="E667"/>
  <c r="E666"/>
  <c r="E665"/>
  <c r="E664"/>
  <c r="E663"/>
  <c r="E662"/>
  <c r="E661"/>
  <c r="E660"/>
  <c r="E659"/>
  <c r="E658"/>
  <c r="E657"/>
  <c r="E656"/>
  <c r="E655"/>
  <c r="E654"/>
  <c r="E653"/>
  <c r="E652"/>
  <c r="E651"/>
  <c r="E650"/>
  <c r="E649"/>
  <c r="E648"/>
  <c r="E647"/>
  <c r="E646"/>
  <c r="E645"/>
  <c r="E644"/>
  <c r="E643"/>
  <c r="E642"/>
  <c r="E641"/>
  <c r="E640"/>
  <c r="E639"/>
  <c r="E638"/>
  <c r="E637"/>
  <c r="E636"/>
  <c r="E635"/>
  <c r="E634"/>
  <c r="E633"/>
  <c r="E632"/>
  <c r="E631"/>
  <c r="E630"/>
  <c r="E629"/>
  <c r="E628"/>
  <c r="E627"/>
  <c r="E626"/>
  <c r="E625"/>
  <c r="E624"/>
  <c r="E623"/>
  <c r="E622"/>
  <c r="E621"/>
  <c r="E620"/>
  <c r="E619"/>
  <c r="E618"/>
  <c r="E617"/>
  <c r="E616"/>
  <c r="E615"/>
  <c r="E614"/>
  <c r="E613"/>
  <c r="E612"/>
  <c r="E611"/>
  <c r="E610"/>
  <c r="E609"/>
  <c r="E608"/>
  <c r="E607"/>
  <c r="E606"/>
  <c r="E605"/>
  <c r="E604"/>
  <c r="E603"/>
  <c r="E602"/>
  <c r="E601"/>
  <c r="E600"/>
  <c r="E599"/>
  <c r="E598"/>
  <c r="E597"/>
  <c r="E596"/>
  <c r="E595"/>
  <c r="E594"/>
  <c r="E593"/>
  <c r="E592"/>
  <c r="E591"/>
  <c r="E590"/>
  <c r="E589"/>
  <c r="E588"/>
  <c r="E587"/>
  <c r="E586"/>
  <c r="E585"/>
  <c r="E584"/>
  <c r="E583"/>
  <c r="E582"/>
  <c r="E581"/>
  <c r="E580"/>
  <c r="E579"/>
  <c r="E578"/>
  <c r="E577"/>
  <c r="E576"/>
  <c r="E575"/>
  <c r="E574"/>
  <c r="E573"/>
  <c r="E572"/>
  <c r="E571"/>
  <c r="E570"/>
  <c r="E569"/>
  <c r="E568"/>
  <c r="E567"/>
  <c r="E566"/>
  <c r="E565"/>
  <c r="E564"/>
  <c r="E563"/>
  <c r="E562"/>
  <c r="E561"/>
  <c r="E560"/>
  <c r="E559"/>
  <c r="E558"/>
  <c r="E557"/>
  <c r="E556"/>
  <c r="E555"/>
  <c r="E554"/>
  <c r="E553"/>
  <c r="E552"/>
  <c r="E551"/>
  <c r="E550"/>
  <c r="E549"/>
  <c r="E548"/>
  <c r="E547"/>
  <c r="E546"/>
  <c r="E545"/>
  <c r="E544"/>
  <c r="E543"/>
  <c r="E542"/>
  <c r="E541"/>
  <c r="E540"/>
  <c r="E539"/>
  <c r="E538"/>
  <c r="E537"/>
  <c r="E536"/>
  <c r="E535"/>
  <c r="E534"/>
  <c r="E533"/>
  <c r="E532"/>
  <c r="E531"/>
  <c r="E530"/>
  <c r="E529"/>
  <c r="E528"/>
  <c r="E527"/>
  <c r="E526"/>
  <c r="E525"/>
  <c r="E524"/>
  <c r="E523"/>
  <c r="E522"/>
  <c r="E521"/>
  <c r="E520"/>
  <c r="E519"/>
  <c r="E518"/>
  <c r="E517"/>
  <c r="E516"/>
  <c r="E515"/>
  <c r="E514"/>
  <c r="E513"/>
  <c r="E512"/>
  <c r="E511"/>
  <c r="E510"/>
  <c r="E509"/>
  <c r="E508"/>
  <c r="E507"/>
  <c r="E506"/>
  <c r="E505"/>
  <c r="E504"/>
  <c r="E503"/>
  <c r="E502"/>
  <c r="E501"/>
  <c r="E500"/>
  <c r="E499"/>
  <c r="E498"/>
  <c r="E497"/>
  <c r="E496"/>
  <c r="E495"/>
  <c r="E494"/>
  <c r="E493"/>
  <c r="E492"/>
  <c r="E491"/>
  <c r="E490"/>
  <c r="E489"/>
  <c r="E488"/>
  <c r="E487"/>
  <c r="E486"/>
  <c r="E485"/>
  <c r="E484"/>
  <c r="E483"/>
  <c r="E482"/>
  <c r="E481"/>
  <c r="E480"/>
  <c r="E479"/>
  <c r="E478"/>
  <c r="E477"/>
  <c r="E476"/>
  <c r="E475"/>
  <c r="E474"/>
  <c r="E473"/>
  <c r="E472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Y3"/>
  <c r="AE3" s="1"/>
  <c r="D21"/>
  <c r="AR57"/>
  <c r="AU57"/>
  <c r="AZ57"/>
  <c r="T3"/>
  <c r="CZ6" l="1"/>
  <c r="CZ7"/>
  <c r="CZ8"/>
  <c r="CZ9"/>
  <c r="CZ10"/>
  <c r="CZ11"/>
  <c r="CZ12"/>
  <c r="CZ13"/>
  <c r="CZ14"/>
  <c r="CZ15"/>
  <c r="CZ16"/>
  <c r="CZ17"/>
  <c r="CZ18"/>
  <c r="CZ19"/>
  <c r="CZ20"/>
  <c r="CZ21"/>
  <c r="CZ22"/>
  <c r="CZ23"/>
  <c r="CZ24"/>
  <c r="CZ25"/>
  <c r="CZ26"/>
  <c r="CZ27"/>
  <c r="CZ28"/>
  <c r="CZ29"/>
  <c r="CZ30"/>
  <c r="CZ31"/>
  <c r="CZ32"/>
  <c r="CZ33"/>
  <c r="CZ34"/>
  <c r="CZ35"/>
  <c r="CZ36"/>
  <c r="CZ37"/>
  <c r="CZ38"/>
  <c r="CZ39"/>
  <c r="CZ40"/>
  <c r="CZ41"/>
  <c r="CZ42"/>
  <c r="CZ43"/>
  <c r="CZ44"/>
  <c r="CZ45"/>
  <c r="CZ46"/>
  <c r="CZ47"/>
  <c r="CZ48"/>
  <c r="CZ49"/>
  <c r="CZ50"/>
  <c r="CZ51"/>
  <c r="CZ52"/>
  <c r="CZ53"/>
  <c r="CZ54"/>
  <c r="CZ55"/>
  <c r="CZ56"/>
  <c r="CZ57"/>
  <c r="CZ58"/>
  <c r="CZ59"/>
  <c r="CZ60"/>
  <c r="CZ61"/>
  <c r="CZ62"/>
  <c r="CZ63"/>
  <c r="CZ64"/>
  <c r="CZ65"/>
  <c r="CZ66"/>
  <c r="CZ67"/>
  <c r="CZ68"/>
  <c r="CZ69"/>
  <c r="CZ70"/>
  <c r="CZ71"/>
  <c r="CZ72"/>
  <c r="CZ73"/>
  <c r="CZ74"/>
  <c r="CZ75"/>
  <c r="CZ76"/>
  <c r="CZ77"/>
  <c r="CZ78"/>
  <c r="CZ79"/>
  <c r="CZ80"/>
  <c r="CZ81"/>
  <c r="CZ82"/>
  <c r="CZ83"/>
  <c r="CZ84"/>
  <c r="CZ85"/>
  <c r="CZ86"/>
  <c r="CZ87"/>
  <c r="CZ88"/>
  <c r="CZ89"/>
  <c r="CZ90"/>
  <c r="CZ91"/>
  <c r="CZ92"/>
  <c r="CZ93"/>
  <c r="CZ94"/>
  <c r="CZ95"/>
  <c r="CZ96"/>
  <c r="CZ97"/>
  <c r="CZ98"/>
  <c r="CZ99"/>
  <c r="CZ100"/>
  <c r="CZ101"/>
  <c r="CZ102"/>
  <c r="CZ103"/>
  <c r="CZ104"/>
  <c r="CZ105"/>
  <c r="CZ106"/>
  <c r="CZ107"/>
  <c r="CZ108"/>
  <c r="CZ109"/>
  <c r="CZ110"/>
  <c r="CZ111"/>
  <c r="CZ112"/>
  <c r="CZ113"/>
  <c r="CZ114"/>
  <c r="CZ115"/>
  <c r="CZ116"/>
  <c r="CZ117"/>
  <c r="CZ118"/>
  <c r="CZ119"/>
  <c r="CZ120"/>
  <c r="CZ121"/>
  <c r="CZ122"/>
  <c r="CZ123"/>
  <c r="CZ124"/>
  <c r="CZ125"/>
  <c r="CZ126"/>
  <c r="CZ127"/>
  <c r="CZ128"/>
  <c r="CZ129"/>
  <c r="CZ130"/>
  <c r="CZ131"/>
  <c r="CZ132"/>
  <c r="CZ133"/>
  <c r="CZ134"/>
  <c r="CZ135"/>
  <c r="CZ136"/>
  <c r="CZ137"/>
  <c r="CZ138"/>
  <c r="CZ139"/>
  <c r="CZ140"/>
  <c r="CZ141"/>
  <c r="CZ142"/>
  <c r="CZ143"/>
  <c r="CZ144"/>
  <c r="CZ145"/>
  <c r="CZ146"/>
  <c r="CZ147"/>
  <c r="CZ148"/>
  <c r="CZ149"/>
  <c r="CZ150"/>
  <c r="CZ151"/>
  <c r="CZ152"/>
  <c r="CZ153"/>
  <c r="CZ154"/>
  <c r="CZ155"/>
  <c r="CZ156"/>
  <c r="CZ157"/>
  <c r="CZ158"/>
  <c r="CZ159"/>
  <c r="CZ160"/>
  <c r="CZ161"/>
  <c r="CZ162"/>
  <c r="CZ163"/>
  <c r="CZ164"/>
  <c r="CZ165"/>
  <c r="CZ166"/>
  <c r="CZ167"/>
  <c r="CZ168"/>
  <c r="CZ169"/>
  <c r="CZ170"/>
  <c r="CZ171"/>
  <c r="CZ172"/>
  <c r="CZ173"/>
  <c r="CZ174"/>
  <c r="CZ175"/>
  <c r="CZ176"/>
  <c r="CZ177"/>
  <c r="CZ178"/>
  <c r="CZ179"/>
  <c r="CZ180"/>
  <c r="CZ181"/>
  <c r="CZ182"/>
  <c r="CZ183"/>
  <c r="CZ184"/>
  <c r="CZ185"/>
  <c r="CZ186"/>
  <c r="CZ187"/>
  <c r="CZ188"/>
  <c r="CZ189"/>
  <c r="CZ190"/>
  <c r="CZ191"/>
  <c r="CZ192"/>
  <c r="CZ193"/>
  <c r="CZ194"/>
  <c r="CZ195"/>
  <c r="CZ196"/>
  <c r="CZ197"/>
  <c r="CZ198"/>
  <c r="CZ199"/>
  <c r="CZ200"/>
  <c r="CZ201"/>
  <c r="CZ202"/>
  <c r="CZ203"/>
  <c r="CZ204"/>
  <c r="CZ205"/>
  <c r="CZ206"/>
  <c r="CZ207"/>
  <c r="CZ208"/>
  <c r="CZ209"/>
  <c r="CZ210"/>
  <c r="CZ211"/>
  <c r="CZ212"/>
  <c r="CZ213"/>
  <c r="CZ214"/>
  <c r="CZ215"/>
  <c r="CZ216"/>
  <c r="CZ217"/>
  <c r="CZ218"/>
  <c r="CZ219"/>
  <c r="CZ220"/>
  <c r="CZ221"/>
  <c r="CZ222"/>
  <c r="CZ223"/>
  <c r="CZ224"/>
  <c r="CZ225"/>
  <c r="CZ226"/>
  <c r="CZ227"/>
  <c r="CZ228"/>
  <c r="CZ229"/>
  <c r="CZ230"/>
  <c r="CZ231"/>
  <c r="CZ232"/>
  <c r="CZ233"/>
  <c r="CZ234"/>
  <c r="CZ235"/>
  <c r="CZ236"/>
  <c r="CZ237"/>
  <c r="CZ238"/>
  <c r="CZ239"/>
  <c r="CZ240"/>
  <c r="CZ241"/>
  <c r="CZ242"/>
  <c r="CZ243"/>
  <c r="CZ244"/>
  <c r="CZ245"/>
  <c r="CZ246"/>
  <c r="CZ247"/>
  <c r="CZ248"/>
  <c r="CZ249"/>
  <c r="CZ250"/>
  <c r="CZ251"/>
  <c r="CZ252"/>
  <c r="CZ253"/>
  <c r="CZ254"/>
  <c r="CZ255"/>
  <c r="CZ256"/>
  <c r="CZ257"/>
  <c r="CZ258"/>
  <c r="CZ259"/>
  <c r="CZ260"/>
  <c r="CZ261"/>
  <c r="CZ262"/>
  <c r="CZ263"/>
  <c r="CZ264"/>
  <c r="CZ265"/>
  <c r="CZ266"/>
  <c r="CZ267"/>
  <c r="CZ268"/>
  <c r="CZ269"/>
  <c r="CZ270"/>
  <c r="CZ271"/>
  <c r="CZ272"/>
  <c r="CZ273"/>
  <c r="CZ274"/>
  <c r="CZ275"/>
  <c r="CZ276"/>
  <c r="CZ277"/>
  <c r="CZ278"/>
  <c r="CZ279"/>
  <c r="CZ280"/>
  <c r="CZ281"/>
  <c r="CZ282"/>
  <c r="CZ283"/>
  <c r="CZ284"/>
  <c r="CZ285"/>
  <c r="CZ286"/>
  <c r="CZ287"/>
  <c r="CZ288"/>
  <c r="CZ289"/>
  <c r="CZ290"/>
  <c r="CZ291"/>
  <c r="CZ292"/>
  <c r="CZ293"/>
  <c r="CZ294"/>
  <c r="CZ295"/>
  <c r="CZ296"/>
  <c r="CZ297"/>
  <c r="CZ298"/>
  <c r="CZ299"/>
  <c r="CZ300"/>
  <c r="CZ301"/>
  <c r="CZ302"/>
  <c r="CZ303"/>
  <c r="CZ304"/>
  <c r="CZ305"/>
  <c r="CZ306"/>
  <c r="CZ307"/>
  <c r="CZ308"/>
  <c r="CZ309"/>
  <c r="CZ310"/>
  <c r="CZ311"/>
  <c r="CZ312"/>
  <c r="CZ313"/>
  <c r="CZ314"/>
  <c r="CZ315"/>
  <c r="CZ316"/>
  <c r="CZ317"/>
  <c r="CZ318"/>
  <c r="CZ319"/>
  <c r="CZ320"/>
  <c r="CZ321"/>
  <c r="CZ322"/>
  <c r="CZ323"/>
  <c r="CZ324"/>
  <c r="CZ325"/>
  <c r="CZ326"/>
  <c r="CZ327"/>
  <c r="CZ328"/>
  <c r="CZ329"/>
  <c r="CZ330"/>
  <c r="CZ331"/>
  <c r="CZ332"/>
  <c r="CZ333"/>
  <c r="CZ334"/>
  <c r="CZ335"/>
  <c r="CZ336"/>
  <c r="CZ337"/>
  <c r="CZ338"/>
  <c r="CZ339"/>
  <c r="CZ340"/>
  <c r="CZ341"/>
  <c r="CZ342"/>
  <c r="CZ343"/>
  <c r="CZ344"/>
  <c r="CZ345"/>
  <c r="CZ346"/>
  <c r="CZ347"/>
  <c r="CZ348"/>
  <c r="CZ349"/>
  <c r="CZ350"/>
  <c r="CZ351"/>
  <c r="CZ352"/>
  <c r="CZ353"/>
  <c r="CZ354"/>
  <c r="CZ355"/>
  <c r="CZ356"/>
  <c r="CZ357"/>
  <c r="CZ358"/>
  <c r="CZ359"/>
  <c r="CZ360"/>
  <c r="CZ361"/>
  <c r="CZ362"/>
  <c r="CZ363"/>
  <c r="CZ364"/>
  <c r="CZ365"/>
  <c r="CZ366"/>
  <c r="CZ367"/>
  <c r="CZ368"/>
  <c r="CZ369"/>
  <c r="CZ370"/>
  <c r="CZ371"/>
  <c r="CZ372"/>
  <c r="CZ373"/>
  <c r="CZ374"/>
  <c r="CZ375"/>
  <c r="CZ376"/>
  <c r="CZ377"/>
  <c r="CZ378"/>
  <c r="CZ379"/>
  <c r="CZ380"/>
  <c r="CZ381"/>
  <c r="CZ382"/>
  <c r="CZ383"/>
  <c r="CZ384"/>
  <c r="CZ385"/>
  <c r="CZ386"/>
  <c r="CZ387"/>
  <c r="CZ388"/>
  <c r="CZ389"/>
  <c r="CZ390"/>
  <c r="CZ391"/>
  <c r="CZ392"/>
  <c r="CZ393"/>
  <c r="CZ394"/>
  <c r="CZ395"/>
  <c r="CZ396"/>
  <c r="CZ397"/>
  <c r="CZ398"/>
  <c r="CZ399"/>
  <c r="CZ400"/>
  <c r="CZ401"/>
  <c r="CZ402"/>
  <c r="CZ403"/>
  <c r="CZ404"/>
  <c r="CZ405"/>
  <c r="CZ406"/>
  <c r="D66"/>
  <c r="M6"/>
  <c r="M3"/>
  <c r="D6" l="1"/>
  <c r="E5"/>
  <c r="M7" l="1"/>
  <c r="M8" l="1"/>
  <c r="F7" i="6"/>
  <c r="F8"/>
  <c r="F9"/>
  <c r="F10"/>
  <c r="H10" s="1"/>
  <c r="I10" s="1"/>
  <c r="F11"/>
  <c r="F12"/>
  <c r="H12" s="1"/>
  <c r="I12" s="1"/>
  <c r="F13"/>
  <c r="F14"/>
  <c r="F15"/>
  <c r="F16"/>
  <c r="F17"/>
  <c r="H17" s="1"/>
  <c r="I17" s="1"/>
  <c r="F18"/>
  <c r="F19"/>
  <c r="F20"/>
  <c r="F21"/>
  <c r="F22"/>
  <c r="H22" s="1"/>
  <c r="I22" s="1"/>
  <c r="F23"/>
  <c r="F24"/>
  <c r="F25"/>
  <c r="F26"/>
  <c r="F27"/>
  <c r="F28"/>
  <c r="H28" s="1"/>
  <c r="I28" s="1"/>
  <c r="F29"/>
  <c r="F30"/>
  <c r="F31"/>
  <c r="F32"/>
  <c r="F33"/>
  <c r="H33" s="1"/>
  <c r="I33" s="1"/>
  <c r="F34"/>
  <c r="H34" s="1"/>
  <c r="I34" s="1"/>
  <c r="F35"/>
  <c r="F36"/>
  <c r="F37"/>
  <c r="F38"/>
  <c r="H38" s="1"/>
  <c r="I38" s="1"/>
  <c r="F39"/>
  <c r="F40"/>
  <c r="F41"/>
  <c r="F42"/>
  <c r="H42" s="1"/>
  <c r="I42" s="1"/>
  <c r="F43"/>
  <c r="F44"/>
  <c r="H44" s="1"/>
  <c r="I44" s="1"/>
  <c r="F45"/>
  <c r="F46"/>
  <c r="F47"/>
  <c r="F48"/>
  <c r="F49"/>
  <c r="H49" s="1"/>
  <c r="I49" s="1"/>
  <c r="F50"/>
  <c r="F51"/>
  <c r="F52"/>
  <c r="F53"/>
  <c r="F54"/>
  <c r="H54" s="1"/>
  <c r="I54" s="1"/>
  <c r="F55"/>
  <c r="F56"/>
  <c r="F57"/>
  <c r="F58"/>
  <c r="F59"/>
  <c r="F60"/>
  <c r="H60" s="1"/>
  <c r="I60" s="1"/>
  <c r="F61"/>
  <c r="F62"/>
  <c r="F63"/>
  <c r="F64"/>
  <c r="F65"/>
  <c r="H65" s="1"/>
  <c r="I65" s="1"/>
  <c r="F66"/>
  <c r="H66" s="1"/>
  <c r="I66" s="1"/>
  <c r="F67"/>
  <c r="F68"/>
  <c r="F69"/>
  <c r="F70"/>
  <c r="H70" s="1"/>
  <c r="I70" s="1"/>
  <c r="F71"/>
  <c r="F72"/>
  <c r="F73"/>
  <c r="F74"/>
  <c r="H74" s="1"/>
  <c r="I74" s="1"/>
  <c r="F75"/>
  <c r="F76"/>
  <c r="H76" s="1"/>
  <c r="I76" s="1"/>
  <c r="F77"/>
  <c r="F78"/>
  <c r="F79"/>
  <c r="F80"/>
  <c r="F81"/>
  <c r="H81" s="1"/>
  <c r="I81" s="1"/>
  <c r="F82"/>
  <c r="F83"/>
  <c r="F84"/>
  <c r="F85"/>
  <c r="F86"/>
  <c r="H86" s="1"/>
  <c r="I86" s="1"/>
  <c r="F87"/>
  <c r="F88"/>
  <c r="F89"/>
  <c r="F90"/>
  <c r="F91"/>
  <c r="F92"/>
  <c r="H92" s="1"/>
  <c r="I92" s="1"/>
  <c r="F93"/>
  <c r="F94"/>
  <c r="F95"/>
  <c r="F96"/>
  <c r="F97"/>
  <c r="H97" s="1"/>
  <c r="I97" s="1"/>
  <c r="F98"/>
  <c r="H98" s="1"/>
  <c r="I98" s="1"/>
  <c r="F99"/>
  <c r="F100"/>
  <c r="F101"/>
  <c r="F102"/>
  <c r="H102" s="1"/>
  <c r="I102" s="1"/>
  <c r="F103"/>
  <c r="F104"/>
  <c r="F105"/>
  <c r="F106"/>
  <c r="H106" s="1"/>
  <c r="I106" s="1"/>
  <c r="F107"/>
  <c r="F108"/>
  <c r="H108" s="1"/>
  <c r="I108" s="1"/>
  <c r="F109"/>
  <c r="F110"/>
  <c r="F111"/>
  <c r="F112"/>
  <c r="F113"/>
  <c r="H113" s="1"/>
  <c r="I113" s="1"/>
  <c r="F114"/>
  <c r="F115"/>
  <c r="F116"/>
  <c r="F117"/>
  <c r="F118"/>
  <c r="H118" s="1"/>
  <c r="I118" s="1"/>
  <c r="F119"/>
  <c r="F120"/>
  <c r="F121"/>
  <c r="F122"/>
  <c r="F123"/>
  <c r="F124"/>
  <c r="H124" s="1"/>
  <c r="I124" s="1"/>
  <c r="F125"/>
  <c r="F126"/>
  <c r="F127"/>
  <c r="F128"/>
  <c r="F129"/>
  <c r="H129" s="1"/>
  <c r="I129" s="1"/>
  <c r="F130"/>
  <c r="H130" s="1"/>
  <c r="I130" s="1"/>
  <c r="F131"/>
  <c r="F132"/>
  <c r="F133"/>
  <c r="F134"/>
  <c r="H134" s="1"/>
  <c r="I134" s="1"/>
  <c r="F135"/>
  <c r="F136"/>
  <c r="F137"/>
  <c r="F138"/>
  <c r="H138" s="1"/>
  <c r="I138" s="1"/>
  <c r="F139"/>
  <c r="F140"/>
  <c r="H140" s="1"/>
  <c r="I140" s="1"/>
  <c r="F141"/>
  <c r="F142"/>
  <c r="F143"/>
  <c r="F144"/>
  <c r="F145"/>
  <c r="H145" s="1"/>
  <c r="I145" s="1"/>
  <c r="F146"/>
  <c r="F147"/>
  <c r="F148"/>
  <c r="F149"/>
  <c r="F150"/>
  <c r="H150" s="1"/>
  <c r="I150" s="1"/>
  <c r="F151"/>
  <c r="F152"/>
  <c r="F153"/>
  <c r="F154"/>
  <c r="F155"/>
  <c r="F156"/>
  <c r="H156" s="1"/>
  <c r="I156" s="1"/>
  <c r="F157"/>
  <c r="F158"/>
  <c r="F159"/>
  <c r="F160"/>
  <c r="F161"/>
  <c r="H161" s="1"/>
  <c r="I161" s="1"/>
  <c r="F162"/>
  <c r="H162" s="1"/>
  <c r="I162" s="1"/>
  <c r="F163"/>
  <c r="F164"/>
  <c r="F165"/>
  <c r="F166"/>
  <c r="H166" s="1"/>
  <c r="I166" s="1"/>
  <c r="F167"/>
  <c r="F168"/>
  <c r="F169"/>
  <c r="F170"/>
  <c r="H170" s="1"/>
  <c r="I170" s="1"/>
  <c r="F171"/>
  <c r="F172"/>
  <c r="H172" s="1"/>
  <c r="I172" s="1"/>
  <c r="F173"/>
  <c r="F174"/>
  <c r="F175"/>
  <c r="F176"/>
  <c r="F177"/>
  <c r="H177" s="1"/>
  <c r="I177" s="1"/>
  <c r="F178"/>
  <c r="F179"/>
  <c r="F180"/>
  <c r="F181"/>
  <c r="F182"/>
  <c r="H182" s="1"/>
  <c r="I182" s="1"/>
  <c r="F183"/>
  <c r="F184"/>
  <c r="F185"/>
  <c r="F186"/>
  <c r="F187"/>
  <c r="F188"/>
  <c r="H188" s="1"/>
  <c r="I188" s="1"/>
  <c r="F189"/>
  <c r="F190"/>
  <c r="F191"/>
  <c r="F192"/>
  <c r="F193"/>
  <c r="H193" s="1"/>
  <c r="I193" s="1"/>
  <c r="F194"/>
  <c r="H194" s="1"/>
  <c r="I194" s="1"/>
  <c r="F195"/>
  <c r="F196"/>
  <c r="F197"/>
  <c r="F198"/>
  <c r="H198" s="1"/>
  <c r="I198" s="1"/>
  <c r="F199"/>
  <c r="F200"/>
  <c r="F201"/>
  <c r="F202"/>
  <c r="H202" s="1"/>
  <c r="I202" s="1"/>
  <c r="F203"/>
  <c r="F204"/>
  <c r="H204" s="1"/>
  <c r="I204" s="1"/>
  <c r="F205"/>
  <c r="F206"/>
  <c r="F207"/>
  <c r="F208"/>
  <c r="F209"/>
  <c r="H209" s="1"/>
  <c r="I209" s="1"/>
  <c r="F210"/>
  <c r="F211"/>
  <c r="F212"/>
  <c r="F213"/>
  <c r="F214"/>
  <c r="H214" s="1"/>
  <c r="I214" s="1"/>
  <c r="F215"/>
  <c r="F216"/>
  <c r="F217"/>
  <c r="F218"/>
  <c r="F219"/>
  <c r="F220"/>
  <c r="H220" s="1"/>
  <c r="I220" s="1"/>
  <c r="F221"/>
  <c r="F222"/>
  <c r="F223"/>
  <c r="F224"/>
  <c r="F225"/>
  <c r="H225" s="1"/>
  <c r="I225" s="1"/>
  <c r="F226"/>
  <c r="H226" s="1"/>
  <c r="I226" s="1"/>
  <c r="F227"/>
  <c r="F228"/>
  <c r="F229"/>
  <c r="F230"/>
  <c r="H230" s="1"/>
  <c r="I230" s="1"/>
  <c r="F231"/>
  <c r="F232"/>
  <c r="F233"/>
  <c r="F234"/>
  <c r="H234" s="1"/>
  <c r="I234" s="1"/>
  <c r="F235"/>
  <c r="F236"/>
  <c r="H236" s="1"/>
  <c r="I236" s="1"/>
  <c r="F237"/>
  <c r="F238"/>
  <c r="F239"/>
  <c r="F240"/>
  <c r="F241"/>
  <c r="H241" s="1"/>
  <c r="I241" s="1"/>
  <c r="F242"/>
  <c r="H242" s="1"/>
  <c r="I242" s="1"/>
  <c r="F243"/>
  <c r="F244"/>
  <c r="F245"/>
  <c r="F246"/>
  <c r="H246" s="1"/>
  <c r="I246" s="1"/>
  <c r="F247"/>
  <c r="F248"/>
  <c r="F249"/>
  <c r="F250"/>
  <c r="F251"/>
  <c r="F252"/>
  <c r="H252" s="1"/>
  <c r="I252" s="1"/>
  <c r="F253"/>
  <c r="F254"/>
  <c r="H254" s="1"/>
  <c r="I254" s="1"/>
  <c r="F255"/>
  <c r="F256"/>
  <c r="F257"/>
  <c r="H257" s="1"/>
  <c r="I257" s="1"/>
  <c r="F258"/>
  <c r="H258" s="1"/>
  <c r="I258" s="1"/>
  <c r="F259"/>
  <c r="F260"/>
  <c r="F261"/>
  <c r="F262"/>
  <c r="H262" s="1"/>
  <c r="I262" s="1"/>
  <c r="F263"/>
  <c r="F264"/>
  <c r="F265"/>
  <c r="F266"/>
  <c r="H266" s="1"/>
  <c r="I266" s="1"/>
  <c r="F267"/>
  <c r="F268"/>
  <c r="H268" s="1"/>
  <c r="I268" s="1"/>
  <c r="F269"/>
  <c r="F270"/>
  <c r="H270" s="1"/>
  <c r="I270" s="1"/>
  <c r="F271"/>
  <c r="F272"/>
  <c r="F273"/>
  <c r="H273" s="1"/>
  <c r="I273" s="1"/>
  <c r="F274"/>
  <c r="H274" s="1"/>
  <c r="I274" s="1"/>
  <c r="F275"/>
  <c r="F276"/>
  <c r="F277"/>
  <c r="F278"/>
  <c r="H278" s="1"/>
  <c r="I278" s="1"/>
  <c r="F279"/>
  <c r="F280"/>
  <c r="F281"/>
  <c r="F282"/>
  <c r="F283"/>
  <c r="F284"/>
  <c r="H284" s="1"/>
  <c r="I284" s="1"/>
  <c r="F285"/>
  <c r="F286"/>
  <c r="H286" s="1"/>
  <c r="I286" s="1"/>
  <c r="F287"/>
  <c r="F288"/>
  <c r="F289"/>
  <c r="H289" s="1"/>
  <c r="I289" s="1"/>
  <c r="F290"/>
  <c r="H290" s="1"/>
  <c r="I290" s="1"/>
  <c r="F291"/>
  <c r="F292"/>
  <c r="F293"/>
  <c r="F294"/>
  <c r="H294" s="1"/>
  <c r="I294" s="1"/>
  <c r="F295"/>
  <c r="F296"/>
  <c r="F297"/>
  <c r="F298"/>
  <c r="H298" s="1"/>
  <c r="I298" s="1"/>
  <c r="F299"/>
  <c r="F300"/>
  <c r="H300" s="1"/>
  <c r="I300" s="1"/>
  <c r="F301"/>
  <c r="F302"/>
  <c r="H302" s="1"/>
  <c r="I302" s="1"/>
  <c r="F303"/>
  <c r="F304"/>
  <c r="F305"/>
  <c r="H305" s="1"/>
  <c r="I305" s="1"/>
  <c r="F306"/>
  <c r="H306" s="1"/>
  <c r="I306" s="1"/>
  <c r="F307"/>
  <c r="F308"/>
  <c r="F309"/>
  <c r="F310"/>
  <c r="H310" s="1"/>
  <c r="I310" s="1"/>
  <c r="F311"/>
  <c r="F312"/>
  <c r="F313"/>
  <c r="F314"/>
  <c r="F315"/>
  <c r="F316"/>
  <c r="H316" s="1"/>
  <c r="I316" s="1"/>
  <c r="F317"/>
  <c r="F318"/>
  <c r="H318" s="1"/>
  <c r="I318" s="1"/>
  <c r="F319"/>
  <c r="F320"/>
  <c r="F321"/>
  <c r="H321" s="1"/>
  <c r="I321" s="1"/>
  <c r="F322"/>
  <c r="H322" s="1"/>
  <c r="I322" s="1"/>
  <c r="F323"/>
  <c r="F324"/>
  <c r="F325"/>
  <c r="F326"/>
  <c r="H326" s="1"/>
  <c r="I326" s="1"/>
  <c r="F327"/>
  <c r="F328"/>
  <c r="F329"/>
  <c r="F330"/>
  <c r="H330" s="1"/>
  <c r="I330" s="1"/>
  <c r="F331"/>
  <c r="F332"/>
  <c r="H332" s="1"/>
  <c r="I332" s="1"/>
  <c r="F333"/>
  <c r="F334"/>
  <c r="H334" s="1"/>
  <c r="I334" s="1"/>
  <c r="F335"/>
  <c r="F336"/>
  <c r="F337"/>
  <c r="H337" s="1"/>
  <c r="I337" s="1"/>
  <c r="F338"/>
  <c r="H338" s="1"/>
  <c r="I338" s="1"/>
  <c r="F339"/>
  <c r="F340"/>
  <c r="F341"/>
  <c r="F342"/>
  <c r="H342" s="1"/>
  <c r="I342" s="1"/>
  <c r="F343"/>
  <c r="F344"/>
  <c r="F345"/>
  <c r="F346"/>
  <c r="F347"/>
  <c r="F348"/>
  <c r="H348" s="1"/>
  <c r="I348" s="1"/>
  <c r="F349"/>
  <c r="F350"/>
  <c r="H350" s="1"/>
  <c r="I350" s="1"/>
  <c r="F351"/>
  <c r="F352"/>
  <c r="F353"/>
  <c r="H353" s="1"/>
  <c r="I353" s="1"/>
  <c r="F354"/>
  <c r="H354" s="1"/>
  <c r="I354" s="1"/>
  <c r="F355"/>
  <c r="F356"/>
  <c r="F357"/>
  <c r="F358"/>
  <c r="H358" s="1"/>
  <c r="I358" s="1"/>
  <c r="F359"/>
  <c r="F360"/>
  <c r="F361"/>
  <c r="F362"/>
  <c r="H362" s="1"/>
  <c r="I362" s="1"/>
  <c r="F363"/>
  <c r="F364"/>
  <c r="H364" s="1"/>
  <c r="I364" s="1"/>
  <c r="F365"/>
  <c r="F366"/>
  <c r="H366" s="1"/>
  <c r="I366" s="1"/>
  <c r="F367"/>
  <c r="F368"/>
  <c r="F369"/>
  <c r="H369" s="1"/>
  <c r="I369" s="1"/>
  <c r="F370"/>
  <c r="H370" s="1"/>
  <c r="I370" s="1"/>
  <c r="F371"/>
  <c r="F372"/>
  <c r="F373"/>
  <c r="F374"/>
  <c r="H374" s="1"/>
  <c r="I374" s="1"/>
  <c r="F375"/>
  <c r="F376"/>
  <c r="F377"/>
  <c r="F378"/>
  <c r="F379"/>
  <c r="F380"/>
  <c r="H380" s="1"/>
  <c r="I380" s="1"/>
  <c r="F381"/>
  <c r="F382"/>
  <c r="H382" s="1"/>
  <c r="I382" s="1"/>
  <c r="F383"/>
  <c r="F384"/>
  <c r="F385"/>
  <c r="H385" s="1"/>
  <c r="I385" s="1"/>
  <c r="F386"/>
  <c r="H386" s="1"/>
  <c r="I386" s="1"/>
  <c r="F387"/>
  <c r="F388"/>
  <c r="F389"/>
  <c r="F390"/>
  <c r="H390" s="1"/>
  <c r="I390" s="1"/>
  <c r="F391"/>
  <c r="F392"/>
  <c r="F393"/>
  <c r="F394"/>
  <c r="H394" s="1"/>
  <c r="I394" s="1"/>
  <c r="F395"/>
  <c r="F396"/>
  <c r="H396" s="1"/>
  <c r="I396" s="1"/>
  <c r="F397"/>
  <c r="F398"/>
  <c r="H398" s="1"/>
  <c r="I398" s="1"/>
  <c r="F399"/>
  <c r="F400"/>
  <c r="F401"/>
  <c r="H401" s="1"/>
  <c r="I401" s="1"/>
  <c r="F402"/>
  <c r="H402" s="1"/>
  <c r="I402" s="1"/>
  <c r="F403"/>
  <c r="F404"/>
  <c r="F405"/>
  <c r="F406"/>
  <c r="H406" s="1"/>
  <c r="I406" s="1"/>
  <c r="F6"/>
  <c r="H14"/>
  <c r="I14" s="1"/>
  <c r="H18"/>
  <c r="I18" s="1"/>
  <c r="H26"/>
  <c r="I26" s="1"/>
  <c r="H30"/>
  <c r="I30" s="1"/>
  <c r="H46"/>
  <c r="I46" s="1"/>
  <c r="H50"/>
  <c r="I50" s="1"/>
  <c r="H58"/>
  <c r="I58" s="1"/>
  <c r="H62"/>
  <c r="I62" s="1"/>
  <c r="H78"/>
  <c r="I78" s="1"/>
  <c r="H82"/>
  <c r="I82" s="1"/>
  <c r="H90"/>
  <c r="I90" s="1"/>
  <c r="H94"/>
  <c r="I94" s="1"/>
  <c r="H110"/>
  <c r="I110" s="1"/>
  <c r="H114"/>
  <c r="I114" s="1"/>
  <c r="H122"/>
  <c r="I122" s="1"/>
  <c r="H126"/>
  <c r="I126" s="1"/>
  <c r="H142"/>
  <c r="I142" s="1"/>
  <c r="H146"/>
  <c r="I146" s="1"/>
  <c r="H154"/>
  <c r="I154" s="1"/>
  <c r="H158"/>
  <c r="I158" s="1"/>
  <c r="H174"/>
  <c r="I174" s="1"/>
  <c r="H178"/>
  <c r="I178" s="1"/>
  <c r="H186"/>
  <c r="I186" s="1"/>
  <c r="H190"/>
  <c r="I190" s="1"/>
  <c r="H206"/>
  <c r="I206" s="1"/>
  <c r="H210"/>
  <c r="I210" s="1"/>
  <c r="H218"/>
  <c r="I218" s="1"/>
  <c r="H222"/>
  <c r="I222" s="1"/>
  <c r="H238"/>
  <c r="I238" s="1"/>
  <c r="H250"/>
  <c r="I250" s="1"/>
  <c r="H282"/>
  <c r="I282" s="1"/>
  <c r="H314"/>
  <c r="I314" s="1"/>
  <c r="H346"/>
  <c r="I346" s="1"/>
  <c r="H378"/>
  <c r="I378" s="1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H56"/>
  <c r="I56" s="1"/>
  <c r="H57"/>
  <c r="I57" s="1"/>
  <c r="H59"/>
  <c r="I59" s="1"/>
  <c r="H61"/>
  <c r="I61" s="1"/>
  <c r="H63"/>
  <c r="I63" s="1"/>
  <c r="H64"/>
  <c r="I64" s="1"/>
  <c r="H67"/>
  <c r="I67" s="1"/>
  <c r="H68"/>
  <c r="I68" s="1"/>
  <c r="H69"/>
  <c r="I69" s="1"/>
  <c r="H71"/>
  <c r="I71" s="1"/>
  <c r="H72"/>
  <c r="I72" s="1"/>
  <c r="H73"/>
  <c r="I73" s="1"/>
  <c r="H75"/>
  <c r="I75" s="1"/>
  <c r="H77"/>
  <c r="I77" s="1"/>
  <c r="H79"/>
  <c r="I79" s="1"/>
  <c r="H80"/>
  <c r="I80" s="1"/>
  <c r="H83"/>
  <c r="I83" s="1"/>
  <c r="H84"/>
  <c r="I84" s="1"/>
  <c r="H85"/>
  <c r="I85" s="1"/>
  <c r="H87"/>
  <c r="I87" s="1"/>
  <c r="H88"/>
  <c r="I88" s="1"/>
  <c r="H89"/>
  <c r="I89" s="1"/>
  <c r="H91"/>
  <c r="I91" s="1"/>
  <c r="H93"/>
  <c r="I93" s="1"/>
  <c r="H95"/>
  <c r="I95" s="1"/>
  <c r="H96"/>
  <c r="I96" s="1"/>
  <c r="H99"/>
  <c r="I99" s="1"/>
  <c r="H100"/>
  <c r="I100" s="1"/>
  <c r="H101"/>
  <c r="I101" s="1"/>
  <c r="H103"/>
  <c r="I103" s="1"/>
  <c r="H104"/>
  <c r="I104" s="1"/>
  <c r="H105"/>
  <c r="I105" s="1"/>
  <c r="H107"/>
  <c r="I107" s="1"/>
  <c r="H109"/>
  <c r="I109" s="1"/>
  <c r="H111"/>
  <c r="I111" s="1"/>
  <c r="H112"/>
  <c r="I112" s="1"/>
  <c r="H115"/>
  <c r="I115" s="1"/>
  <c r="H116"/>
  <c r="I116" s="1"/>
  <c r="H117"/>
  <c r="I117" s="1"/>
  <c r="H119"/>
  <c r="I119" s="1"/>
  <c r="H120"/>
  <c r="I120" s="1"/>
  <c r="H121"/>
  <c r="I121" s="1"/>
  <c r="H123"/>
  <c r="I123" s="1"/>
  <c r="H125"/>
  <c r="I125" s="1"/>
  <c r="H127"/>
  <c r="I127" s="1"/>
  <c r="H128"/>
  <c r="I128" s="1"/>
  <c r="H131"/>
  <c r="I131" s="1"/>
  <c r="H132"/>
  <c r="I132" s="1"/>
  <c r="H133"/>
  <c r="I133" s="1"/>
  <c r="H135"/>
  <c r="I135" s="1"/>
  <c r="H136"/>
  <c r="I136" s="1"/>
  <c r="H137"/>
  <c r="I137" s="1"/>
  <c r="H139"/>
  <c r="I139" s="1"/>
  <c r="H141"/>
  <c r="I141" s="1"/>
  <c r="H143"/>
  <c r="I143" s="1"/>
  <c r="H144"/>
  <c r="I144" s="1"/>
  <c r="H147"/>
  <c r="I147" s="1"/>
  <c r="H148"/>
  <c r="I148" s="1"/>
  <c r="H149"/>
  <c r="I149" s="1"/>
  <c r="H151"/>
  <c r="I151" s="1"/>
  <c r="H152"/>
  <c r="I152" s="1"/>
  <c r="H153"/>
  <c r="I153" s="1"/>
  <c r="H155"/>
  <c r="I155" s="1"/>
  <c r="H157"/>
  <c r="I157" s="1"/>
  <c r="H159"/>
  <c r="I159" s="1"/>
  <c r="H160"/>
  <c r="I160" s="1"/>
  <c r="H163"/>
  <c r="I163" s="1"/>
  <c r="H164"/>
  <c r="I164" s="1"/>
  <c r="H165"/>
  <c r="I165" s="1"/>
  <c r="H167"/>
  <c r="I167" s="1"/>
  <c r="H168"/>
  <c r="I168" s="1"/>
  <c r="H169"/>
  <c r="I169" s="1"/>
  <c r="H171"/>
  <c r="I171" s="1"/>
  <c r="H173"/>
  <c r="I173" s="1"/>
  <c r="H175"/>
  <c r="I175" s="1"/>
  <c r="H176"/>
  <c r="I176" s="1"/>
  <c r="H179"/>
  <c r="I179" s="1"/>
  <c r="H180"/>
  <c r="I180" s="1"/>
  <c r="H181"/>
  <c r="I181" s="1"/>
  <c r="H183"/>
  <c r="I183" s="1"/>
  <c r="H184"/>
  <c r="I184" s="1"/>
  <c r="H185"/>
  <c r="I185" s="1"/>
  <c r="H187"/>
  <c r="I187" s="1"/>
  <c r="H189"/>
  <c r="I189" s="1"/>
  <c r="H191"/>
  <c r="I191" s="1"/>
  <c r="H192"/>
  <c r="I192" s="1"/>
  <c r="H195"/>
  <c r="I195" s="1"/>
  <c r="H196"/>
  <c r="I196" s="1"/>
  <c r="H197"/>
  <c r="I197" s="1"/>
  <c r="H199"/>
  <c r="I199" s="1"/>
  <c r="H200"/>
  <c r="I200" s="1"/>
  <c r="H201"/>
  <c r="I201" s="1"/>
  <c r="H203"/>
  <c r="I203" s="1"/>
  <c r="H205"/>
  <c r="I205" s="1"/>
  <c r="H207"/>
  <c r="I207" s="1"/>
  <c r="H208"/>
  <c r="I208" s="1"/>
  <c r="H211"/>
  <c r="I211" s="1"/>
  <c r="H212"/>
  <c r="I212" s="1"/>
  <c r="H213"/>
  <c r="I213" s="1"/>
  <c r="H215"/>
  <c r="I215" s="1"/>
  <c r="H216"/>
  <c r="I216" s="1"/>
  <c r="H217"/>
  <c r="I217" s="1"/>
  <c r="H219"/>
  <c r="I219" s="1"/>
  <c r="H221"/>
  <c r="I221" s="1"/>
  <c r="H223"/>
  <c r="I223" s="1"/>
  <c r="H224"/>
  <c r="I224" s="1"/>
  <c r="H227"/>
  <c r="I227" s="1"/>
  <c r="H228"/>
  <c r="I228" s="1"/>
  <c r="H229"/>
  <c r="I229" s="1"/>
  <c r="H231"/>
  <c r="I231" s="1"/>
  <c r="H232"/>
  <c r="I232" s="1"/>
  <c r="H233"/>
  <c r="I233" s="1"/>
  <c r="H235"/>
  <c r="I235" s="1"/>
  <c r="H237"/>
  <c r="I237" s="1"/>
  <c r="H239"/>
  <c r="I239" s="1"/>
  <c r="H240"/>
  <c r="I240" s="1"/>
  <c r="H243"/>
  <c r="I243" s="1"/>
  <c r="H244"/>
  <c r="I244" s="1"/>
  <c r="H245"/>
  <c r="I245" s="1"/>
  <c r="H247"/>
  <c r="I247" s="1"/>
  <c r="H248"/>
  <c r="I248" s="1"/>
  <c r="H249"/>
  <c r="I249" s="1"/>
  <c r="H251"/>
  <c r="I251" s="1"/>
  <c r="H253"/>
  <c r="I253" s="1"/>
  <c r="H255"/>
  <c r="I255" s="1"/>
  <c r="H256"/>
  <c r="I256" s="1"/>
  <c r="H259"/>
  <c r="I259" s="1"/>
  <c r="H260"/>
  <c r="I260" s="1"/>
  <c r="H261"/>
  <c r="I261" s="1"/>
  <c r="H263"/>
  <c r="I263" s="1"/>
  <c r="H264"/>
  <c r="I264" s="1"/>
  <c r="H265"/>
  <c r="I265" s="1"/>
  <c r="H267"/>
  <c r="I267" s="1"/>
  <c r="H269"/>
  <c r="I269" s="1"/>
  <c r="H271"/>
  <c r="I271" s="1"/>
  <c r="H272"/>
  <c r="I272" s="1"/>
  <c r="H275"/>
  <c r="I275" s="1"/>
  <c r="H276"/>
  <c r="I276" s="1"/>
  <c r="H277"/>
  <c r="I277" s="1"/>
  <c r="H279"/>
  <c r="I279" s="1"/>
  <c r="H280"/>
  <c r="I280" s="1"/>
  <c r="H281"/>
  <c r="I281" s="1"/>
  <c r="H283"/>
  <c r="I283" s="1"/>
  <c r="H285"/>
  <c r="I285" s="1"/>
  <c r="H287"/>
  <c r="I287" s="1"/>
  <c r="H288"/>
  <c r="I288" s="1"/>
  <c r="H291"/>
  <c r="I291" s="1"/>
  <c r="H292"/>
  <c r="I292" s="1"/>
  <c r="H293"/>
  <c r="I293" s="1"/>
  <c r="H295"/>
  <c r="I295" s="1"/>
  <c r="H296"/>
  <c r="I296" s="1"/>
  <c r="H297"/>
  <c r="I297" s="1"/>
  <c r="H299"/>
  <c r="I299" s="1"/>
  <c r="H301"/>
  <c r="I301" s="1"/>
  <c r="H303"/>
  <c r="I303" s="1"/>
  <c r="H304"/>
  <c r="I304" s="1"/>
  <c r="H307"/>
  <c r="I307" s="1"/>
  <c r="H308"/>
  <c r="I308" s="1"/>
  <c r="H309"/>
  <c r="I309" s="1"/>
  <c r="H311"/>
  <c r="I311" s="1"/>
  <c r="H312"/>
  <c r="I312" s="1"/>
  <c r="H313"/>
  <c r="I313" s="1"/>
  <c r="H315"/>
  <c r="I315" s="1"/>
  <c r="H317"/>
  <c r="I317" s="1"/>
  <c r="H319"/>
  <c r="I319" s="1"/>
  <c r="H320"/>
  <c r="I320" s="1"/>
  <c r="H323"/>
  <c r="I323" s="1"/>
  <c r="H324"/>
  <c r="I324" s="1"/>
  <c r="H325"/>
  <c r="I325" s="1"/>
  <c r="H327"/>
  <c r="I327" s="1"/>
  <c r="H328"/>
  <c r="I328" s="1"/>
  <c r="H329"/>
  <c r="I329" s="1"/>
  <c r="H331"/>
  <c r="I331" s="1"/>
  <c r="H333"/>
  <c r="I333" s="1"/>
  <c r="H335"/>
  <c r="I335" s="1"/>
  <c r="H336"/>
  <c r="I336" s="1"/>
  <c r="H339"/>
  <c r="I339" s="1"/>
  <c r="H340"/>
  <c r="I340" s="1"/>
  <c r="H341"/>
  <c r="I341" s="1"/>
  <c r="H343"/>
  <c r="I343" s="1"/>
  <c r="H344"/>
  <c r="I344" s="1"/>
  <c r="H345"/>
  <c r="I345" s="1"/>
  <c r="H347"/>
  <c r="I347" s="1"/>
  <c r="H349"/>
  <c r="I349" s="1"/>
  <c r="H351"/>
  <c r="I351" s="1"/>
  <c r="H352"/>
  <c r="I352" s="1"/>
  <c r="H355"/>
  <c r="I355" s="1"/>
  <c r="H356"/>
  <c r="I356" s="1"/>
  <c r="H357"/>
  <c r="I357" s="1"/>
  <c r="H359"/>
  <c r="I359" s="1"/>
  <c r="H360"/>
  <c r="I360" s="1"/>
  <c r="H361"/>
  <c r="I361" s="1"/>
  <c r="H363"/>
  <c r="I363" s="1"/>
  <c r="H365"/>
  <c r="I365" s="1"/>
  <c r="H367"/>
  <c r="I367" s="1"/>
  <c r="H368"/>
  <c r="I368" s="1"/>
  <c r="H371"/>
  <c r="I371" s="1"/>
  <c r="H372"/>
  <c r="I372" s="1"/>
  <c r="H373"/>
  <c r="I373" s="1"/>
  <c r="H375"/>
  <c r="I375" s="1"/>
  <c r="H376"/>
  <c r="I376" s="1"/>
  <c r="H377"/>
  <c r="I377" s="1"/>
  <c r="H379"/>
  <c r="I379" s="1"/>
  <c r="H381"/>
  <c r="I381" s="1"/>
  <c r="H383"/>
  <c r="I383" s="1"/>
  <c r="H384"/>
  <c r="I384" s="1"/>
  <c r="H387"/>
  <c r="I387" s="1"/>
  <c r="H388"/>
  <c r="I388" s="1"/>
  <c r="H389"/>
  <c r="I389" s="1"/>
  <c r="H391"/>
  <c r="I391" s="1"/>
  <c r="H392"/>
  <c r="I392" s="1"/>
  <c r="H393"/>
  <c r="I393" s="1"/>
  <c r="H395"/>
  <c r="I395" s="1"/>
  <c r="H397"/>
  <c r="I397" s="1"/>
  <c r="H399"/>
  <c r="I399" s="1"/>
  <c r="H400"/>
  <c r="I400" s="1"/>
  <c r="H403"/>
  <c r="I403" s="1"/>
  <c r="H404"/>
  <c r="I404" s="1"/>
  <c r="H405"/>
  <c r="I405" s="1"/>
  <c r="H7"/>
  <c r="I7" s="1"/>
  <c r="H8"/>
  <c r="I8" s="1"/>
  <c r="H9"/>
  <c r="I9" s="1"/>
  <c r="H11"/>
  <c r="I11" s="1"/>
  <c r="H13"/>
  <c r="I13" s="1"/>
  <c r="H15"/>
  <c r="I15" s="1"/>
  <c r="H16"/>
  <c r="I16" s="1"/>
  <c r="H19"/>
  <c r="I19" s="1"/>
  <c r="H20"/>
  <c r="I20" s="1"/>
  <c r="H21"/>
  <c r="I21" s="1"/>
  <c r="H23"/>
  <c r="I23" s="1"/>
  <c r="H24"/>
  <c r="I24" s="1"/>
  <c r="H25"/>
  <c r="I25" s="1"/>
  <c r="H27"/>
  <c r="I27" s="1"/>
  <c r="H29"/>
  <c r="I29" s="1"/>
  <c r="H31"/>
  <c r="I31" s="1"/>
  <c r="H32"/>
  <c r="I32" s="1"/>
  <c r="H35"/>
  <c r="I35" s="1"/>
  <c r="H36"/>
  <c r="I36" s="1"/>
  <c r="H37"/>
  <c r="I37" s="1"/>
  <c r="H39"/>
  <c r="I39" s="1"/>
  <c r="H40"/>
  <c r="I40" s="1"/>
  <c r="H41"/>
  <c r="I41" s="1"/>
  <c r="H43"/>
  <c r="I43" s="1"/>
  <c r="H45"/>
  <c r="I45" s="1"/>
  <c r="H47"/>
  <c r="I47" s="1"/>
  <c r="H48"/>
  <c r="I48" s="1"/>
  <c r="H51"/>
  <c r="I51" s="1"/>
  <c r="H52"/>
  <c r="I52" s="1"/>
  <c r="H53"/>
  <c r="I53" s="1"/>
  <c r="H55"/>
  <c r="I55" s="1"/>
  <c r="M9" i="5" l="1"/>
  <c r="R3"/>
  <c r="C6"/>
  <c r="F6" s="1"/>
  <c r="S3" i="6"/>
  <c r="T3" s="1"/>
  <c r="R4"/>
  <c r="X3" i="5" l="1"/>
  <c r="CP6"/>
  <c r="BI6"/>
  <c r="DL6"/>
  <c r="CE6"/>
  <c r="AX6"/>
  <c r="DA6"/>
  <c r="BT6"/>
  <c r="P6"/>
  <c r="AM6"/>
  <c r="M10"/>
  <c r="C7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U3" i="6"/>
  <c r="U4" s="1"/>
  <c r="U16" s="1"/>
  <c r="T4"/>
  <c r="T15" s="1"/>
  <c r="S4"/>
  <c r="S16" s="1"/>
  <c r="R16"/>
  <c r="R15"/>
  <c r="R14"/>
  <c r="R13"/>
  <c r="H6"/>
  <c r="I6" s="1"/>
  <c r="AB5"/>
  <c r="AB4"/>
  <c r="B386"/>
  <c r="B336"/>
  <c r="B286"/>
  <c r="B236"/>
  <c r="B186"/>
  <c r="B136"/>
  <c r="B96"/>
  <c r="B66"/>
  <c r="B41"/>
  <c r="B21"/>
  <c r="B6"/>
  <c r="C6" s="1"/>
  <c r="DK3" i="5"/>
  <c r="DJ3"/>
  <c r="CZ3"/>
  <c r="CY3"/>
  <c r="CO3"/>
  <c r="CN3"/>
  <c r="CD3"/>
  <c r="CC3"/>
  <c r="BS3"/>
  <c r="BR3"/>
  <c r="BH3"/>
  <c r="BG3"/>
  <c r="AW3"/>
  <c r="AV3"/>
  <c r="AL3"/>
  <c r="AK3"/>
  <c r="AA3"/>
  <c r="Z3"/>
  <c r="M11" l="1"/>
  <c r="U14" i="6"/>
  <c r="U13"/>
  <c r="V4"/>
  <c r="U15"/>
  <c r="S13"/>
  <c r="S15"/>
  <c r="T14"/>
  <c r="S14"/>
  <c r="T16"/>
  <c r="V16" s="1"/>
  <c r="T13"/>
  <c r="J6"/>
  <c r="K6" s="1"/>
  <c r="C7"/>
  <c r="K1" i="5"/>
  <c r="Q28" i="11"/>
  <c r="Q26"/>
  <c r="Q24"/>
  <c r="Q23"/>
  <c r="Q20"/>
  <c r="Q18"/>
  <c r="Q16"/>
  <c r="Q15"/>
  <c r="Q12"/>
  <c r="Q10"/>
  <c r="Q8"/>
  <c r="Q7"/>
  <c r="O6"/>
  <c r="Q22" s="1"/>
  <c r="A906" i="5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7" i="10"/>
  <c r="B7"/>
  <c r="A8"/>
  <c r="B8"/>
  <c r="A9"/>
  <c r="B9"/>
  <c r="A10"/>
  <c r="B10"/>
  <c r="A11"/>
  <c r="B11"/>
  <c r="A12"/>
  <c r="B12"/>
  <c r="A13"/>
  <c r="B13"/>
  <c r="A14"/>
  <c r="B14"/>
  <c r="A15"/>
  <c r="B15"/>
  <c r="A16"/>
  <c r="B16"/>
  <c r="A17"/>
  <c r="B17"/>
  <c r="A18"/>
  <c r="B18"/>
  <c r="A19"/>
  <c r="B19"/>
  <c r="A20"/>
  <c r="B20"/>
  <c r="A21"/>
  <c r="B21"/>
  <c r="A22"/>
  <c r="B22"/>
  <c r="A23"/>
  <c r="B23"/>
  <c r="A24"/>
  <c r="B24"/>
  <c r="A25"/>
  <c r="B25"/>
  <c r="A26"/>
  <c r="B26"/>
  <c r="A27"/>
  <c r="B27"/>
  <c r="A28"/>
  <c r="B28"/>
  <c r="A29"/>
  <c r="B29"/>
  <c r="A30"/>
  <c r="B30"/>
  <c r="A31"/>
  <c r="B31"/>
  <c r="A32"/>
  <c r="B32"/>
  <c r="A33"/>
  <c r="B33"/>
  <c r="A34"/>
  <c r="B34"/>
  <c r="A35"/>
  <c r="B35"/>
  <c r="A36"/>
  <c r="B36"/>
  <c r="A37"/>
  <c r="B37"/>
  <c r="A38"/>
  <c r="B38"/>
  <c r="A39"/>
  <c r="B39"/>
  <c r="A40"/>
  <c r="B40"/>
  <c r="A41"/>
  <c r="B41"/>
  <c r="A42"/>
  <c r="B42"/>
  <c r="A43"/>
  <c r="B43"/>
  <c r="A44"/>
  <c r="B44"/>
  <c r="A45"/>
  <c r="B45"/>
  <c r="A46"/>
  <c r="B46"/>
  <c r="A47"/>
  <c r="B47"/>
  <c r="A48"/>
  <c r="B48"/>
  <c r="A49"/>
  <c r="B49"/>
  <c r="A50"/>
  <c r="B50"/>
  <c r="A51"/>
  <c r="B51"/>
  <c r="A52"/>
  <c r="B52"/>
  <c r="A53"/>
  <c r="B53"/>
  <c r="A54"/>
  <c r="B54"/>
  <c r="A55"/>
  <c r="B55"/>
  <c r="A56"/>
  <c r="B56"/>
  <c r="A57"/>
  <c r="B57"/>
  <c r="A58"/>
  <c r="B58"/>
  <c r="A59"/>
  <c r="B59"/>
  <c r="A60"/>
  <c r="B60"/>
  <c r="A61"/>
  <c r="B61"/>
  <c r="A62"/>
  <c r="B62"/>
  <c r="A63"/>
  <c r="B63"/>
  <c r="A64"/>
  <c r="B64"/>
  <c r="A65"/>
  <c r="B65"/>
  <c r="A66"/>
  <c r="B66"/>
  <c r="A67"/>
  <c r="B67"/>
  <c r="A68"/>
  <c r="B68"/>
  <c r="A69"/>
  <c r="B69"/>
  <c r="A70"/>
  <c r="B70"/>
  <c r="A71"/>
  <c r="B71"/>
  <c r="A72"/>
  <c r="B72"/>
  <c r="A73"/>
  <c r="B73"/>
  <c r="A74"/>
  <c r="B74"/>
  <c r="A75"/>
  <c r="B75"/>
  <c r="A76"/>
  <c r="B76"/>
  <c r="A77"/>
  <c r="B77"/>
  <c r="A78"/>
  <c r="B78"/>
  <c r="A79"/>
  <c r="B79"/>
  <c r="A80"/>
  <c r="B80"/>
  <c r="A81"/>
  <c r="B81"/>
  <c r="A82"/>
  <c r="B82"/>
  <c r="A83"/>
  <c r="B83"/>
  <c r="A84"/>
  <c r="B84"/>
  <c r="A85"/>
  <c r="B85"/>
  <c r="A86"/>
  <c r="B86"/>
  <c r="A87"/>
  <c r="B87"/>
  <c r="A88"/>
  <c r="B88"/>
  <c r="A89"/>
  <c r="B89"/>
  <c r="A90"/>
  <c r="B90"/>
  <c r="A91"/>
  <c r="B91"/>
  <c r="A92"/>
  <c r="B92"/>
  <c r="A93"/>
  <c r="B93"/>
  <c r="A94"/>
  <c r="B94"/>
  <c r="A95"/>
  <c r="B95"/>
  <c r="A96"/>
  <c r="B96"/>
  <c r="A97"/>
  <c r="B97"/>
  <c r="A98"/>
  <c r="B98"/>
  <c r="A99"/>
  <c r="B99"/>
  <c r="A100"/>
  <c r="B100"/>
  <c r="A101"/>
  <c r="B101"/>
  <c r="A102"/>
  <c r="B102"/>
  <c r="A103"/>
  <c r="B103"/>
  <c r="A104"/>
  <c r="B104"/>
  <c r="A105"/>
  <c r="B105"/>
  <c r="A106"/>
  <c r="B106"/>
  <c r="A107"/>
  <c r="B107"/>
  <c r="A108"/>
  <c r="B108"/>
  <c r="A109"/>
  <c r="B109"/>
  <c r="A110"/>
  <c r="B110"/>
  <c r="A111"/>
  <c r="B111"/>
  <c r="A112"/>
  <c r="B112"/>
  <c r="A113"/>
  <c r="B113"/>
  <c r="A114"/>
  <c r="B114"/>
  <c r="A115"/>
  <c r="B115"/>
  <c r="A116"/>
  <c r="B116"/>
  <c r="A117"/>
  <c r="B117"/>
  <c r="A118"/>
  <c r="B118"/>
  <c r="A119"/>
  <c r="B119"/>
  <c r="A120"/>
  <c r="B120"/>
  <c r="A121"/>
  <c r="B121"/>
  <c r="A122"/>
  <c r="B122"/>
  <c r="A123"/>
  <c r="B123"/>
  <c r="A124"/>
  <c r="B124"/>
  <c r="A125"/>
  <c r="B125"/>
  <c r="A126"/>
  <c r="B126"/>
  <c r="A127"/>
  <c r="B127"/>
  <c r="A128"/>
  <c r="B128"/>
  <c r="A129"/>
  <c r="B129"/>
  <c r="A130"/>
  <c r="B130"/>
  <c r="A131"/>
  <c r="B131"/>
  <c r="A132"/>
  <c r="B132"/>
  <c r="A133"/>
  <c r="B133"/>
  <c r="A134"/>
  <c r="B134"/>
  <c r="A135"/>
  <c r="B135"/>
  <c r="A136"/>
  <c r="B136"/>
  <c r="A137"/>
  <c r="B137"/>
  <c r="A138"/>
  <c r="B138"/>
  <c r="A139"/>
  <c r="B139"/>
  <c r="A140"/>
  <c r="B140"/>
  <c r="A141"/>
  <c r="B141"/>
  <c r="A142"/>
  <c r="B142"/>
  <c r="A143"/>
  <c r="B143"/>
  <c r="A144"/>
  <c r="B144"/>
  <c r="A145"/>
  <c r="B145"/>
  <c r="A146"/>
  <c r="B146"/>
  <c r="A147"/>
  <c r="B147"/>
  <c r="A148"/>
  <c r="B148"/>
  <c r="A149"/>
  <c r="B149"/>
  <c r="A150"/>
  <c r="B150"/>
  <c r="A151"/>
  <c r="B151"/>
  <c r="A152"/>
  <c r="B152"/>
  <c r="A153"/>
  <c r="B153"/>
  <c r="A154"/>
  <c r="B154"/>
  <c r="A155"/>
  <c r="B155"/>
  <c r="A156"/>
  <c r="B156"/>
  <c r="A157"/>
  <c r="B157"/>
  <c r="A158"/>
  <c r="B158"/>
  <c r="A159"/>
  <c r="B159"/>
  <c r="A160"/>
  <c r="B160"/>
  <c r="A161"/>
  <c r="B161"/>
  <c r="A162"/>
  <c r="B162"/>
  <c r="A163"/>
  <c r="B163"/>
  <c r="A164"/>
  <c r="B164"/>
  <c r="A165"/>
  <c r="B165"/>
  <c r="A166"/>
  <c r="B166"/>
  <c r="A167"/>
  <c r="B167"/>
  <c r="A168"/>
  <c r="B168"/>
  <c r="A169"/>
  <c r="B169"/>
  <c r="A170"/>
  <c r="B170"/>
  <c r="A171"/>
  <c r="B171"/>
  <c r="A172"/>
  <c r="B172"/>
  <c r="A173"/>
  <c r="B173"/>
  <c r="A174"/>
  <c r="B174"/>
  <c r="A175"/>
  <c r="B175"/>
  <c r="A176"/>
  <c r="B176"/>
  <c r="A177"/>
  <c r="B177"/>
  <c r="A178"/>
  <c r="B178"/>
  <c r="A179"/>
  <c r="B179"/>
  <c r="A180"/>
  <c r="B180"/>
  <c r="A181"/>
  <c r="B181"/>
  <c r="A182"/>
  <c r="B182"/>
  <c r="A183"/>
  <c r="B183"/>
  <c r="A184"/>
  <c r="B184"/>
  <c r="A185"/>
  <c r="B185"/>
  <c r="A186"/>
  <c r="B186"/>
  <c r="A187"/>
  <c r="B187"/>
  <c r="A188"/>
  <c r="B188"/>
  <c r="A189"/>
  <c r="B189"/>
  <c r="A190"/>
  <c r="B190"/>
  <c r="A191"/>
  <c r="B191"/>
  <c r="A192"/>
  <c r="B192"/>
  <c r="A193"/>
  <c r="B193"/>
  <c r="A194"/>
  <c r="B194"/>
  <c r="A195"/>
  <c r="B195"/>
  <c r="A196"/>
  <c r="B196"/>
  <c r="A197"/>
  <c r="B197"/>
  <c r="A198"/>
  <c r="B198"/>
  <c r="A199"/>
  <c r="B199"/>
  <c r="A200"/>
  <c r="B200"/>
  <c r="A201"/>
  <c r="B201"/>
  <c r="A202"/>
  <c r="B202"/>
  <c r="A203"/>
  <c r="B203"/>
  <c r="A204"/>
  <c r="B204"/>
  <c r="A205"/>
  <c r="B205"/>
  <c r="A206"/>
  <c r="B206"/>
  <c r="A207"/>
  <c r="B207"/>
  <c r="A208"/>
  <c r="B208"/>
  <c r="A209"/>
  <c r="B209"/>
  <c r="A210"/>
  <c r="B210"/>
  <c r="A211"/>
  <c r="B211"/>
  <c r="A212"/>
  <c r="B212"/>
  <c r="A213"/>
  <c r="B213"/>
  <c r="A214"/>
  <c r="B214"/>
  <c r="A215"/>
  <c r="B215"/>
  <c r="A216"/>
  <c r="B216"/>
  <c r="A217"/>
  <c r="B217"/>
  <c r="A218"/>
  <c r="B218"/>
  <c r="A219"/>
  <c r="B219"/>
  <c r="A220"/>
  <c r="B220"/>
  <c r="A221"/>
  <c r="B221"/>
  <c r="A222"/>
  <c r="B222"/>
  <c r="A223"/>
  <c r="B223"/>
  <c r="A224"/>
  <c r="B224"/>
  <c r="A225"/>
  <c r="B225"/>
  <c r="A226"/>
  <c r="B226"/>
  <c r="A227"/>
  <c r="B227"/>
  <c r="A228"/>
  <c r="B228"/>
  <c r="A229"/>
  <c r="B229"/>
  <c r="A230"/>
  <c r="B230"/>
  <c r="A231"/>
  <c r="B231"/>
  <c r="A232"/>
  <c r="B232"/>
  <c r="A233"/>
  <c r="B233"/>
  <c r="A234"/>
  <c r="B234"/>
  <c r="A235"/>
  <c r="B235"/>
  <c r="A236"/>
  <c r="B236"/>
  <c r="A237"/>
  <c r="B237"/>
  <c r="A238"/>
  <c r="B238"/>
  <c r="A239"/>
  <c r="B239"/>
  <c r="A240"/>
  <c r="B240"/>
  <c r="A241"/>
  <c r="B241"/>
  <c r="A242"/>
  <c r="B242"/>
  <c r="A243"/>
  <c r="B243"/>
  <c r="A244"/>
  <c r="B244"/>
  <c r="A245"/>
  <c r="B245"/>
  <c r="A246"/>
  <c r="B246"/>
  <c r="A247"/>
  <c r="B247"/>
  <c r="A248"/>
  <c r="B248"/>
  <c r="A249"/>
  <c r="B249"/>
  <c r="A250"/>
  <c r="B250"/>
  <c r="A251"/>
  <c r="B251"/>
  <c r="A252"/>
  <c r="B252"/>
  <c r="A253"/>
  <c r="B253"/>
  <c r="A254"/>
  <c r="B254"/>
  <c r="A255"/>
  <c r="B255"/>
  <c r="A256"/>
  <c r="B256"/>
  <c r="A257"/>
  <c r="B257"/>
  <c r="A258"/>
  <c r="B258"/>
  <c r="A259"/>
  <c r="B259"/>
  <c r="A260"/>
  <c r="B260"/>
  <c r="A261"/>
  <c r="B261"/>
  <c r="A262"/>
  <c r="B262"/>
  <c r="A263"/>
  <c r="B263"/>
  <c r="A264"/>
  <c r="B264"/>
  <c r="A265"/>
  <c r="B265"/>
  <c r="A266"/>
  <c r="B266"/>
  <c r="A267"/>
  <c r="B267"/>
  <c r="A268"/>
  <c r="B268"/>
  <c r="A269"/>
  <c r="B269"/>
  <c r="A270"/>
  <c r="B270"/>
  <c r="A271"/>
  <c r="B271"/>
  <c r="A272"/>
  <c r="B272"/>
  <c r="A273"/>
  <c r="B273"/>
  <c r="A274"/>
  <c r="B274"/>
  <c r="A275"/>
  <c r="B275"/>
  <c r="A276"/>
  <c r="B276"/>
  <c r="A277"/>
  <c r="B277"/>
  <c r="A278"/>
  <c r="B278"/>
  <c r="A279"/>
  <c r="B279"/>
  <c r="A280"/>
  <c r="B280"/>
  <c r="A281"/>
  <c r="B281"/>
  <c r="A282"/>
  <c r="B282"/>
  <c r="A283"/>
  <c r="B283"/>
  <c r="A284"/>
  <c r="B284"/>
  <c r="A285"/>
  <c r="B285"/>
  <c r="A286"/>
  <c r="B286"/>
  <c r="A287"/>
  <c r="B287"/>
  <c r="A288"/>
  <c r="B288"/>
  <c r="A289"/>
  <c r="B289"/>
  <c r="A290"/>
  <c r="B290"/>
  <c r="A291"/>
  <c r="B291"/>
  <c r="A292"/>
  <c r="B292"/>
  <c r="A293"/>
  <c r="B293"/>
  <c r="A294"/>
  <c r="B294"/>
  <c r="A295"/>
  <c r="B295"/>
  <c r="A296"/>
  <c r="B296"/>
  <c r="A297"/>
  <c r="B297"/>
  <c r="A298"/>
  <c r="B298"/>
  <c r="A299"/>
  <c r="B299"/>
  <c r="A300"/>
  <c r="B300"/>
  <c r="A301"/>
  <c r="B301"/>
  <c r="A302"/>
  <c r="B302"/>
  <c r="A303"/>
  <c r="B303"/>
  <c r="A304"/>
  <c r="B304"/>
  <c r="A305"/>
  <c r="B305"/>
  <c r="A306"/>
  <c r="B306"/>
  <c r="A307"/>
  <c r="B307"/>
  <c r="A308"/>
  <c r="B308"/>
  <c r="A309"/>
  <c r="B309"/>
  <c r="A310"/>
  <c r="B310"/>
  <c r="A311"/>
  <c r="B311"/>
  <c r="A312"/>
  <c r="B312"/>
  <c r="A313"/>
  <c r="B313"/>
  <c r="A314"/>
  <c r="B314"/>
  <c r="A315"/>
  <c r="B315"/>
  <c r="A316"/>
  <c r="B316"/>
  <c r="A317"/>
  <c r="B317"/>
  <c r="A318"/>
  <c r="B318"/>
  <c r="A319"/>
  <c r="B319"/>
  <c r="A320"/>
  <c r="B320"/>
  <c r="A321"/>
  <c r="B321"/>
  <c r="A322"/>
  <c r="B322"/>
  <c r="A323"/>
  <c r="B323"/>
  <c r="A324"/>
  <c r="B324"/>
  <c r="A325"/>
  <c r="B325"/>
  <c r="A326"/>
  <c r="B326"/>
  <c r="A327"/>
  <c r="B327"/>
  <c r="A328"/>
  <c r="B328"/>
  <c r="A329"/>
  <c r="B329"/>
  <c r="A330"/>
  <c r="B330"/>
  <c r="A331"/>
  <c r="B331"/>
  <c r="A332"/>
  <c r="B332"/>
  <c r="A333"/>
  <c r="B333"/>
  <c r="A334"/>
  <c r="B334"/>
  <c r="A335"/>
  <c r="B335"/>
  <c r="A336"/>
  <c r="B336"/>
  <c r="A337"/>
  <c r="B337"/>
  <c r="A338"/>
  <c r="B338"/>
  <c r="A339"/>
  <c r="B339"/>
  <c r="A340"/>
  <c r="B340"/>
  <c r="A341"/>
  <c r="B341"/>
  <c r="A342"/>
  <c r="B342"/>
  <c r="A343"/>
  <c r="B343"/>
  <c r="A344"/>
  <c r="B344"/>
  <c r="A345"/>
  <c r="B345"/>
  <c r="A346"/>
  <c r="B346"/>
  <c r="A347"/>
  <c r="B347"/>
  <c r="A348"/>
  <c r="B348"/>
  <c r="A349"/>
  <c r="B349"/>
  <c r="A350"/>
  <c r="B350"/>
  <c r="A351"/>
  <c r="B351"/>
  <c r="A352"/>
  <c r="B352"/>
  <c r="A353"/>
  <c r="B353"/>
  <c r="A354"/>
  <c r="B354"/>
  <c r="A355"/>
  <c r="B355"/>
  <c r="A356"/>
  <c r="B356"/>
  <c r="A357"/>
  <c r="B357"/>
  <c r="A358"/>
  <c r="B358"/>
  <c r="A359"/>
  <c r="B359"/>
  <c r="A360"/>
  <c r="B360"/>
  <c r="A361"/>
  <c r="B361"/>
  <c r="A362"/>
  <c r="B362"/>
  <c r="A363"/>
  <c r="B363"/>
  <c r="A364"/>
  <c r="B364"/>
  <c r="A365"/>
  <c r="B365"/>
  <c r="A366"/>
  <c r="B366"/>
  <c r="A367"/>
  <c r="B367"/>
  <c r="A368"/>
  <c r="B368"/>
  <c r="A369"/>
  <c r="B369"/>
  <c r="A370"/>
  <c r="B370"/>
  <c r="A371"/>
  <c r="B371"/>
  <c r="A372"/>
  <c r="B372"/>
  <c r="A373"/>
  <c r="B373"/>
  <c r="A374"/>
  <c r="B374"/>
  <c r="A375"/>
  <c r="B375"/>
  <c r="A376"/>
  <c r="B376"/>
  <c r="A377"/>
  <c r="B377"/>
  <c r="A378"/>
  <c r="B378"/>
  <c r="A379"/>
  <c r="B379"/>
  <c r="A380"/>
  <c r="B380"/>
  <c r="A381"/>
  <c r="B381"/>
  <c r="A382"/>
  <c r="B382"/>
  <c r="A383"/>
  <c r="B383"/>
  <c r="A384"/>
  <c r="B384"/>
  <c r="A385"/>
  <c r="B385"/>
  <c r="A386"/>
  <c r="B386"/>
  <c r="A387"/>
  <c r="B387"/>
  <c r="A388"/>
  <c r="B388"/>
  <c r="A389"/>
  <c r="B389"/>
  <c r="A390"/>
  <c r="B390"/>
  <c r="A391"/>
  <c r="B391"/>
  <c r="A392"/>
  <c r="B392"/>
  <c r="A393"/>
  <c r="B393"/>
  <c r="A394"/>
  <c r="B394"/>
  <c r="A395"/>
  <c r="B395"/>
  <c r="A396"/>
  <c r="B396"/>
  <c r="A397"/>
  <c r="B397"/>
  <c r="A398"/>
  <c r="B398"/>
  <c r="A399"/>
  <c r="B399"/>
  <c r="A400"/>
  <c r="B400"/>
  <c r="A401"/>
  <c r="B401"/>
  <c r="A402"/>
  <c r="B402"/>
  <c r="A403"/>
  <c r="B403"/>
  <c r="A404"/>
  <c r="B404"/>
  <c r="A405"/>
  <c r="B405"/>
  <c r="A406"/>
  <c r="B406"/>
  <c r="A407"/>
  <c r="B407"/>
  <c r="A408"/>
  <c r="B408"/>
  <c r="A409"/>
  <c r="B409"/>
  <c r="A410"/>
  <c r="B410"/>
  <c r="A411"/>
  <c r="B411"/>
  <c r="A412"/>
  <c r="B412"/>
  <c r="A413"/>
  <c r="B413"/>
  <c r="A414"/>
  <c r="B414"/>
  <c r="A415"/>
  <c r="B415"/>
  <c r="A416"/>
  <c r="B416"/>
  <c r="A417"/>
  <c r="B417"/>
  <c r="A418"/>
  <c r="B418"/>
  <c r="A419"/>
  <c r="B419"/>
  <c r="A420"/>
  <c r="B420"/>
  <c r="A421"/>
  <c r="B421"/>
  <c r="A422"/>
  <c r="B422"/>
  <c r="A423"/>
  <c r="B423"/>
  <c r="A424"/>
  <c r="B424"/>
  <c r="A425"/>
  <c r="B425"/>
  <c r="A426"/>
  <c r="B426"/>
  <c r="A427"/>
  <c r="B427"/>
  <c r="A428"/>
  <c r="B428"/>
  <c r="A429"/>
  <c r="B429"/>
  <c r="A430"/>
  <c r="B430"/>
  <c r="A431"/>
  <c r="B431"/>
  <c r="A432"/>
  <c r="B432"/>
  <c r="A433"/>
  <c r="B433"/>
  <c r="A434"/>
  <c r="B434"/>
  <c r="A435"/>
  <c r="B435"/>
  <c r="A436"/>
  <c r="B436"/>
  <c r="A437"/>
  <c r="B437"/>
  <c r="A438"/>
  <c r="B438"/>
  <c r="A439"/>
  <c r="B439"/>
  <c r="A440"/>
  <c r="B440"/>
  <c r="A441"/>
  <c r="B441"/>
  <c r="A442"/>
  <c r="B442"/>
  <c r="A443"/>
  <c r="B443"/>
  <c r="A444"/>
  <c r="B444"/>
  <c r="A445"/>
  <c r="B445"/>
  <c r="A446"/>
  <c r="B446"/>
  <c r="A447"/>
  <c r="B447"/>
  <c r="A448"/>
  <c r="B448"/>
  <c r="A449"/>
  <c r="B449"/>
  <c r="A450"/>
  <c r="B450"/>
  <c r="A451"/>
  <c r="B451"/>
  <c r="A452"/>
  <c r="B452"/>
  <c r="A453"/>
  <c r="B453"/>
  <c r="A454"/>
  <c r="B454"/>
  <c r="A455"/>
  <c r="B455"/>
  <c r="A456"/>
  <c r="B456"/>
  <c r="A457"/>
  <c r="B457"/>
  <c r="A458"/>
  <c r="B458"/>
  <c r="A459"/>
  <c r="B459"/>
  <c r="A460"/>
  <c r="B460"/>
  <c r="A461"/>
  <c r="B461"/>
  <c r="A462"/>
  <c r="B462"/>
  <c r="A463"/>
  <c r="B463"/>
  <c r="A464"/>
  <c r="B464"/>
  <c r="A465"/>
  <c r="B465"/>
  <c r="A466"/>
  <c r="B466"/>
  <c r="A467"/>
  <c r="B467"/>
  <c r="A468"/>
  <c r="B468"/>
  <c r="A469"/>
  <c r="B469"/>
  <c r="A470"/>
  <c r="B470"/>
  <c r="A471"/>
  <c r="B471"/>
  <c r="A472"/>
  <c r="B472"/>
  <c r="A473"/>
  <c r="B473"/>
  <c r="A474"/>
  <c r="B474"/>
  <c r="A475"/>
  <c r="B475"/>
  <c r="A476"/>
  <c r="B476"/>
  <c r="A477"/>
  <c r="B477"/>
  <c r="A478"/>
  <c r="B478"/>
  <c r="A479"/>
  <c r="B479"/>
  <c r="A480"/>
  <c r="B480"/>
  <c r="A481"/>
  <c r="B481"/>
  <c r="A482"/>
  <c r="B482"/>
  <c r="A483"/>
  <c r="B483"/>
  <c r="A484"/>
  <c r="B484"/>
  <c r="A485"/>
  <c r="B485"/>
  <c r="A486"/>
  <c r="B486"/>
  <c r="A487"/>
  <c r="B487"/>
  <c r="A488"/>
  <c r="B488"/>
  <c r="A489"/>
  <c r="B489"/>
  <c r="A490"/>
  <c r="B490"/>
  <c r="A491"/>
  <c r="B491"/>
  <c r="A492"/>
  <c r="B492"/>
  <c r="A493"/>
  <c r="B493"/>
  <c r="A494"/>
  <c r="B494"/>
  <c r="A495"/>
  <c r="B495"/>
  <c r="A496"/>
  <c r="B496"/>
  <c r="A497"/>
  <c r="B497"/>
  <c r="A498"/>
  <c r="B498"/>
  <c r="A499"/>
  <c r="B499"/>
  <c r="A500"/>
  <c r="B500"/>
  <c r="A501"/>
  <c r="B501"/>
  <c r="A502"/>
  <c r="B502"/>
  <c r="A503"/>
  <c r="B503"/>
  <c r="A504"/>
  <c r="B504"/>
  <c r="A505"/>
  <c r="B505"/>
  <c r="A506"/>
  <c r="B506"/>
  <c r="A507"/>
  <c r="B507"/>
  <c r="A508"/>
  <c r="B508"/>
  <c r="A509"/>
  <c r="B509"/>
  <c r="A510"/>
  <c r="B510"/>
  <c r="A511"/>
  <c r="B511"/>
  <c r="A512"/>
  <c r="B512"/>
  <c r="A513"/>
  <c r="B513"/>
  <c r="A514"/>
  <c r="B514"/>
  <c r="A515"/>
  <c r="B515"/>
  <c r="A516"/>
  <c r="B516"/>
  <c r="A517"/>
  <c r="B517"/>
  <c r="A518"/>
  <c r="B518"/>
  <c r="A519"/>
  <c r="B519"/>
  <c r="A520"/>
  <c r="B520"/>
  <c r="A521"/>
  <c r="B521"/>
  <c r="A522"/>
  <c r="B522"/>
  <c r="A523"/>
  <c r="B523"/>
  <c r="A524"/>
  <c r="B524"/>
  <c r="A525"/>
  <c r="B525"/>
  <c r="A526"/>
  <c r="B526"/>
  <c r="A527"/>
  <c r="B527"/>
  <c r="A528"/>
  <c r="B528"/>
  <c r="A529"/>
  <c r="B529"/>
  <c r="A530"/>
  <c r="B530"/>
  <c r="A531"/>
  <c r="B531"/>
  <c r="A532"/>
  <c r="B532"/>
  <c r="A533"/>
  <c r="B533"/>
  <c r="A534"/>
  <c r="B534"/>
  <c r="A535"/>
  <c r="B535"/>
  <c r="A536"/>
  <c r="B536"/>
  <c r="A537"/>
  <c r="B537"/>
  <c r="A538"/>
  <c r="B538"/>
  <c r="A539"/>
  <c r="B539"/>
  <c r="A540"/>
  <c r="B540"/>
  <c r="A541"/>
  <c r="B541"/>
  <c r="A542"/>
  <c r="B542"/>
  <c r="A543"/>
  <c r="B543"/>
  <c r="A544"/>
  <c r="B544"/>
  <c r="A545"/>
  <c r="B545"/>
  <c r="A546"/>
  <c r="B546"/>
  <c r="A547"/>
  <c r="B547"/>
  <c r="A548"/>
  <c r="B548"/>
  <c r="A549"/>
  <c r="B549"/>
  <c r="A550"/>
  <c r="B550"/>
  <c r="A551"/>
  <c r="B551"/>
  <c r="A552"/>
  <c r="B552"/>
  <c r="A553"/>
  <c r="B553"/>
  <c r="A554"/>
  <c r="B554"/>
  <c r="A555"/>
  <c r="B555"/>
  <c r="A556"/>
  <c r="B556"/>
  <c r="A557"/>
  <c r="B557"/>
  <c r="A558"/>
  <c r="B558"/>
  <c r="A559"/>
  <c r="B559"/>
  <c r="A560"/>
  <c r="B560"/>
  <c r="A561"/>
  <c r="B561"/>
  <c r="A562"/>
  <c r="B562"/>
  <c r="A563"/>
  <c r="B563"/>
  <c r="A564"/>
  <c r="B564"/>
  <c r="A565"/>
  <c r="B565"/>
  <c r="A566"/>
  <c r="B566"/>
  <c r="A567"/>
  <c r="B567"/>
  <c r="A568"/>
  <c r="B568"/>
  <c r="A569"/>
  <c r="B569"/>
  <c r="A570"/>
  <c r="B570"/>
  <c r="A571"/>
  <c r="B571"/>
  <c r="A572"/>
  <c r="B572"/>
  <c r="A573"/>
  <c r="B573"/>
  <c r="A574"/>
  <c r="B574"/>
  <c r="A575"/>
  <c r="B575"/>
  <c r="A576"/>
  <c r="B576"/>
  <c r="A577"/>
  <c r="B577"/>
  <c r="A578"/>
  <c r="B578"/>
  <c r="A579"/>
  <c r="B579"/>
  <c r="A580"/>
  <c r="B580"/>
  <c r="A581"/>
  <c r="B581"/>
  <c r="A582"/>
  <c r="B582"/>
  <c r="A583"/>
  <c r="B583"/>
  <c r="A584"/>
  <c r="B584"/>
  <c r="A585"/>
  <c r="B585"/>
  <c r="A586"/>
  <c r="B586"/>
  <c r="A587"/>
  <c r="B587"/>
  <c r="A588"/>
  <c r="B588"/>
  <c r="A589"/>
  <c r="B589"/>
  <c r="A590"/>
  <c r="B590"/>
  <c r="A591"/>
  <c r="B591"/>
  <c r="A592"/>
  <c r="B592"/>
  <c r="A593"/>
  <c r="B593"/>
  <c r="A594"/>
  <c r="B594"/>
  <c r="A595"/>
  <c r="B595"/>
  <c r="A596"/>
  <c r="B596"/>
  <c r="A597"/>
  <c r="B597"/>
  <c r="A598"/>
  <c r="B598"/>
  <c r="A599"/>
  <c r="B599"/>
  <c r="A600"/>
  <c r="B600"/>
  <c r="A601"/>
  <c r="B601"/>
  <c r="A602"/>
  <c r="B602"/>
  <c r="A603"/>
  <c r="B603"/>
  <c r="A604"/>
  <c r="B604"/>
  <c r="A605"/>
  <c r="B605"/>
  <c r="A606"/>
  <c r="B606"/>
  <c r="A607"/>
  <c r="B607"/>
  <c r="A608"/>
  <c r="B608"/>
  <c r="A609"/>
  <c r="B609"/>
  <c r="A610"/>
  <c r="B610"/>
  <c r="A611"/>
  <c r="B611"/>
  <c r="A612"/>
  <c r="B612"/>
  <c r="A613"/>
  <c r="B613"/>
  <c r="A614"/>
  <c r="B614"/>
  <c r="A615"/>
  <c r="B615"/>
  <c r="A616"/>
  <c r="B616"/>
  <c r="A617"/>
  <c r="B617"/>
  <c r="A618"/>
  <c r="B618"/>
  <c r="A619"/>
  <c r="B619"/>
  <c r="A620"/>
  <c r="B620"/>
  <c r="A621"/>
  <c r="B621"/>
  <c r="A622"/>
  <c r="B622"/>
  <c r="A623"/>
  <c r="B623"/>
  <c r="A624"/>
  <c r="B624"/>
  <c r="A625"/>
  <c r="B625"/>
  <c r="A626"/>
  <c r="B626"/>
  <c r="A627"/>
  <c r="B627"/>
  <c r="A628"/>
  <c r="B628"/>
  <c r="A629"/>
  <c r="B629"/>
  <c r="A630"/>
  <c r="B630"/>
  <c r="A631"/>
  <c r="B631"/>
  <c r="A632"/>
  <c r="B632"/>
  <c r="A633"/>
  <c r="B633"/>
  <c r="A634"/>
  <c r="B634"/>
  <c r="A635"/>
  <c r="B635"/>
  <c r="A636"/>
  <c r="B636"/>
  <c r="A637"/>
  <c r="B637"/>
  <c r="A638"/>
  <c r="B638"/>
  <c r="A639"/>
  <c r="B639"/>
  <c r="A640"/>
  <c r="B640"/>
  <c r="A641"/>
  <c r="B641"/>
  <c r="A642"/>
  <c r="B642"/>
  <c r="A643"/>
  <c r="B643"/>
  <c r="A644"/>
  <c r="B644"/>
  <c r="A645"/>
  <c r="B645"/>
  <c r="A646"/>
  <c r="B646"/>
  <c r="A647"/>
  <c r="B647"/>
  <c r="A648"/>
  <c r="B648"/>
  <c r="A649"/>
  <c r="B649"/>
  <c r="A650"/>
  <c r="B650"/>
  <c r="A651"/>
  <c r="B651"/>
  <c r="A652"/>
  <c r="B652"/>
  <c r="A653"/>
  <c r="B653"/>
  <c r="A654"/>
  <c r="B654"/>
  <c r="A655"/>
  <c r="B655"/>
  <c r="A656"/>
  <c r="B656"/>
  <c r="A657"/>
  <c r="B657"/>
  <c r="A658"/>
  <c r="B658"/>
  <c r="A659"/>
  <c r="B659"/>
  <c r="A660"/>
  <c r="B660"/>
  <c r="A661"/>
  <c r="B661"/>
  <c r="A662"/>
  <c r="B662"/>
  <c r="A663"/>
  <c r="B663"/>
  <c r="A664"/>
  <c r="B664"/>
  <c r="A665"/>
  <c r="B665"/>
  <c r="A666"/>
  <c r="B666"/>
  <c r="A667"/>
  <c r="B667"/>
  <c r="A668"/>
  <c r="B668"/>
  <c r="A669"/>
  <c r="B669"/>
  <c r="A670"/>
  <c r="B670"/>
  <c r="A671"/>
  <c r="B671"/>
  <c r="A672"/>
  <c r="B672"/>
  <c r="A673"/>
  <c r="B673"/>
  <c r="A674"/>
  <c r="B674"/>
  <c r="A675"/>
  <c r="B675"/>
  <c r="A676"/>
  <c r="B676"/>
  <c r="A677"/>
  <c r="B677"/>
  <c r="A678"/>
  <c r="B678"/>
  <c r="A679"/>
  <c r="B679"/>
  <c r="A680"/>
  <c r="B680"/>
  <c r="A681"/>
  <c r="B681"/>
  <c r="A682"/>
  <c r="B682"/>
  <c r="A683"/>
  <c r="B683"/>
  <c r="A684"/>
  <c r="B684"/>
  <c r="A685"/>
  <c r="B685"/>
  <c r="A686"/>
  <c r="B686"/>
  <c r="A687"/>
  <c r="B687"/>
  <c r="A688"/>
  <c r="B688"/>
  <c r="A689"/>
  <c r="B689"/>
  <c r="A690"/>
  <c r="B690"/>
  <c r="A691"/>
  <c r="B691"/>
  <c r="A692"/>
  <c r="B692"/>
  <c r="A693"/>
  <c r="B693"/>
  <c r="A694"/>
  <c r="B694"/>
  <c r="A695"/>
  <c r="B695"/>
  <c r="A696"/>
  <c r="B696"/>
  <c r="A697"/>
  <c r="B697"/>
  <c r="A698"/>
  <c r="B698"/>
  <c r="A699"/>
  <c r="B699"/>
  <c r="A700"/>
  <c r="B700"/>
  <c r="A701"/>
  <c r="B701"/>
  <c r="A702"/>
  <c r="B702"/>
  <c r="A703"/>
  <c r="B703"/>
  <c r="A704"/>
  <c r="B704"/>
  <c r="A705"/>
  <c r="B705"/>
  <c r="A706"/>
  <c r="B706"/>
  <c r="A707"/>
  <c r="B707"/>
  <c r="A708"/>
  <c r="B708"/>
  <c r="A709"/>
  <c r="B709"/>
  <c r="A710"/>
  <c r="B710"/>
  <c r="A711"/>
  <c r="B711"/>
  <c r="A712"/>
  <c r="B712"/>
  <c r="A713"/>
  <c r="B713"/>
  <c r="A714"/>
  <c r="B714"/>
  <c r="A715"/>
  <c r="B715"/>
  <c r="A716"/>
  <c r="B716"/>
  <c r="A717"/>
  <c r="B717"/>
  <c r="A718"/>
  <c r="B718"/>
  <c r="A719"/>
  <c r="B719"/>
  <c r="A720"/>
  <c r="B720"/>
  <c r="A721"/>
  <c r="B721"/>
  <c r="A722"/>
  <c r="B722"/>
  <c r="A723"/>
  <c r="B723"/>
  <c r="A724"/>
  <c r="B724"/>
  <c r="A725"/>
  <c r="B725"/>
  <c r="A726"/>
  <c r="B726"/>
  <c r="A727"/>
  <c r="B727"/>
  <c r="A728"/>
  <c r="B728"/>
  <c r="A729"/>
  <c r="B729"/>
  <c r="A730"/>
  <c r="B730"/>
  <c r="A731"/>
  <c r="B731"/>
  <c r="A732"/>
  <c r="B732"/>
  <c r="A733"/>
  <c r="B733"/>
  <c r="A734"/>
  <c r="B734"/>
  <c r="A735"/>
  <c r="B735"/>
  <c r="A736"/>
  <c r="B736"/>
  <c r="A737"/>
  <c r="B737"/>
  <c r="A738"/>
  <c r="B738"/>
  <c r="A739"/>
  <c r="B739"/>
  <c r="A740"/>
  <c r="B740"/>
  <c r="A741"/>
  <c r="B741"/>
  <c r="A742"/>
  <c r="B742"/>
  <c r="A743"/>
  <c r="B743"/>
  <c r="A744"/>
  <c r="B744"/>
  <c r="A745"/>
  <c r="B745"/>
  <c r="A746"/>
  <c r="B746"/>
  <c r="A747"/>
  <c r="B747"/>
  <c r="A748"/>
  <c r="B748"/>
  <c r="A749"/>
  <c r="B749"/>
  <c r="A750"/>
  <c r="B750"/>
  <c r="A751"/>
  <c r="B751"/>
  <c r="A752"/>
  <c r="B752"/>
  <c r="A753"/>
  <c r="B753"/>
  <c r="A754"/>
  <c r="B754"/>
  <c r="A755"/>
  <c r="B755"/>
  <c r="A756"/>
  <c r="B756"/>
  <c r="A757"/>
  <c r="B757"/>
  <c r="A758"/>
  <c r="B758"/>
  <c r="A759"/>
  <c r="B759"/>
  <c r="A760"/>
  <c r="B760"/>
  <c r="A761"/>
  <c r="B761"/>
  <c r="A762"/>
  <c r="B762"/>
  <c r="A763"/>
  <c r="B763"/>
  <c r="A764"/>
  <c r="B764"/>
  <c r="A765"/>
  <c r="B765"/>
  <c r="A766"/>
  <c r="B766"/>
  <c r="A767"/>
  <c r="B767"/>
  <c r="A768"/>
  <c r="B768"/>
  <c r="A769"/>
  <c r="B769"/>
  <c r="A770"/>
  <c r="B770"/>
  <c r="A771"/>
  <c r="B771"/>
  <c r="A772"/>
  <c r="B772"/>
  <c r="A773"/>
  <c r="B773"/>
  <c r="A774"/>
  <c r="B774"/>
  <c r="A775"/>
  <c r="B775"/>
  <c r="A776"/>
  <c r="B776"/>
  <c r="A777"/>
  <c r="B777"/>
  <c r="A778"/>
  <c r="B778"/>
  <c r="A779"/>
  <c r="B779"/>
  <c r="A780"/>
  <c r="B780"/>
  <c r="A781"/>
  <c r="B781"/>
  <c r="A782"/>
  <c r="B782"/>
  <c r="A783"/>
  <c r="B783"/>
  <c r="A784"/>
  <c r="B784"/>
  <c r="A785"/>
  <c r="B785"/>
  <c r="A786"/>
  <c r="B786"/>
  <c r="A787"/>
  <c r="B787"/>
  <c r="A788"/>
  <c r="B788"/>
  <c r="A789"/>
  <c r="B789"/>
  <c r="A790"/>
  <c r="B790"/>
  <c r="A791"/>
  <c r="B791"/>
  <c r="A792"/>
  <c r="B792"/>
  <c r="A793"/>
  <c r="B793"/>
  <c r="A794"/>
  <c r="B794"/>
  <c r="A795"/>
  <c r="B795"/>
  <c r="A796"/>
  <c r="B796"/>
  <c r="A797"/>
  <c r="B797"/>
  <c r="A798"/>
  <c r="B798"/>
  <c r="A799"/>
  <c r="B799"/>
  <c r="A800"/>
  <c r="B800"/>
  <c r="A801"/>
  <c r="B801"/>
  <c r="A802"/>
  <c r="B802"/>
  <c r="A803"/>
  <c r="B803"/>
  <c r="A804"/>
  <c r="B804"/>
  <c r="A805"/>
  <c r="B805"/>
  <c r="A806"/>
  <c r="B806"/>
  <c r="A807"/>
  <c r="B807"/>
  <c r="A808"/>
  <c r="B808"/>
  <c r="A809"/>
  <c r="B809"/>
  <c r="A810"/>
  <c r="B810"/>
  <c r="A811"/>
  <c r="B811"/>
  <c r="A812"/>
  <c r="B812"/>
  <c r="A813"/>
  <c r="B813"/>
  <c r="A814"/>
  <c r="B814"/>
  <c r="A815"/>
  <c r="B815"/>
  <c r="A816"/>
  <c r="B816"/>
  <c r="A817"/>
  <c r="B817"/>
  <c r="A818"/>
  <c r="B818"/>
  <c r="A819"/>
  <c r="B819"/>
  <c r="A820"/>
  <c r="B820"/>
  <c r="A821"/>
  <c r="B821"/>
  <c r="A822"/>
  <c r="B822"/>
  <c r="A823"/>
  <c r="B823"/>
  <c r="A824"/>
  <c r="B824"/>
  <c r="A825"/>
  <c r="B825"/>
  <c r="A826"/>
  <c r="B826"/>
  <c r="A827"/>
  <c r="B827"/>
  <c r="A828"/>
  <c r="B828"/>
  <c r="A829"/>
  <c r="B829"/>
  <c r="A830"/>
  <c r="B830"/>
  <c r="A831"/>
  <c r="B831"/>
  <c r="A832"/>
  <c r="B832"/>
  <c r="A833"/>
  <c r="B833"/>
  <c r="A834"/>
  <c r="B834"/>
  <c r="A835"/>
  <c r="B835"/>
  <c r="A836"/>
  <c r="B836"/>
  <c r="A837"/>
  <c r="B837"/>
  <c r="A838"/>
  <c r="B838"/>
  <c r="A839"/>
  <c r="B839"/>
  <c r="A840"/>
  <c r="B840"/>
  <c r="A841"/>
  <c r="B841"/>
  <c r="A842"/>
  <c r="B842"/>
  <c r="A843"/>
  <c r="B843"/>
  <c r="A844"/>
  <c r="B844"/>
  <c r="A845"/>
  <c r="B845"/>
  <c r="A846"/>
  <c r="B846"/>
  <c r="A847"/>
  <c r="B847"/>
  <c r="A848"/>
  <c r="B848"/>
  <c r="A849"/>
  <c r="B849"/>
  <c r="A850"/>
  <c r="B850"/>
  <c r="A851"/>
  <c r="B851"/>
  <c r="A852"/>
  <c r="B852"/>
  <c r="A853"/>
  <c r="B853"/>
  <c r="A854"/>
  <c r="B854"/>
  <c r="A855"/>
  <c r="B855"/>
  <c r="A856"/>
  <c r="B856"/>
  <c r="A857"/>
  <c r="B857"/>
  <c r="A858"/>
  <c r="B858"/>
  <c r="A859"/>
  <c r="B859"/>
  <c r="A860"/>
  <c r="B860"/>
  <c r="A861"/>
  <c r="B861"/>
  <c r="A862"/>
  <c r="B862"/>
  <c r="A863"/>
  <c r="B863"/>
  <c r="A864"/>
  <c r="B864"/>
  <c r="A865"/>
  <c r="B865"/>
  <c r="A866"/>
  <c r="B866"/>
  <c r="A867"/>
  <c r="B867"/>
  <c r="A868"/>
  <c r="B868"/>
  <c r="A869"/>
  <c r="B869"/>
  <c r="A870"/>
  <c r="B870"/>
  <c r="A871"/>
  <c r="B871"/>
  <c r="A872"/>
  <c r="B872"/>
  <c r="A873"/>
  <c r="B873"/>
  <c r="A874"/>
  <c r="B874"/>
  <c r="A875"/>
  <c r="B875"/>
  <c r="A876"/>
  <c r="B876"/>
  <c r="A877"/>
  <c r="B877"/>
  <c r="A878"/>
  <c r="B878"/>
  <c r="A879"/>
  <c r="B879"/>
  <c r="A880"/>
  <c r="B880"/>
  <c r="A881"/>
  <c r="B881"/>
  <c r="A882"/>
  <c r="B882"/>
  <c r="A883"/>
  <c r="B883"/>
  <c r="A884"/>
  <c r="B884"/>
  <c r="A885"/>
  <c r="B885"/>
  <c r="A886"/>
  <c r="B886"/>
  <c r="A887"/>
  <c r="B887"/>
  <c r="A888"/>
  <c r="B888"/>
  <c r="A889"/>
  <c r="B889"/>
  <c r="A890"/>
  <c r="B890"/>
  <c r="A891"/>
  <c r="B891"/>
  <c r="A892"/>
  <c r="B892"/>
  <c r="A893"/>
  <c r="B893"/>
  <c r="A894"/>
  <c r="B894"/>
  <c r="A895"/>
  <c r="B895"/>
  <c r="A896"/>
  <c r="B896"/>
  <c r="A897"/>
  <c r="B897"/>
  <c r="A898"/>
  <c r="B898"/>
  <c r="A899"/>
  <c r="B899"/>
  <c r="A900"/>
  <c r="B900"/>
  <c r="A901"/>
  <c r="B901"/>
  <c r="A902"/>
  <c r="B902"/>
  <c r="A903"/>
  <c r="B903"/>
  <c r="A904"/>
  <c r="B904"/>
  <c r="A905"/>
  <c r="B905"/>
  <c r="A906"/>
  <c r="B906"/>
  <c r="B6"/>
  <c r="A6"/>
  <c r="M12" i="5" l="1"/>
  <c r="Q13" i="11"/>
  <c r="Q21"/>
  <c r="Q29"/>
  <c r="Q11"/>
  <c r="Q19"/>
  <c r="Q27"/>
  <c r="Q9"/>
  <c r="Q17"/>
  <c r="Q25"/>
  <c r="Q14"/>
  <c r="V15" i="6"/>
  <c r="V14"/>
  <c r="V13"/>
  <c r="J7"/>
  <c r="K7" s="1"/>
  <c r="C8"/>
  <c r="M13" i="5" l="1"/>
  <c r="C9" i="6"/>
  <c r="J8"/>
  <c r="K8" s="1"/>
  <c r="J13" i="11"/>
  <c r="J12"/>
  <c r="J11"/>
  <c r="H13"/>
  <c r="H11"/>
  <c r="H12"/>
  <c r="E1"/>
  <c r="BC66" i="5"/>
  <c r="BK66"/>
  <c r="D381"/>
  <c r="D321"/>
  <c r="D266"/>
  <c r="D216"/>
  <c r="D171"/>
  <c r="D131"/>
  <c r="D96"/>
  <c r="BQ3" s="1"/>
  <c r="BF3"/>
  <c r="D41"/>
  <c r="DF406"/>
  <c r="DF405"/>
  <c r="DF404"/>
  <c r="DF403"/>
  <c r="DF402"/>
  <c r="DF401"/>
  <c r="DF400"/>
  <c r="DF399"/>
  <c r="DF398"/>
  <c r="DF397"/>
  <c r="DF396"/>
  <c r="DF395"/>
  <c r="DF394"/>
  <c r="DF393"/>
  <c r="DF392"/>
  <c r="DF391"/>
  <c r="DF390"/>
  <c r="DF389"/>
  <c r="DF388"/>
  <c r="DF387"/>
  <c r="DF386"/>
  <c r="DF385"/>
  <c r="DF384"/>
  <c r="DF383"/>
  <c r="DF382"/>
  <c r="DF381"/>
  <c r="DF380"/>
  <c r="DF379"/>
  <c r="DF378"/>
  <c r="DF377"/>
  <c r="DF376"/>
  <c r="DF375"/>
  <c r="DF374"/>
  <c r="DF373"/>
  <c r="DF372"/>
  <c r="DF371"/>
  <c r="DF370"/>
  <c r="DF369"/>
  <c r="DF368"/>
  <c r="DF367"/>
  <c r="DF366"/>
  <c r="DF365"/>
  <c r="DF364"/>
  <c r="DF363"/>
  <c r="DF362"/>
  <c r="DF361"/>
  <c r="DF360"/>
  <c r="DF359"/>
  <c r="DF358"/>
  <c r="DF357"/>
  <c r="DF356"/>
  <c r="DF355"/>
  <c r="DF354"/>
  <c r="DF353"/>
  <c r="DF352"/>
  <c r="DF351"/>
  <c r="DF350"/>
  <c r="DF349"/>
  <c r="DF348"/>
  <c r="DF347"/>
  <c r="DF346"/>
  <c r="DF345"/>
  <c r="DF344"/>
  <c r="DF343"/>
  <c r="DF342"/>
  <c r="DF341"/>
  <c r="DF340"/>
  <c r="DF339"/>
  <c r="DF338"/>
  <c r="DF337"/>
  <c r="DF336"/>
  <c r="DF335"/>
  <c r="DF334"/>
  <c r="DF333"/>
  <c r="DF332"/>
  <c r="DF331"/>
  <c r="DF330"/>
  <c r="DF329"/>
  <c r="DF328"/>
  <c r="DF327"/>
  <c r="DF326"/>
  <c r="DF325"/>
  <c r="DF324"/>
  <c r="DF323"/>
  <c r="DF322"/>
  <c r="DF321"/>
  <c r="DF320"/>
  <c r="DF319"/>
  <c r="DF318"/>
  <c r="DF317"/>
  <c r="DF316"/>
  <c r="DF315"/>
  <c r="DF314"/>
  <c r="DF313"/>
  <c r="DF312"/>
  <c r="DF311"/>
  <c r="DF310"/>
  <c r="DF309"/>
  <c r="DF308"/>
  <c r="DF307"/>
  <c r="DF306"/>
  <c r="DF305"/>
  <c r="DF304"/>
  <c r="DF303"/>
  <c r="DF302"/>
  <c r="DF301"/>
  <c r="DF300"/>
  <c r="DF299"/>
  <c r="DF298"/>
  <c r="DF297"/>
  <c r="DF296"/>
  <c r="DF295"/>
  <c r="DF294"/>
  <c r="DF293"/>
  <c r="DF292"/>
  <c r="DF291"/>
  <c r="DF290"/>
  <c r="DF289"/>
  <c r="DF288"/>
  <c r="DF287"/>
  <c r="DF286"/>
  <c r="DF285"/>
  <c r="DF284"/>
  <c r="DF283"/>
  <c r="DF282"/>
  <c r="DF281"/>
  <c r="DF280"/>
  <c r="DF279"/>
  <c r="DF278"/>
  <c r="DF277"/>
  <c r="DF276"/>
  <c r="DF275"/>
  <c r="DF274"/>
  <c r="DF273"/>
  <c r="DF272"/>
  <c r="DF271"/>
  <c r="DF270"/>
  <c r="DF269"/>
  <c r="DF268"/>
  <c r="DF267"/>
  <c r="DF266"/>
  <c r="DF265"/>
  <c r="DF264"/>
  <c r="DF263"/>
  <c r="DF262"/>
  <c r="DF261"/>
  <c r="DF260"/>
  <c r="DF259"/>
  <c r="DF258"/>
  <c r="DF257"/>
  <c r="DF256"/>
  <c r="DF255"/>
  <c r="DF254"/>
  <c r="DF253"/>
  <c r="DF252"/>
  <c r="DF251"/>
  <c r="DF250"/>
  <c r="DF249"/>
  <c r="DF248"/>
  <c r="DF247"/>
  <c r="DF246"/>
  <c r="DF245"/>
  <c r="DF244"/>
  <c r="DF243"/>
  <c r="DF242"/>
  <c r="DF241"/>
  <c r="DF240"/>
  <c r="DF239"/>
  <c r="DF238"/>
  <c r="DF237"/>
  <c r="DF236"/>
  <c r="DF235"/>
  <c r="DF234"/>
  <c r="DF233"/>
  <c r="DF232"/>
  <c r="DF231"/>
  <c r="DF230"/>
  <c r="DF229"/>
  <c r="DF228"/>
  <c r="DF227"/>
  <c r="DF226"/>
  <c r="DF225"/>
  <c r="DF224"/>
  <c r="DF223"/>
  <c r="DF222"/>
  <c r="DF221"/>
  <c r="DF220"/>
  <c r="DF219"/>
  <c r="DF218"/>
  <c r="DF217"/>
  <c r="DF216"/>
  <c r="DF215"/>
  <c r="DF214"/>
  <c r="DF213"/>
  <c r="DF212"/>
  <c r="DF211"/>
  <c r="DF210"/>
  <c r="DF209"/>
  <c r="DF208"/>
  <c r="DF207"/>
  <c r="DF206"/>
  <c r="DF205"/>
  <c r="DF204"/>
  <c r="DF203"/>
  <c r="DF202"/>
  <c r="DF201"/>
  <c r="DF200"/>
  <c r="DF199"/>
  <c r="DF198"/>
  <c r="DF197"/>
  <c r="DF196"/>
  <c r="DF195"/>
  <c r="DF194"/>
  <c r="DF193"/>
  <c r="DF192"/>
  <c r="DF191"/>
  <c r="DF190"/>
  <c r="DF189"/>
  <c r="DF188"/>
  <c r="DF187"/>
  <c r="DF186"/>
  <c r="DF185"/>
  <c r="DF184"/>
  <c r="DF183"/>
  <c r="DF182"/>
  <c r="DF181"/>
  <c r="DF180"/>
  <c r="DF179"/>
  <c r="DF178"/>
  <c r="DF177"/>
  <c r="DF176"/>
  <c r="DF175"/>
  <c r="DF174"/>
  <c r="DF173"/>
  <c r="DF172"/>
  <c r="DF171"/>
  <c r="DF170"/>
  <c r="DF169"/>
  <c r="DF168"/>
  <c r="DF167"/>
  <c r="DF166"/>
  <c r="DF165"/>
  <c r="DF164"/>
  <c r="DF163"/>
  <c r="DF162"/>
  <c r="DF161"/>
  <c r="DF160"/>
  <c r="DF159"/>
  <c r="DF158"/>
  <c r="DF157"/>
  <c r="DF156"/>
  <c r="DF155"/>
  <c r="DF154"/>
  <c r="DF153"/>
  <c r="DF152"/>
  <c r="DF151"/>
  <c r="DF150"/>
  <c r="DF149"/>
  <c r="DF148"/>
  <c r="DF147"/>
  <c r="DF146"/>
  <c r="DF145"/>
  <c r="DF144"/>
  <c r="DF143"/>
  <c r="DF142"/>
  <c r="DF141"/>
  <c r="DF140"/>
  <c r="DF139"/>
  <c r="DF138"/>
  <c r="DF137"/>
  <c r="DF136"/>
  <c r="DF135"/>
  <c r="DF134"/>
  <c r="DF133"/>
  <c r="DF132"/>
  <c r="DF131"/>
  <c r="DF130"/>
  <c r="DF129"/>
  <c r="DF128"/>
  <c r="DF127"/>
  <c r="DF126"/>
  <c r="DF125"/>
  <c r="DF124"/>
  <c r="DF123"/>
  <c r="DF122"/>
  <c r="DF121"/>
  <c r="DF120"/>
  <c r="DF119"/>
  <c r="DF118"/>
  <c r="DF117"/>
  <c r="DF116"/>
  <c r="DF115"/>
  <c r="DF114"/>
  <c r="DF113"/>
  <c r="DF112"/>
  <c r="DF111"/>
  <c r="DF110"/>
  <c r="DF109"/>
  <c r="DF108"/>
  <c r="DF107"/>
  <c r="DF106"/>
  <c r="DF105"/>
  <c r="DF104"/>
  <c r="DF103"/>
  <c r="DF102"/>
  <c r="DF101"/>
  <c r="DF100"/>
  <c r="DF99"/>
  <c r="DF98"/>
  <c r="DF97"/>
  <c r="DF96"/>
  <c r="DF95"/>
  <c r="DF94"/>
  <c r="DF93"/>
  <c r="DF92"/>
  <c r="DF91"/>
  <c r="DF90"/>
  <c r="DF89"/>
  <c r="DF88"/>
  <c r="DF87"/>
  <c r="DF86"/>
  <c r="DF85"/>
  <c r="DF84"/>
  <c r="DF83"/>
  <c r="DF82"/>
  <c r="DF81"/>
  <c r="DF80"/>
  <c r="DF79"/>
  <c r="DF78"/>
  <c r="DF77"/>
  <c r="DF76"/>
  <c r="DF75"/>
  <c r="DF74"/>
  <c r="DF73"/>
  <c r="DF72"/>
  <c r="DF71"/>
  <c r="DF70"/>
  <c r="DF69"/>
  <c r="DF68"/>
  <c r="DF67"/>
  <c r="DF66"/>
  <c r="DF65"/>
  <c r="DF64"/>
  <c r="DF63"/>
  <c r="DF62"/>
  <c r="DF61"/>
  <c r="DF60"/>
  <c r="DF59"/>
  <c r="DF58"/>
  <c r="DF57"/>
  <c r="DF56"/>
  <c r="DF55"/>
  <c r="DF54"/>
  <c r="DF53"/>
  <c r="DF52"/>
  <c r="DF51"/>
  <c r="DF50"/>
  <c r="DF49"/>
  <c r="DF48"/>
  <c r="DF47"/>
  <c r="DF46"/>
  <c r="DF45"/>
  <c r="DF44"/>
  <c r="DF43"/>
  <c r="DF42"/>
  <c r="DF41"/>
  <c r="DF40"/>
  <c r="DF39"/>
  <c r="DF38"/>
  <c r="DF37"/>
  <c r="DF36"/>
  <c r="DF35"/>
  <c r="DF34"/>
  <c r="DF33"/>
  <c r="DF32"/>
  <c r="DF31"/>
  <c r="DF30"/>
  <c r="DF29"/>
  <c r="DF28"/>
  <c r="DF27"/>
  <c r="DF26"/>
  <c r="DF25"/>
  <c r="DF24"/>
  <c r="DF23"/>
  <c r="DF22"/>
  <c r="DF21"/>
  <c r="DF20"/>
  <c r="DF19"/>
  <c r="DF18"/>
  <c r="DF17"/>
  <c r="DF16"/>
  <c r="DF15"/>
  <c r="DF14"/>
  <c r="DF13"/>
  <c r="DF12"/>
  <c r="DF11"/>
  <c r="DF10"/>
  <c r="DF9"/>
  <c r="DF8"/>
  <c r="DF7"/>
  <c r="DF6"/>
  <c r="CU406"/>
  <c r="CU405"/>
  <c r="CU404"/>
  <c r="CU403"/>
  <c r="CU402"/>
  <c r="CU401"/>
  <c r="CU400"/>
  <c r="CU399"/>
  <c r="CU398"/>
  <c r="CU397"/>
  <c r="CU396"/>
  <c r="CU395"/>
  <c r="CU394"/>
  <c r="CU393"/>
  <c r="CU392"/>
  <c r="CU391"/>
  <c r="CU390"/>
  <c r="CU389"/>
  <c r="CU388"/>
  <c r="CU387"/>
  <c r="CU386"/>
  <c r="CU385"/>
  <c r="CU384"/>
  <c r="CU383"/>
  <c r="CU382"/>
  <c r="CU381"/>
  <c r="CU380"/>
  <c r="CU379"/>
  <c r="CU378"/>
  <c r="CU377"/>
  <c r="CU376"/>
  <c r="CU375"/>
  <c r="CU374"/>
  <c r="CU373"/>
  <c r="CU372"/>
  <c r="CU371"/>
  <c r="CU370"/>
  <c r="CU369"/>
  <c r="CU368"/>
  <c r="CU367"/>
  <c r="CU366"/>
  <c r="CU365"/>
  <c r="CU364"/>
  <c r="CU363"/>
  <c r="CU362"/>
  <c r="CU361"/>
  <c r="CU360"/>
  <c r="CU359"/>
  <c r="CU358"/>
  <c r="CU357"/>
  <c r="CU356"/>
  <c r="CU355"/>
  <c r="CU354"/>
  <c r="CU353"/>
  <c r="CU352"/>
  <c r="CU351"/>
  <c r="CU350"/>
  <c r="CU349"/>
  <c r="CU348"/>
  <c r="CU347"/>
  <c r="CU346"/>
  <c r="CU345"/>
  <c r="CU344"/>
  <c r="CU343"/>
  <c r="CU342"/>
  <c r="CU341"/>
  <c r="CU340"/>
  <c r="CU339"/>
  <c r="CU338"/>
  <c r="CU337"/>
  <c r="CU336"/>
  <c r="CU335"/>
  <c r="CU334"/>
  <c r="CU333"/>
  <c r="CU332"/>
  <c r="CU331"/>
  <c r="CU330"/>
  <c r="CU329"/>
  <c r="CU328"/>
  <c r="CU327"/>
  <c r="CU326"/>
  <c r="CU325"/>
  <c r="CU324"/>
  <c r="CU323"/>
  <c r="CU322"/>
  <c r="CU321"/>
  <c r="CU320"/>
  <c r="CU319"/>
  <c r="CU318"/>
  <c r="CU317"/>
  <c r="CU316"/>
  <c r="CU315"/>
  <c r="CU314"/>
  <c r="CU313"/>
  <c r="CU312"/>
  <c r="CU311"/>
  <c r="CU310"/>
  <c r="CU309"/>
  <c r="CU308"/>
  <c r="CU307"/>
  <c r="CU306"/>
  <c r="CU305"/>
  <c r="CU304"/>
  <c r="CU303"/>
  <c r="CU302"/>
  <c r="CU301"/>
  <c r="CU300"/>
  <c r="CU299"/>
  <c r="CU298"/>
  <c r="CU297"/>
  <c r="CU296"/>
  <c r="CU295"/>
  <c r="CU294"/>
  <c r="CU293"/>
  <c r="CU292"/>
  <c r="CU291"/>
  <c r="CU290"/>
  <c r="CU289"/>
  <c r="CU288"/>
  <c r="CU287"/>
  <c r="CU286"/>
  <c r="CU285"/>
  <c r="CU284"/>
  <c r="CU283"/>
  <c r="CU282"/>
  <c r="CU281"/>
  <c r="CU280"/>
  <c r="CU279"/>
  <c r="CU278"/>
  <c r="CU277"/>
  <c r="CU276"/>
  <c r="CU275"/>
  <c r="CU274"/>
  <c r="CU273"/>
  <c r="CU272"/>
  <c r="CU271"/>
  <c r="CU270"/>
  <c r="CU269"/>
  <c r="CU268"/>
  <c r="CU267"/>
  <c r="CU266"/>
  <c r="CU265"/>
  <c r="CU264"/>
  <c r="CU263"/>
  <c r="CU262"/>
  <c r="CU261"/>
  <c r="CU260"/>
  <c r="CU259"/>
  <c r="CU258"/>
  <c r="CU257"/>
  <c r="CU256"/>
  <c r="CU255"/>
  <c r="CU254"/>
  <c r="CU253"/>
  <c r="CU252"/>
  <c r="CU251"/>
  <c r="CU250"/>
  <c r="CU249"/>
  <c r="CU248"/>
  <c r="CU247"/>
  <c r="CU246"/>
  <c r="CU245"/>
  <c r="CU244"/>
  <c r="CU243"/>
  <c r="CU242"/>
  <c r="CU241"/>
  <c r="CU240"/>
  <c r="CU239"/>
  <c r="CU238"/>
  <c r="CU237"/>
  <c r="CU236"/>
  <c r="CU235"/>
  <c r="CU234"/>
  <c r="CU233"/>
  <c r="CU232"/>
  <c r="CU231"/>
  <c r="CU230"/>
  <c r="CU229"/>
  <c r="CU228"/>
  <c r="CU227"/>
  <c r="CU226"/>
  <c r="CU225"/>
  <c r="CU224"/>
  <c r="CU223"/>
  <c r="CU222"/>
  <c r="CU221"/>
  <c r="CU220"/>
  <c r="CU219"/>
  <c r="CU218"/>
  <c r="CU217"/>
  <c r="CU216"/>
  <c r="CU215"/>
  <c r="CU214"/>
  <c r="CU213"/>
  <c r="CU212"/>
  <c r="CU211"/>
  <c r="CU210"/>
  <c r="CU209"/>
  <c r="CU208"/>
  <c r="CU207"/>
  <c r="CU206"/>
  <c r="CU205"/>
  <c r="CU204"/>
  <c r="CU203"/>
  <c r="CU202"/>
  <c r="CU201"/>
  <c r="CU200"/>
  <c r="CU199"/>
  <c r="CU198"/>
  <c r="CU197"/>
  <c r="CU196"/>
  <c r="CU195"/>
  <c r="CU194"/>
  <c r="CU193"/>
  <c r="CU192"/>
  <c r="CU191"/>
  <c r="CU190"/>
  <c r="CU189"/>
  <c r="CU188"/>
  <c r="CU187"/>
  <c r="CU186"/>
  <c r="CU185"/>
  <c r="CU184"/>
  <c r="CU183"/>
  <c r="CU182"/>
  <c r="CU181"/>
  <c r="CU180"/>
  <c r="CU179"/>
  <c r="CU178"/>
  <c r="CU177"/>
  <c r="CU176"/>
  <c r="CU175"/>
  <c r="CU174"/>
  <c r="CU173"/>
  <c r="CU172"/>
  <c r="CU171"/>
  <c r="CU170"/>
  <c r="CU169"/>
  <c r="CU168"/>
  <c r="CU167"/>
  <c r="CU166"/>
  <c r="CU165"/>
  <c r="CU164"/>
  <c r="CU163"/>
  <c r="CU162"/>
  <c r="CU161"/>
  <c r="CU160"/>
  <c r="CU159"/>
  <c r="CU158"/>
  <c r="CU157"/>
  <c r="CU156"/>
  <c r="CU155"/>
  <c r="CU154"/>
  <c r="CU153"/>
  <c r="CU152"/>
  <c r="CU151"/>
  <c r="CU150"/>
  <c r="CU149"/>
  <c r="CU148"/>
  <c r="CU147"/>
  <c r="CU146"/>
  <c r="CU145"/>
  <c r="CU144"/>
  <c r="CU143"/>
  <c r="CU142"/>
  <c r="CU141"/>
  <c r="CU140"/>
  <c r="CU139"/>
  <c r="CU138"/>
  <c r="CU137"/>
  <c r="CU136"/>
  <c r="CU135"/>
  <c r="CU134"/>
  <c r="CU133"/>
  <c r="CU132"/>
  <c r="CU131"/>
  <c r="CU130"/>
  <c r="CU129"/>
  <c r="CU128"/>
  <c r="CU127"/>
  <c r="CU126"/>
  <c r="CU125"/>
  <c r="CU124"/>
  <c r="CU123"/>
  <c r="CU122"/>
  <c r="CU121"/>
  <c r="CU120"/>
  <c r="CU119"/>
  <c r="CU118"/>
  <c r="CU117"/>
  <c r="CU116"/>
  <c r="CU115"/>
  <c r="CU114"/>
  <c r="CU113"/>
  <c r="CU112"/>
  <c r="CU111"/>
  <c r="CU110"/>
  <c r="CU109"/>
  <c r="CU108"/>
  <c r="CU107"/>
  <c r="CU106"/>
  <c r="CU105"/>
  <c r="CU104"/>
  <c r="CU103"/>
  <c r="CU102"/>
  <c r="CU101"/>
  <c r="CU100"/>
  <c r="CU99"/>
  <c r="CU98"/>
  <c r="CU97"/>
  <c r="CU96"/>
  <c r="CU95"/>
  <c r="CU94"/>
  <c r="CU93"/>
  <c r="CU92"/>
  <c r="CU91"/>
  <c r="CU90"/>
  <c r="CU89"/>
  <c r="CU88"/>
  <c r="CU87"/>
  <c r="CU86"/>
  <c r="CU85"/>
  <c r="CU84"/>
  <c r="CU83"/>
  <c r="CU82"/>
  <c r="CU81"/>
  <c r="CU80"/>
  <c r="CU79"/>
  <c r="CU78"/>
  <c r="CU77"/>
  <c r="CU76"/>
  <c r="CU75"/>
  <c r="CU74"/>
  <c r="CU73"/>
  <c r="CU72"/>
  <c r="CU71"/>
  <c r="CU70"/>
  <c r="CU69"/>
  <c r="CU68"/>
  <c r="CU67"/>
  <c r="CU66"/>
  <c r="CU65"/>
  <c r="CU64"/>
  <c r="CU63"/>
  <c r="CU62"/>
  <c r="CU61"/>
  <c r="CU60"/>
  <c r="CU59"/>
  <c r="CU58"/>
  <c r="CU57"/>
  <c r="CU56"/>
  <c r="CU55"/>
  <c r="CU54"/>
  <c r="CU53"/>
  <c r="CU52"/>
  <c r="CU51"/>
  <c r="CU50"/>
  <c r="CU49"/>
  <c r="CU48"/>
  <c r="CU47"/>
  <c r="CU46"/>
  <c r="CU45"/>
  <c r="CU44"/>
  <c r="CU43"/>
  <c r="CU42"/>
  <c r="CU41"/>
  <c r="CU40"/>
  <c r="CU39"/>
  <c r="CU38"/>
  <c r="CU37"/>
  <c r="CU36"/>
  <c r="CU35"/>
  <c r="CU34"/>
  <c r="CU33"/>
  <c r="CU32"/>
  <c r="CU31"/>
  <c r="CU30"/>
  <c r="CU29"/>
  <c r="CU28"/>
  <c r="CU27"/>
  <c r="CU26"/>
  <c r="CU25"/>
  <c r="CU24"/>
  <c r="CU23"/>
  <c r="CU22"/>
  <c r="CU21"/>
  <c r="CU20"/>
  <c r="CU19"/>
  <c r="CU18"/>
  <c r="CU17"/>
  <c r="CU16"/>
  <c r="CU15"/>
  <c r="CU14"/>
  <c r="CU13"/>
  <c r="CU12"/>
  <c r="CU11"/>
  <c r="CU10"/>
  <c r="CU9"/>
  <c r="CU8"/>
  <c r="CU7"/>
  <c r="CU6"/>
  <c r="CJ406"/>
  <c r="CJ405"/>
  <c r="CJ404"/>
  <c r="CJ403"/>
  <c r="CJ402"/>
  <c r="CJ401"/>
  <c r="CJ400"/>
  <c r="CJ399"/>
  <c r="CJ398"/>
  <c r="CJ397"/>
  <c r="CJ396"/>
  <c r="CJ395"/>
  <c r="CJ394"/>
  <c r="CJ393"/>
  <c r="CJ392"/>
  <c r="CJ391"/>
  <c r="CJ390"/>
  <c r="CJ389"/>
  <c r="CJ388"/>
  <c r="CJ387"/>
  <c r="CJ386"/>
  <c r="CJ385"/>
  <c r="CJ384"/>
  <c r="CJ383"/>
  <c r="CJ382"/>
  <c r="CJ381"/>
  <c r="CJ380"/>
  <c r="CJ379"/>
  <c r="CJ378"/>
  <c r="CJ377"/>
  <c r="CJ376"/>
  <c r="CJ375"/>
  <c r="CJ374"/>
  <c r="CJ373"/>
  <c r="CJ372"/>
  <c r="CJ371"/>
  <c r="CJ370"/>
  <c r="CJ369"/>
  <c r="CJ368"/>
  <c r="CJ367"/>
  <c r="CJ366"/>
  <c r="CJ365"/>
  <c r="CJ364"/>
  <c r="CJ363"/>
  <c r="CJ362"/>
  <c r="CJ361"/>
  <c r="CJ360"/>
  <c r="CJ359"/>
  <c r="CJ358"/>
  <c r="CJ357"/>
  <c r="CJ356"/>
  <c r="CJ355"/>
  <c r="CJ354"/>
  <c r="CJ353"/>
  <c r="CJ352"/>
  <c r="CJ351"/>
  <c r="CJ350"/>
  <c r="CJ349"/>
  <c r="CJ348"/>
  <c r="CJ347"/>
  <c r="CJ346"/>
  <c r="CJ345"/>
  <c r="CJ344"/>
  <c r="CJ343"/>
  <c r="CJ342"/>
  <c r="CJ341"/>
  <c r="CJ340"/>
  <c r="CJ339"/>
  <c r="CJ338"/>
  <c r="CJ337"/>
  <c r="CJ336"/>
  <c r="CJ335"/>
  <c r="CJ334"/>
  <c r="CJ333"/>
  <c r="CJ332"/>
  <c r="CJ331"/>
  <c r="CJ330"/>
  <c r="CJ329"/>
  <c r="CJ328"/>
  <c r="CJ327"/>
  <c r="CJ326"/>
  <c r="CJ325"/>
  <c r="CJ324"/>
  <c r="CJ323"/>
  <c r="CJ322"/>
  <c r="CJ321"/>
  <c r="CJ320"/>
  <c r="CJ319"/>
  <c r="CJ318"/>
  <c r="CJ317"/>
  <c r="CJ316"/>
  <c r="CJ315"/>
  <c r="CJ314"/>
  <c r="CJ313"/>
  <c r="CJ312"/>
  <c r="CJ311"/>
  <c r="CJ310"/>
  <c r="CJ309"/>
  <c r="CJ308"/>
  <c r="CJ307"/>
  <c r="CJ306"/>
  <c r="CJ305"/>
  <c r="CJ304"/>
  <c r="CJ303"/>
  <c r="CJ302"/>
  <c r="CJ301"/>
  <c r="CJ300"/>
  <c r="CJ299"/>
  <c r="CJ298"/>
  <c r="CJ297"/>
  <c r="CJ296"/>
  <c r="CJ295"/>
  <c r="CJ294"/>
  <c r="CJ293"/>
  <c r="CJ292"/>
  <c r="CJ291"/>
  <c r="CJ290"/>
  <c r="CJ289"/>
  <c r="CJ288"/>
  <c r="CJ287"/>
  <c r="CJ286"/>
  <c r="CJ285"/>
  <c r="CJ284"/>
  <c r="CJ283"/>
  <c r="CJ282"/>
  <c r="CJ281"/>
  <c r="CJ280"/>
  <c r="CJ279"/>
  <c r="CJ278"/>
  <c r="CJ277"/>
  <c r="CJ276"/>
  <c r="CJ275"/>
  <c r="CJ274"/>
  <c r="CJ273"/>
  <c r="CJ272"/>
  <c r="CJ271"/>
  <c r="CJ270"/>
  <c r="CJ269"/>
  <c r="CJ268"/>
  <c r="CJ267"/>
  <c r="CJ266"/>
  <c r="CJ265"/>
  <c r="CJ264"/>
  <c r="CJ263"/>
  <c r="CJ262"/>
  <c r="CJ261"/>
  <c r="CJ260"/>
  <c r="CJ259"/>
  <c r="CJ258"/>
  <c r="CJ257"/>
  <c r="CJ256"/>
  <c r="CJ255"/>
  <c r="CJ254"/>
  <c r="CJ253"/>
  <c r="CJ252"/>
  <c r="CJ251"/>
  <c r="CJ250"/>
  <c r="CJ249"/>
  <c r="CJ248"/>
  <c r="CJ247"/>
  <c r="CJ246"/>
  <c r="CJ245"/>
  <c r="CJ244"/>
  <c r="CJ243"/>
  <c r="CJ242"/>
  <c r="CJ241"/>
  <c r="CJ240"/>
  <c r="CJ239"/>
  <c r="CJ238"/>
  <c r="CJ237"/>
  <c r="CJ236"/>
  <c r="CJ235"/>
  <c r="CJ234"/>
  <c r="CJ233"/>
  <c r="CJ232"/>
  <c r="CJ231"/>
  <c r="CJ230"/>
  <c r="CJ229"/>
  <c r="CJ228"/>
  <c r="CJ227"/>
  <c r="CJ226"/>
  <c r="CJ225"/>
  <c r="CJ224"/>
  <c r="CJ223"/>
  <c r="CJ222"/>
  <c r="CJ221"/>
  <c r="CJ220"/>
  <c r="CJ219"/>
  <c r="CJ218"/>
  <c r="CJ217"/>
  <c r="CJ216"/>
  <c r="CJ215"/>
  <c r="CJ214"/>
  <c r="CJ213"/>
  <c r="CJ212"/>
  <c r="CJ211"/>
  <c r="CJ210"/>
  <c r="CJ209"/>
  <c r="CJ208"/>
  <c r="CJ207"/>
  <c r="CJ206"/>
  <c r="CJ205"/>
  <c r="CJ204"/>
  <c r="CJ203"/>
  <c r="CJ202"/>
  <c r="CJ201"/>
  <c r="CJ200"/>
  <c r="CJ199"/>
  <c r="CJ198"/>
  <c r="CJ197"/>
  <c r="CJ196"/>
  <c r="CJ195"/>
  <c r="CJ194"/>
  <c r="CJ193"/>
  <c r="CJ192"/>
  <c r="CJ191"/>
  <c r="CJ190"/>
  <c r="CJ189"/>
  <c r="CJ188"/>
  <c r="CJ187"/>
  <c r="CJ186"/>
  <c r="CJ185"/>
  <c r="CJ184"/>
  <c r="CJ183"/>
  <c r="CJ182"/>
  <c r="CJ181"/>
  <c r="CJ180"/>
  <c r="CJ179"/>
  <c r="CJ178"/>
  <c r="CJ177"/>
  <c r="CJ176"/>
  <c r="CJ175"/>
  <c r="CJ174"/>
  <c r="CJ173"/>
  <c r="CJ172"/>
  <c r="CJ171"/>
  <c r="CJ170"/>
  <c r="CJ169"/>
  <c r="CJ168"/>
  <c r="CJ167"/>
  <c r="CJ166"/>
  <c r="CJ165"/>
  <c r="CJ164"/>
  <c r="CJ163"/>
  <c r="CJ162"/>
  <c r="CJ161"/>
  <c r="CJ160"/>
  <c r="CJ159"/>
  <c r="CJ158"/>
  <c r="CJ157"/>
  <c r="CJ156"/>
  <c r="CJ155"/>
  <c r="CJ154"/>
  <c r="CJ153"/>
  <c r="CJ152"/>
  <c r="CJ151"/>
  <c r="CJ150"/>
  <c r="CJ149"/>
  <c r="CJ148"/>
  <c r="CJ147"/>
  <c r="CJ146"/>
  <c r="CJ145"/>
  <c r="CJ144"/>
  <c r="CJ143"/>
  <c r="CJ142"/>
  <c r="CJ141"/>
  <c r="CJ140"/>
  <c r="CJ139"/>
  <c r="CJ138"/>
  <c r="CJ137"/>
  <c r="CJ136"/>
  <c r="CJ135"/>
  <c r="CJ134"/>
  <c r="CJ133"/>
  <c r="CJ132"/>
  <c r="CJ131"/>
  <c r="CJ130"/>
  <c r="CJ129"/>
  <c r="CJ128"/>
  <c r="CJ127"/>
  <c r="CJ126"/>
  <c r="CJ125"/>
  <c r="CJ124"/>
  <c r="CJ123"/>
  <c r="CJ122"/>
  <c r="CJ121"/>
  <c r="CJ120"/>
  <c r="CJ119"/>
  <c r="CJ118"/>
  <c r="CJ117"/>
  <c r="CJ116"/>
  <c r="CJ115"/>
  <c r="CJ114"/>
  <c r="CJ113"/>
  <c r="CJ112"/>
  <c r="CJ111"/>
  <c r="CJ110"/>
  <c r="CJ109"/>
  <c r="CJ108"/>
  <c r="CJ107"/>
  <c r="CJ106"/>
  <c r="CJ105"/>
  <c r="CJ104"/>
  <c r="CJ103"/>
  <c r="CJ102"/>
  <c r="CJ101"/>
  <c r="CJ100"/>
  <c r="CJ99"/>
  <c r="CJ98"/>
  <c r="CJ97"/>
  <c r="CJ96"/>
  <c r="CJ95"/>
  <c r="CJ94"/>
  <c r="CJ93"/>
  <c r="CJ92"/>
  <c r="CJ91"/>
  <c r="CJ90"/>
  <c r="CJ89"/>
  <c r="CJ88"/>
  <c r="CJ87"/>
  <c r="CJ86"/>
  <c r="CJ85"/>
  <c r="CJ84"/>
  <c r="CJ83"/>
  <c r="CJ82"/>
  <c r="CJ81"/>
  <c r="CJ80"/>
  <c r="CJ79"/>
  <c r="CJ78"/>
  <c r="CJ77"/>
  <c r="CJ76"/>
  <c r="CJ75"/>
  <c r="CJ74"/>
  <c r="CJ73"/>
  <c r="CJ72"/>
  <c r="CJ71"/>
  <c r="CJ70"/>
  <c r="CJ69"/>
  <c r="CJ68"/>
  <c r="CJ67"/>
  <c r="CJ66"/>
  <c r="CJ65"/>
  <c r="CJ64"/>
  <c r="CJ63"/>
  <c r="CJ62"/>
  <c r="CJ61"/>
  <c r="CJ60"/>
  <c r="CJ59"/>
  <c r="CJ58"/>
  <c r="CJ57"/>
  <c r="CJ56"/>
  <c r="CJ55"/>
  <c r="CJ54"/>
  <c r="CJ53"/>
  <c r="CJ52"/>
  <c r="CJ51"/>
  <c r="CJ50"/>
  <c r="CJ49"/>
  <c r="CJ48"/>
  <c r="CJ47"/>
  <c r="CJ46"/>
  <c r="CJ45"/>
  <c r="CJ44"/>
  <c r="CJ43"/>
  <c r="CJ42"/>
  <c r="CJ41"/>
  <c r="CJ40"/>
  <c r="CJ39"/>
  <c r="CJ38"/>
  <c r="CJ37"/>
  <c r="CJ36"/>
  <c r="CJ35"/>
  <c r="CJ34"/>
  <c r="CJ33"/>
  <c r="CJ32"/>
  <c r="CJ31"/>
  <c r="CJ30"/>
  <c r="CJ29"/>
  <c r="CJ28"/>
  <c r="CJ27"/>
  <c r="CJ26"/>
  <c r="CJ25"/>
  <c r="CJ24"/>
  <c r="CJ23"/>
  <c r="CJ22"/>
  <c r="CJ21"/>
  <c r="CJ20"/>
  <c r="CJ19"/>
  <c r="CJ18"/>
  <c r="CJ17"/>
  <c r="CJ16"/>
  <c r="CJ15"/>
  <c r="CJ14"/>
  <c r="CJ13"/>
  <c r="CJ12"/>
  <c r="CJ11"/>
  <c r="CJ10"/>
  <c r="CJ9"/>
  <c r="CJ8"/>
  <c r="CJ7"/>
  <c r="CJ6"/>
  <c r="BY406"/>
  <c r="BY405"/>
  <c r="BY404"/>
  <c r="BY403"/>
  <c r="BY402"/>
  <c r="BY401"/>
  <c r="BY400"/>
  <c r="BY399"/>
  <c r="BY398"/>
  <c r="BY397"/>
  <c r="BY396"/>
  <c r="BY395"/>
  <c r="BY394"/>
  <c r="BY393"/>
  <c r="BY392"/>
  <c r="BY391"/>
  <c r="BY390"/>
  <c r="BY389"/>
  <c r="BY388"/>
  <c r="BY387"/>
  <c r="BY386"/>
  <c r="BY385"/>
  <c r="BY384"/>
  <c r="BY383"/>
  <c r="BY382"/>
  <c r="BY381"/>
  <c r="BY380"/>
  <c r="BY379"/>
  <c r="BY378"/>
  <c r="BY377"/>
  <c r="BY376"/>
  <c r="BY375"/>
  <c r="BY374"/>
  <c r="BY373"/>
  <c r="BY372"/>
  <c r="BY371"/>
  <c r="BY370"/>
  <c r="BY369"/>
  <c r="BY368"/>
  <c r="BY367"/>
  <c r="BY366"/>
  <c r="BY365"/>
  <c r="BY364"/>
  <c r="BY363"/>
  <c r="BY362"/>
  <c r="BY361"/>
  <c r="BY360"/>
  <c r="BY359"/>
  <c r="BY358"/>
  <c r="BY357"/>
  <c r="BY356"/>
  <c r="BY355"/>
  <c r="BY354"/>
  <c r="BY353"/>
  <c r="BY352"/>
  <c r="BY351"/>
  <c r="BY350"/>
  <c r="BY349"/>
  <c r="BY348"/>
  <c r="BY347"/>
  <c r="BY346"/>
  <c r="BY345"/>
  <c r="BY344"/>
  <c r="BY343"/>
  <c r="BY342"/>
  <c r="BY341"/>
  <c r="BY340"/>
  <c r="BY339"/>
  <c r="BY338"/>
  <c r="BY337"/>
  <c r="BY336"/>
  <c r="BY335"/>
  <c r="BY334"/>
  <c r="BY333"/>
  <c r="BY332"/>
  <c r="BY331"/>
  <c r="BY330"/>
  <c r="BY329"/>
  <c r="BY328"/>
  <c r="BY327"/>
  <c r="BY326"/>
  <c r="BY325"/>
  <c r="BY324"/>
  <c r="BY323"/>
  <c r="BY322"/>
  <c r="BY321"/>
  <c r="BY320"/>
  <c r="BY319"/>
  <c r="BY318"/>
  <c r="BY317"/>
  <c r="BY316"/>
  <c r="BY315"/>
  <c r="BY314"/>
  <c r="BY313"/>
  <c r="BY312"/>
  <c r="BY311"/>
  <c r="BY310"/>
  <c r="BY309"/>
  <c r="BY308"/>
  <c r="BY307"/>
  <c r="BY306"/>
  <c r="BY305"/>
  <c r="BY304"/>
  <c r="BY303"/>
  <c r="BY302"/>
  <c r="BY301"/>
  <c r="BY300"/>
  <c r="BY299"/>
  <c r="BY298"/>
  <c r="BY297"/>
  <c r="BY296"/>
  <c r="BY295"/>
  <c r="BY294"/>
  <c r="BY293"/>
  <c r="BY292"/>
  <c r="BY291"/>
  <c r="BY290"/>
  <c r="BY289"/>
  <c r="BY288"/>
  <c r="BY287"/>
  <c r="BY286"/>
  <c r="BY285"/>
  <c r="BY284"/>
  <c r="BY283"/>
  <c r="BY282"/>
  <c r="BY281"/>
  <c r="BY280"/>
  <c r="BY279"/>
  <c r="BY278"/>
  <c r="BY277"/>
  <c r="BY276"/>
  <c r="BY275"/>
  <c r="BY274"/>
  <c r="BY273"/>
  <c r="BY272"/>
  <c r="BY271"/>
  <c r="BY270"/>
  <c r="BY269"/>
  <c r="BY268"/>
  <c r="BY267"/>
  <c r="BY266"/>
  <c r="BY265"/>
  <c r="BY264"/>
  <c r="BY263"/>
  <c r="BY262"/>
  <c r="BY261"/>
  <c r="BY260"/>
  <c r="BY259"/>
  <c r="BY258"/>
  <c r="BY257"/>
  <c r="BY256"/>
  <c r="BY255"/>
  <c r="BY254"/>
  <c r="BY253"/>
  <c r="BY252"/>
  <c r="BY251"/>
  <c r="BY250"/>
  <c r="BY249"/>
  <c r="BY248"/>
  <c r="BY247"/>
  <c r="BY246"/>
  <c r="BY245"/>
  <c r="BY244"/>
  <c r="BY243"/>
  <c r="BY242"/>
  <c r="BY241"/>
  <c r="BY240"/>
  <c r="BY239"/>
  <c r="BY238"/>
  <c r="BY237"/>
  <c r="BY236"/>
  <c r="BY235"/>
  <c r="BY234"/>
  <c r="BY233"/>
  <c r="BY232"/>
  <c r="BY231"/>
  <c r="BY230"/>
  <c r="BY229"/>
  <c r="BY228"/>
  <c r="BY227"/>
  <c r="BY226"/>
  <c r="BY225"/>
  <c r="BY224"/>
  <c r="BY223"/>
  <c r="BY222"/>
  <c r="BY221"/>
  <c r="BY220"/>
  <c r="BY219"/>
  <c r="BY218"/>
  <c r="BY217"/>
  <c r="BY216"/>
  <c r="BY215"/>
  <c r="BY214"/>
  <c r="BY213"/>
  <c r="BY212"/>
  <c r="BY211"/>
  <c r="BY210"/>
  <c r="BY209"/>
  <c r="BY208"/>
  <c r="BY207"/>
  <c r="BY206"/>
  <c r="BY205"/>
  <c r="BY204"/>
  <c r="BY203"/>
  <c r="BY202"/>
  <c r="BY201"/>
  <c r="BY200"/>
  <c r="BY199"/>
  <c r="BY198"/>
  <c r="BY197"/>
  <c r="BY196"/>
  <c r="BY195"/>
  <c r="BY194"/>
  <c r="BY193"/>
  <c r="BY192"/>
  <c r="BY191"/>
  <c r="BY190"/>
  <c r="BY189"/>
  <c r="BY188"/>
  <c r="BY187"/>
  <c r="BY186"/>
  <c r="BY185"/>
  <c r="BY184"/>
  <c r="BY183"/>
  <c r="BY182"/>
  <c r="BY181"/>
  <c r="BY180"/>
  <c r="BY179"/>
  <c r="BY178"/>
  <c r="BY177"/>
  <c r="BY176"/>
  <c r="BY175"/>
  <c r="BY174"/>
  <c r="BY173"/>
  <c r="BY172"/>
  <c r="BY171"/>
  <c r="BY170"/>
  <c r="BY169"/>
  <c r="BY168"/>
  <c r="BY167"/>
  <c r="BY166"/>
  <c r="BY165"/>
  <c r="BY164"/>
  <c r="BY163"/>
  <c r="BY162"/>
  <c r="BY161"/>
  <c r="BY160"/>
  <c r="BY159"/>
  <c r="BY158"/>
  <c r="BY157"/>
  <c r="BY156"/>
  <c r="BY155"/>
  <c r="BY154"/>
  <c r="BY153"/>
  <c r="BY152"/>
  <c r="BY151"/>
  <c r="BY150"/>
  <c r="BY149"/>
  <c r="BY148"/>
  <c r="BY147"/>
  <c r="BY146"/>
  <c r="BY145"/>
  <c r="BY144"/>
  <c r="BY143"/>
  <c r="BY142"/>
  <c r="BY141"/>
  <c r="BY140"/>
  <c r="BY139"/>
  <c r="BY138"/>
  <c r="BY137"/>
  <c r="BY136"/>
  <c r="BY135"/>
  <c r="BY134"/>
  <c r="BY133"/>
  <c r="BY132"/>
  <c r="BY131"/>
  <c r="BY130"/>
  <c r="BY129"/>
  <c r="BY128"/>
  <c r="BY127"/>
  <c r="BY126"/>
  <c r="BY125"/>
  <c r="BY124"/>
  <c r="BY123"/>
  <c r="BY122"/>
  <c r="BY121"/>
  <c r="BY120"/>
  <c r="BY119"/>
  <c r="BY118"/>
  <c r="BY117"/>
  <c r="BY116"/>
  <c r="BY115"/>
  <c r="BY114"/>
  <c r="BY113"/>
  <c r="BY112"/>
  <c r="BY111"/>
  <c r="BY110"/>
  <c r="BY109"/>
  <c r="BY108"/>
  <c r="BY107"/>
  <c r="BY106"/>
  <c r="BY105"/>
  <c r="BY104"/>
  <c r="BY103"/>
  <c r="BY102"/>
  <c r="BY101"/>
  <c r="BY100"/>
  <c r="BY99"/>
  <c r="BY98"/>
  <c r="BY97"/>
  <c r="BY96"/>
  <c r="BY95"/>
  <c r="BY94"/>
  <c r="BY93"/>
  <c r="BY92"/>
  <c r="BY91"/>
  <c r="BY90"/>
  <c r="BY89"/>
  <c r="BY88"/>
  <c r="BY87"/>
  <c r="BY86"/>
  <c r="BY85"/>
  <c r="BY84"/>
  <c r="BY83"/>
  <c r="BY82"/>
  <c r="BY81"/>
  <c r="BY80"/>
  <c r="BY79"/>
  <c r="BY78"/>
  <c r="BY77"/>
  <c r="BY76"/>
  <c r="BY75"/>
  <c r="BY74"/>
  <c r="BY73"/>
  <c r="BY72"/>
  <c r="BY71"/>
  <c r="BY70"/>
  <c r="BY69"/>
  <c r="BY68"/>
  <c r="BY67"/>
  <c r="BY66"/>
  <c r="BY65"/>
  <c r="BY64"/>
  <c r="BY63"/>
  <c r="BY62"/>
  <c r="BY61"/>
  <c r="BY60"/>
  <c r="BY59"/>
  <c r="BY58"/>
  <c r="BY57"/>
  <c r="BY56"/>
  <c r="BY55"/>
  <c r="BY54"/>
  <c r="BY53"/>
  <c r="BY52"/>
  <c r="BY51"/>
  <c r="BY50"/>
  <c r="BY49"/>
  <c r="BY48"/>
  <c r="BY47"/>
  <c r="BY46"/>
  <c r="BY45"/>
  <c r="BY44"/>
  <c r="BY43"/>
  <c r="BY42"/>
  <c r="BY41"/>
  <c r="BY40"/>
  <c r="BY39"/>
  <c r="BY38"/>
  <c r="BY37"/>
  <c r="BY36"/>
  <c r="BY35"/>
  <c r="BY34"/>
  <c r="BY33"/>
  <c r="BY32"/>
  <c r="BY31"/>
  <c r="BY30"/>
  <c r="BY29"/>
  <c r="BY28"/>
  <c r="BY27"/>
  <c r="BY26"/>
  <c r="BY25"/>
  <c r="BY24"/>
  <c r="BY23"/>
  <c r="BY22"/>
  <c r="BY21"/>
  <c r="BY20"/>
  <c r="BY19"/>
  <c r="BY18"/>
  <c r="BY17"/>
  <c r="BY16"/>
  <c r="BY15"/>
  <c r="BY14"/>
  <c r="BY13"/>
  <c r="BY12"/>
  <c r="BY11"/>
  <c r="BY10"/>
  <c r="BY9"/>
  <c r="BY8"/>
  <c r="BY7"/>
  <c r="BY6"/>
  <c r="BN406"/>
  <c r="BN405"/>
  <c r="BN404"/>
  <c r="BN403"/>
  <c r="BN402"/>
  <c r="BN401"/>
  <c r="BN400"/>
  <c r="BN399"/>
  <c r="BN398"/>
  <c r="BN397"/>
  <c r="BN396"/>
  <c r="BN395"/>
  <c r="BN394"/>
  <c r="BN393"/>
  <c r="BN392"/>
  <c r="BN391"/>
  <c r="BN390"/>
  <c r="BN389"/>
  <c r="BN388"/>
  <c r="BN387"/>
  <c r="BN386"/>
  <c r="BN385"/>
  <c r="BN384"/>
  <c r="BN383"/>
  <c r="BN382"/>
  <c r="BN381"/>
  <c r="BN380"/>
  <c r="BN379"/>
  <c r="BN378"/>
  <c r="BN377"/>
  <c r="BN376"/>
  <c r="BN375"/>
  <c r="BN374"/>
  <c r="BN373"/>
  <c r="BN372"/>
  <c r="BN371"/>
  <c r="BN370"/>
  <c r="BN369"/>
  <c r="BN368"/>
  <c r="BN367"/>
  <c r="BN366"/>
  <c r="BN365"/>
  <c r="BN364"/>
  <c r="BN363"/>
  <c r="BN362"/>
  <c r="BN361"/>
  <c r="BN360"/>
  <c r="BN359"/>
  <c r="BN358"/>
  <c r="BN357"/>
  <c r="BN356"/>
  <c r="BN355"/>
  <c r="BN354"/>
  <c r="BN353"/>
  <c r="BN352"/>
  <c r="BN351"/>
  <c r="BN350"/>
  <c r="BN349"/>
  <c r="BN348"/>
  <c r="BN347"/>
  <c r="BN346"/>
  <c r="BN345"/>
  <c r="BN344"/>
  <c r="BN343"/>
  <c r="BN342"/>
  <c r="BN341"/>
  <c r="BN340"/>
  <c r="BN339"/>
  <c r="BN338"/>
  <c r="BN337"/>
  <c r="BN336"/>
  <c r="BN335"/>
  <c r="BN334"/>
  <c r="BN333"/>
  <c r="BN332"/>
  <c r="BN331"/>
  <c r="BN330"/>
  <c r="BN329"/>
  <c r="BN328"/>
  <c r="BN327"/>
  <c r="BN326"/>
  <c r="BN325"/>
  <c r="BN324"/>
  <c r="BN323"/>
  <c r="BN322"/>
  <c r="BN321"/>
  <c r="BN320"/>
  <c r="BN319"/>
  <c r="BN318"/>
  <c r="BN317"/>
  <c r="BN316"/>
  <c r="BN315"/>
  <c r="BN314"/>
  <c r="BN313"/>
  <c r="BN312"/>
  <c r="BN311"/>
  <c r="BN310"/>
  <c r="BN309"/>
  <c r="BN308"/>
  <c r="BN307"/>
  <c r="BN306"/>
  <c r="BN305"/>
  <c r="BN304"/>
  <c r="BN303"/>
  <c r="BN302"/>
  <c r="BN301"/>
  <c r="BN300"/>
  <c r="BN299"/>
  <c r="BN298"/>
  <c r="BN297"/>
  <c r="BN296"/>
  <c r="BN295"/>
  <c r="BN294"/>
  <c r="BN293"/>
  <c r="BN292"/>
  <c r="BN291"/>
  <c r="BN290"/>
  <c r="BN289"/>
  <c r="BN288"/>
  <c r="BN287"/>
  <c r="BN286"/>
  <c r="BN285"/>
  <c r="BN284"/>
  <c r="BN283"/>
  <c r="BN282"/>
  <c r="BN281"/>
  <c r="BN280"/>
  <c r="BN279"/>
  <c r="BN278"/>
  <c r="BN277"/>
  <c r="BN276"/>
  <c r="BN275"/>
  <c r="BN274"/>
  <c r="BN273"/>
  <c r="BN272"/>
  <c r="BN271"/>
  <c r="BN270"/>
  <c r="BN269"/>
  <c r="BN268"/>
  <c r="BN267"/>
  <c r="BN266"/>
  <c r="BN265"/>
  <c r="BN264"/>
  <c r="BN263"/>
  <c r="BN262"/>
  <c r="BN261"/>
  <c r="BN260"/>
  <c r="BN259"/>
  <c r="BN258"/>
  <c r="BN257"/>
  <c r="BN256"/>
  <c r="BN255"/>
  <c r="BN254"/>
  <c r="BN253"/>
  <c r="BN252"/>
  <c r="BN251"/>
  <c r="BN250"/>
  <c r="BN249"/>
  <c r="BN248"/>
  <c r="BN247"/>
  <c r="BN246"/>
  <c r="BN245"/>
  <c r="BN244"/>
  <c r="BN243"/>
  <c r="BN242"/>
  <c r="BN241"/>
  <c r="BN240"/>
  <c r="BN239"/>
  <c r="BN238"/>
  <c r="BN237"/>
  <c r="BN236"/>
  <c r="BN235"/>
  <c r="BN234"/>
  <c r="BN233"/>
  <c r="BN232"/>
  <c r="BN231"/>
  <c r="BN230"/>
  <c r="BN229"/>
  <c r="BN228"/>
  <c r="BN227"/>
  <c r="BN226"/>
  <c r="BN225"/>
  <c r="BN224"/>
  <c r="BN223"/>
  <c r="BN222"/>
  <c r="BN221"/>
  <c r="BN220"/>
  <c r="BN219"/>
  <c r="BN218"/>
  <c r="BN217"/>
  <c r="BN216"/>
  <c r="BN215"/>
  <c r="BN214"/>
  <c r="BN213"/>
  <c r="BN212"/>
  <c r="BN211"/>
  <c r="BN210"/>
  <c r="BN209"/>
  <c r="BN208"/>
  <c r="BN207"/>
  <c r="BN206"/>
  <c r="BN205"/>
  <c r="BN204"/>
  <c r="BN203"/>
  <c r="BN202"/>
  <c r="BN201"/>
  <c r="BN200"/>
  <c r="BN199"/>
  <c r="BN198"/>
  <c r="BN197"/>
  <c r="BN196"/>
  <c r="BN195"/>
  <c r="BN194"/>
  <c r="BN193"/>
  <c r="BN192"/>
  <c r="BN191"/>
  <c r="BN190"/>
  <c r="BN189"/>
  <c r="BN188"/>
  <c r="BN187"/>
  <c r="BN186"/>
  <c r="BN185"/>
  <c r="BN184"/>
  <c r="BN183"/>
  <c r="BN182"/>
  <c r="BN181"/>
  <c r="BN180"/>
  <c r="BN179"/>
  <c r="BN178"/>
  <c r="BN177"/>
  <c r="BN176"/>
  <c r="BN175"/>
  <c r="BN174"/>
  <c r="BN173"/>
  <c r="BN172"/>
  <c r="BN171"/>
  <c r="BN170"/>
  <c r="BN169"/>
  <c r="BN168"/>
  <c r="BN167"/>
  <c r="BN166"/>
  <c r="BN165"/>
  <c r="BN164"/>
  <c r="BN163"/>
  <c r="BN162"/>
  <c r="BN161"/>
  <c r="BN160"/>
  <c r="BN159"/>
  <c r="BN158"/>
  <c r="BN157"/>
  <c r="BN156"/>
  <c r="BN155"/>
  <c r="BN154"/>
  <c r="BN153"/>
  <c r="BN152"/>
  <c r="BN151"/>
  <c r="BN150"/>
  <c r="BN149"/>
  <c r="BN148"/>
  <c r="BN147"/>
  <c r="BN146"/>
  <c r="BN145"/>
  <c r="BN144"/>
  <c r="BN143"/>
  <c r="BN142"/>
  <c r="BN141"/>
  <c r="BN140"/>
  <c r="BN139"/>
  <c r="BN138"/>
  <c r="BN137"/>
  <c r="BN136"/>
  <c r="BN135"/>
  <c r="BN134"/>
  <c r="BN133"/>
  <c r="BN132"/>
  <c r="BN131"/>
  <c r="BN130"/>
  <c r="BN129"/>
  <c r="BN128"/>
  <c r="BN127"/>
  <c r="BN126"/>
  <c r="BN125"/>
  <c r="BN124"/>
  <c r="BN123"/>
  <c r="BN122"/>
  <c r="BN121"/>
  <c r="BN120"/>
  <c r="BN119"/>
  <c r="BN118"/>
  <c r="BN117"/>
  <c r="BN116"/>
  <c r="BN115"/>
  <c r="BN114"/>
  <c r="BN113"/>
  <c r="BN112"/>
  <c r="BN111"/>
  <c r="BN110"/>
  <c r="BN109"/>
  <c r="BN108"/>
  <c r="BN107"/>
  <c r="BN106"/>
  <c r="BN105"/>
  <c r="BN104"/>
  <c r="BN103"/>
  <c r="BN102"/>
  <c r="BN101"/>
  <c r="BN100"/>
  <c r="BN99"/>
  <c r="BN98"/>
  <c r="BN97"/>
  <c r="BN96"/>
  <c r="BN95"/>
  <c r="BN94"/>
  <c r="BN93"/>
  <c r="BN92"/>
  <c r="BN91"/>
  <c r="BN90"/>
  <c r="BN89"/>
  <c r="BN88"/>
  <c r="BN87"/>
  <c r="BN86"/>
  <c r="BN85"/>
  <c r="BN84"/>
  <c r="BN83"/>
  <c r="BN82"/>
  <c r="BN81"/>
  <c r="BN80"/>
  <c r="BN79"/>
  <c r="BN78"/>
  <c r="BN77"/>
  <c r="BN76"/>
  <c r="BN75"/>
  <c r="BN74"/>
  <c r="BN73"/>
  <c r="BN72"/>
  <c r="BN71"/>
  <c r="BN70"/>
  <c r="BN69"/>
  <c r="BN68"/>
  <c r="BN67"/>
  <c r="BN66"/>
  <c r="BN65"/>
  <c r="BN64"/>
  <c r="BN63"/>
  <c r="BN62"/>
  <c r="BN61"/>
  <c r="BN60"/>
  <c r="BN59"/>
  <c r="BN58"/>
  <c r="BN57"/>
  <c r="BN56"/>
  <c r="BN55"/>
  <c r="BN54"/>
  <c r="BN53"/>
  <c r="BN52"/>
  <c r="BN51"/>
  <c r="BN50"/>
  <c r="BN49"/>
  <c r="BN48"/>
  <c r="BN47"/>
  <c r="BN46"/>
  <c r="BN45"/>
  <c r="BN44"/>
  <c r="BN43"/>
  <c r="BN42"/>
  <c r="BN41"/>
  <c r="BN40"/>
  <c r="BN39"/>
  <c r="BN38"/>
  <c r="BN37"/>
  <c r="BN36"/>
  <c r="BN35"/>
  <c r="BN34"/>
  <c r="BN33"/>
  <c r="BN32"/>
  <c r="BN31"/>
  <c r="BN30"/>
  <c r="BN29"/>
  <c r="BN28"/>
  <c r="BN27"/>
  <c r="BN26"/>
  <c r="BN25"/>
  <c r="BN24"/>
  <c r="BN23"/>
  <c r="BN22"/>
  <c r="BN21"/>
  <c r="BN20"/>
  <c r="BN19"/>
  <c r="BN18"/>
  <c r="BN17"/>
  <c r="BN16"/>
  <c r="BN15"/>
  <c r="BN14"/>
  <c r="BN13"/>
  <c r="BN12"/>
  <c r="BN11"/>
  <c r="BN10"/>
  <c r="BN9"/>
  <c r="BN8"/>
  <c r="BN7"/>
  <c r="BN6"/>
  <c r="BC406"/>
  <c r="BC405"/>
  <c r="BC404"/>
  <c r="BC403"/>
  <c r="BC402"/>
  <c r="BC401"/>
  <c r="BC400"/>
  <c r="BC399"/>
  <c r="BC398"/>
  <c r="BC397"/>
  <c r="BC396"/>
  <c r="BC395"/>
  <c r="BC394"/>
  <c r="BC393"/>
  <c r="BC392"/>
  <c r="BC391"/>
  <c r="BC390"/>
  <c r="BC389"/>
  <c r="BC388"/>
  <c r="BC387"/>
  <c r="BC386"/>
  <c r="BC385"/>
  <c r="BC384"/>
  <c r="BC383"/>
  <c r="BC382"/>
  <c r="BC381"/>
  <c r="BC380"/>
  <c r="BC379"/>
  <c r="BC378"/>
  <c r="BC377"/>
  <c r="BC376"/>
  <c r="BC375"/>
  <c r="BC374"/>
  <c r="BC373"/>
  <c r="BC372"/>
  <c r="BC371"/>
  <c r="BC370"/>
  <c r="BC369"/>
  <c r="BC368"/>
  <c r="BC367"/>
  <c r="BC366"/>
  <c r="BC365"/>
  <c r="BC364"/>
  <c r="BC363"/>
  <c r="BC362"/>
  <c r="BC361"/>
  <c r="BC360"/>
  <c r="BC359"/>
  <c r="BC358"/>
  <c r="BC357"/>
  <c r="BC356"/>
  <c r="BC355"/>
  <c r="BC354"/>
  <c r="BC353"/>
  <c r="BC352"/>
  <c r="BC351"/>
  <c r="BC350"/>
  <c r="BC349"/>
  <c r="BC348"/>
  <c r="BC347"/>
  <c r="BC346"/>
  <c r="BC345"/>
  <c r="BC344"/>
  <c r="BC343"/>
  <c r="BC342"/>
  <c r="BC341"/>
  <c r="BC340"/>
  <c r="BC339"/>
  <c r="BC338"/>
  <c r="BC337"/>
  <c r="BC336"/>
  <c r="BC335"/>
  <c r="BC334"/>
  <c r="BC333"/>
  <c r="BC332"/>
  <c r="BC331"/>
  <c r="BC330"/>
  <c r="BC329"/>
  <c r="BC328"/>
  <c r="BC327"/>
  <c r="BC326"/>
  <c r="BC325"/>
  <c r="BC324"/>
  <c r="BC323"/>
  <c r="BC322"/>
  <c r="BC321"/>
  <c r="BC320"/>
  <c r="BC319"/>
  <c r="BC318"/>
  <c r="BC317"/>
  <c r="BC316"/>
  <c r="BC315"/>
  <c r="BC314"/>
  <c r="BC313"/>
  <c r="BC312"/>
  <c r="BC311"/>
  <c r="BC310"/>
  <c r="BC309"/>
  <c r="BC308"/>
  <c r="BC307"/>
  <c r="BC306"/>
  <c r="BC305"/>
  <c r="BC304"/>
  <c r="BC303"/>
  <c r="BC302"/>
  <c r="BC301"/>
  <c r="BC300"/>
  <c r="BC299"/>
  <c r="BC298"/>
  <c r="BC297"/>
  <c r="BC296"/>
  <c r="BC295"/>
  <c r="BC294"/>
  <c r="BC293"/>
  <c r="BC292"/>
  <c r="BC291"/>
  <c r="BC290"/>
  <c r="BC289"/>
  <c r="BC288"/>
  <c r="BC287"/>
  <c r="BC286"/>
  <c r="BC285"/>
  <c r="BC284"/>
  <c r="BC283"/>
  <c r="BC282"/>
  <c r="BC281"/>
  <c r="BC280"/>
  <c r="BC279"/>
  <c r="BC278"/>
  <c r="BC277"/>
  <c r="BC276"/>
  <c r="BC275"/>
  <c r="BC274"/>
  <c r="BC273"/>
  <c r="BC272"/>
  <c r="BC271"/>
  <c r="BC270"/>
  <c r="BC269"/>
  <c r="BC268"/>
  <c r="BC267"/>
  <c r="BC266"/>
  <c r="BC265"/>
  <c r="BC264"/>
  <c r="BC263"/>
  <c r="BC262"/>
  <c r="BC261"/>
  <c r="BC260"/>
  <c r="BC259"/>
  <c r="BC258"/>
  <c r="BC257"/>
  <c r="BC256"/>
  <c r="BC255"/>
  <c r="BC254"/>
  <c r="BC253"/>
  <c r="BC252"/>
  <c r="BC251"/>
  <c r="BC250"/>
  <c r="BC249"/>
  <c r="BC248"/>
  <c r="BC247"/>
  <c r="BC246"/>
  <c r="BC245"/>
  <c r="BC244"/>
  <c r="BC243"/>
  <c r="BC242"/>
  <c r="BC241"/>
  <c r="BC240"/>
  <c r="BC239"/>
  <c r="BC238"/>
  <c r="BC237"/>
  <c r="BC236"/>
  <c r="BC235"/>
  <c r="BC234"/>
  <c r="BC233"/>
  <c r="BC232"/>
  <c r="BC231"/>
  <c r="BC230"/>
  <c r="BC229"/>
  <c r="BC228"/>
  <c r="BC227"/>
  <c r="BC226"/>
  <c r="BC225"/>
  <c r="BC224"/>
  <c r="BC223"/>
  <c r="BC222"/>
  <c r="BC221"/>
  <c r="BC220"/>
  <c r="BC219"/>
  <c r="BC218"/>
  <c r="BC217"/>
  <c r="BC216"/>
  <c r="BC215"/>
  <c r="BC214"/>
  <c r="BC213"/>
  <c r="BC212"/>
  <c r="BC211"/>
  <c r="BC210"/>
  <c r="BC209"/>
  <c r="BC208"/>
  <c r="BC207"/>
  <c r="BC206"/>
  <c r="BC205"/>
  <c r="BC204"/>
  <c r="BC203"/>
  <c r="BC202"/>
  <c r="BC201"/>
  <c r="BC200"/>
  <c r="BC199"/>
  <c r="BC198"/>
  <c r="BC197"/>
  <c r="BC196"/>
  <c r="BC195"/>
  <c r="BC194"/>
  <c r="BC193"/>
  <c r="BC192"/>
  <c r="BC191"/>
  <c r="BC190"/>
  <c r="BC189"/>
  <c r="BC188"/>
  <c r="BC187"/>
  <c r="BC186"/>
  <c r="BC185"/>
  <c r="BC184"/>
  <c r="BC183"/>
  <c r="BC182"/>
  <c r="BC181"/>
  <c r="BC180"/>
  <c r="BC179"/>
  <c r="BC178"/>
  <c r="BC177"/>
  <c r="BC176"/>
  <c r="BC175"/>
  <c r="BC174"/>
  <c r="BC173"/>
  <c r="BC172"/>
  <c r="BC171"/>
  <c r="BC170"/>
  <c r="BC169"/>
  <c r="BC168"/>
  <c r="BC167"/>
  <c r="BC166"/>
  <c r="BC165"/>
  <c r="BC164"/>
  <c r="BC163"/>
  <c r="BC162"/>
  <c r="BC161"/>
  <c r="BC160"/>
  <c r="BC159"/>
  <c r="BC158"/>
  <c r="BC157"/>
  <c r="BC156"/>
  <c r="BC155"/>
  <c r="BC154"/>
  <c r="BC153"/>
  <c r="BC152"/>
  <c r="BC151"/>
  <c r="BC150"/>
  <c r="BC149"/>
  <c r="BC148"/>
  <c r="BC147"/>
  <c r="BC146"/>
  <c r="BC145"/>
  <c r="BC144"/>
  <c r="BC143"/>
  <c r="BC142"/>
  <c r="BC141"/>
  <c r="BC140"/>
  <c r="BC139"/>
  <c r="BC138"/>
  <c r="BC137"/>
  <c r="BC136"/>
  <c r="BC135"/>
  <c r="BC134"/>
  <c r="BC133"/>
  <c r="BC132"/>
  <c r="BC131"/>
  <c r="BC130"/>
  <c r="BC129"/>
  <c r="BC128"/>
  <c r="BC127"/>
  <c r="BC126"/>
  <c r="BC125"/>
  <c r="BC124"/>
  <c r="BC123"/>
  <c r="BC122"/>
  <c r="BC121"/>
  <c r="BC120"/>
  <c r="BC119"/>
  <c r="BC118"/>
  <c r="BC117"/>
  <c r="BC116"/>
  <c r="BC115"/>
  <c r="BC114"/>
  <c r="BC113"/>
  <c r="BC112"/>
  <c r="BC111"/>
  <c r="BC110"/>
  <c r="BC109"/>
  <c r="BC108"/>
  <c r="BC107"/>
  <c r="BC106"/>
  <c r="BC105"/>
  <c r="BC104"/>
  <c r="BC103"/>
  <c r="BC102"/>
  <c r="BC101"/>
  <c r="BC100"/>
  <c r="BC99"/>
  <c r="BC98"/>
  <c r="BC97"/>
  <c r="BC96"/>
  <c r="BC95"/>
  <c r="BC94"/>
  <c r="BC93"/>
  <c r="BC92"/>
  <c r="BC91"/>
  <c r="BC90"/>
  <c r="BC89"/>
  <c r="BC88"/>
  <c r="BC87"/>
  <c r="BC86"/>
  <c r="BC85"/>
  <c r="BC84"/>
  <c r="BC83"/>
  <c r="BC82"/>
  <c r="BC81"/>
  <c r="BC80"/>
  <c r="BC79"/>
  <c r="BC78"/>
  <c r="BC77"/>
  <c r="BC76"/>
  <c r="BC75"/>
  <c r="BC74"/>
  <c r="BC73"/>
  <c r="BC72"/>
  <c r="BC71"/>
  <c r="BC70"/>
  <c r="BC69"/>
  <c r="BC68"/>
  <c r="BC67"/>
  <c r="BC65"/>
  <c r="BC64"/>
  <c r="BC63"/>
  <c r="BC62"/>
  <c r="BC61"/>
  <c r="BC60"/>
  <c r="BC59"/>
  <c r="BC58"/>
  <c r="BC57"/>
  <c r="BC56"/>
  <c r="BC55"/>
  <c r="BC54"/>
  <c r="BC53"/>
  <c r="BC52"/>
  <c r="BC51"/>
  <c r="BC50"/>
  <c r="BC49"/>
  <c r="BC48"/>
  <c r="BC47"/>
  <c r="BC46"/>
  <c r="BC45"/>
  <c r="BC44"/>
  <c r="BC43"/>
  <c r="BC42"/>
  <c r="BC41"/>
  <c r="BC40"/>
  <c r="BC39"/>
  <c r="BC38"/>
  <c r="BC37"/>
  <c r="BC36"/>
  <c r="BC35"/>
  <c r="BC34"/>
  <c r="BC33"/>
  <c r="BC32"/>
  <c r="BC31"/>
  <c r="BC30"/>
  <c r="BC29"/>
  <c r="BC28"/>
  <c r="BC27"/>
  <c r="BC26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AR406"/>
  <c r="AR405"/>
  <c r="AR404"/>
  <c r="AR403"/>
  <c r="AR402"/>
  <c r="AR401"/>
  <c r="AR400"/>
  <c r="AR399"/>
  <c r="AR398"/>
  <c r="AR397"/>
  <c r="AR396"/>
  <c r="AR395"/>
  <c r="AR394"/>
  <c r="AR393"/>
  <c r="AR392"/>
  <c r="AR391"/>
  <c r="AR390"/>
  <c r="AR389"/>
  <c r="AR388"/>
  <c r="AR387"/>
  <c r="AR386"/>
  <c r="AR385"/>
  <c r="AR384"/>
  <c r="AR383"/>
  <c r="AR382"/>
  <c r="AR381"/>
  <c r="AR380"/>
  <c r="AR379"/>
  <c r="AR378"/>
  <c r="AR377"/>
  <c r="AR376"/>
  <c r="AR375"/>
  <c r="AR374"/>
  <c r="AR373"/>
  <c r="AR372"/>
  <c r="AR371"/>
  <c r="AR370"/>
  <c r="AR369"/>
  <c r="AR368"/>
  <c r="AR367"/>
  <c r="AR366"/>
  <c r="AR365"/>
  <c r="AR364"/>
  <c r="AR363"/>
  <c r="AR362"/>
  <c r="AR361"/>
  <c r="AR360"/>
  <c r="AR359"/>
  <c r="AR358"/>
  <c r="AR357"/>
  <c r="AR356"/>
  <c r="AR355"/>
  <c r="AR354"/>
  <c r="AR353"/>
  <c r="AR352"/>
  <c r="AR351"/>
  <c r="AR350"/>
  <c r="AR349"/>
  <c r="AR348"/>
  <c r="AR347"/>
  <c r="AR346"/>
  <c r="AR345"/>
  <c r="AR344"/>
  <c r="AR343"/>
  <c r="AR342"/>
  <c r="AR341"/>
  <c r="AR340"/>
  <c r="AR339"/>
  <c r="AR338"/>
  <c r="AR337"/>
  <c r="AR336"/>
  <c r="AR335"/>
  <c r="AR334"/>
  <c r="AR333"/>
  <c r="AR332"/>
  <c r="AR331"/>
  <c r="AR330"/>
  <c r="AR329"/>
  <c r="AR328"/>
  <c r="AR327"/>
  <c r="AR326"/>
  <c r="AR325"/>
  <c r="AR324"/>
  <c r="AR323"/>
  <c r="AR322"/>
  <c r="AR321"/>
  <c r="AR320"/>
  <c r="AR319"/>
  <c r="AR318"/>
  <c r="AR317"/>
  <c r="AR316"/>
  <c r="AR315"/>
  <c r="AR314"/>
  <c r="AR313"/>
  <c r="AR312"/>
  <c r="AR311"/>
  <c r="AR310"/>
  <c r="AR309"/>
  <c r="AR308"/>
  <c r="AR307"/>
  <c r="AR306"/>
  <c r="AR305"/>
  <c r="AR304"/>
  <c r="AR303"/>
  <c r="AR302"/>
  <c r="AR301"/>
  <c r="AR300"/>
  <c r="AR299"/>
  <c r="AR298"/>
  <c r="AR297"/>
  <c r="AR296"/>
  <c r="AR295"/>
  <c r="AR294"/>
  <c r="AR293"/>
  <c r="AR292"/>
  <c r="AR291"/>
  <c r="AR290"/>
  <c r="AR289"/>
  <c r="AR288"/>
  <c r="AR287"/>
  <c r="AR286"/>
  <c r="AR285"/>
  <c r="AR284"/>
  <c r="AR283"/>
  <c r="AR282"/>
  <c r="AR281"/>
  <c r="AR280"/>
  <c r="AR279"/>
  <c r="AR278"/>
  <c r="AR277"/>
  <c r="AR276"/>
  <c r="AR275"/>
  <c r="AR274"/>
  <c r="AR273"/>
  <c r="AR272"/>
  <c r="AR271"/>
  <c r="AR270"/>
  <c r="AR269"/>
  <c r="AR268"/>
  <c r="AR267"/>
  <c r="AR266"/>
  <c r="AR265"/>
  <c r="AR264"/>
  <c r="AR263"/>
  <c r="AR262"/>
  <c r="AR261"/>
  <c r="AR260"/>
  <c r="AR259"/>
  <c r="AR258"/>
  <c r="AR257"/>
  <c r="AR256"/>
  <c r="AR255"/>
  <c r="AR254"/>
  <c r="AR253"/>
  <c r="AR252"/>
  <c r="AR251"/>
  <c r="AR250"/>
  <c r="AR249"/>
  <c r="AR248"/>
  <c r="AR247"/>
  <c r="AR246"/>
  <c r="AR245"/>
  <c r="AR244"/>
  <c r="AR243"/>
  <c r="AR242"/>
  <c r="AR241"/>
  <c r="AR240"/>
  <c r="AR239"/>
  <c r="AR238"/>
  <c r="AR237"/>
  <c r="AR236"/>
  <c r="AR235"/>
  <c r="AR234"/>
  <c r="AR233"/>
  <c r="AR232"/>
  <c r="AR231"/>
  <c r="AR230"/>
  <c r="AR229"/>
  <c r="AR228"/>
  <c r="AR227"/>
  <c r="AR226"/>
  <c r="AR225"/>
  <c r="AR224"/>
  <c r="AR223"/>
  <c r="AR222"/>
  <c r="AR221"/>
  <c r="AR220"/>
  <c r="AR219"/>
  <c r="AR218"/>
  <c r="AR217"/>
  <c r="AR216"/>
  <c r="AR215"/>
  <c r="AR214"/>
  <c r="AR213"/>
  <c r="AR212"/>
  <c r="AR211"/>
  <c r="AR210"/>
  <c r="AR209"/>
  <c r="AR208"/>
  <c r="AR207"/>
  <c r="AR206"/>
  <c r="AR205"/>
  <c r="AR204"/>
  <c r="AR203"/>
  <c r="AR202"/>
  <c r="AR201"/>
  <c r="AR200"/>
  <c r="AR199"/>
  <c r="AR198"/>
  <c r="AR197"/>
  <c r="AR196"/>
  <c r="AR195"/>
  <c r="AR194"/>
  <c r="AR193"/>
  <c r="AR192"/>
  <c r="AR191"/>
  <c r="AR190"/>
  <c r="AR189"/>
  <c r="AR188"/>
  <c r="AR187"/>
  <c r="AR186"/>
  <c r="AR185"/>
  <c r="AR184"/>
  <c r="AR183"/>
  <c r="AR182"/>
  <c r="AR181"/>
  <c r="AR180"/>
  <c r="AR179"/>
  <c r="AR178"/>
  <c r="AR177"/>
  <c r="AR176"/>
  <c r="AR175"/>
  <c r="AR174"/>
  <c r="AR173"/>
  <c r="AR172"/>
  <c r="AR171"/>
  <c r="AR170"/>
  <c r="AR169"/>
  <c r="AR168"/>
  <c r="AR167"/>
  <c r="AR166"/>
  <c r="AR165"/>
  <c r="AR164"/>
  <c r="AR163"/>
  <c r="AR162"/>
  <c r="AR161"/>
  <c r="AR160"/>
  <c r="AR159"/>
  <c r="AR158"/>
  <c r="AR157"/>
  <c r="AR156"/>
  <c r="AR155"/>
  <c r="AR154"/>
  <c r="AR153"/>
  <c r="AR152"/>
  <c r="AR151"/>
  <c r="AR150"/>
  <c r="AR149"/>
  <c r="AR148"/>
  <c r="AR147"/>
  <c r="AR146"/>
  <c r="AR145"/>
  <c r="AR144"/>
  <c r="AR143"/>
  <c r="AR142"/>
  <c r="AR141"/>
  <c r="AR140"/>
  <c r="AR139"/>
  <c r="AR138"/>
  <c r="AR137"/>
  <c r="AR136"/>
  <c r="AR135"/>
  <c r="AR134"/>
  <c r="AR133"/>
  <c r="AR132"/>
  <c r="AR131"/>
  <c r="AR130"/>
  <c r="AR129"/>
  <c r="AR128"/>
  <c r="AR127"/>
  <c r="AR126"/>
  <c r="AR125"/>
  <c r="AR124"/>
  <c r="AR123"/>
  <c r="AR122"/>
  <c r="AR121"/>
  <c r="AR120"/>
  <c r="AR119"/>
  <c r="AR118"/>
  <c r="AR117"/>
  <c r="AR116"/>
  <c r="AR115"/>
  <c r="AR114"/>
  <c r="AR113"/>
  <c r="AR112"/>
  <c r="AR111"/>
  <c r="AR110"/>
  <c r="AR109"/>
  <c r="AR108"/>
  <c r="AR107"/>
  <c r="AR106"/>
  <c r="AR105"/>
  <c r="AR104"/>
  <c r="AR103"/>
  <c r="AR102"/>
  <c r="AR101"/>
  <c r="AR100"/>
  <c r="AR99"/>
  <c r="AR98"/>
  <c r="AR97"/>
  <c r="AR96"/>
  <c r="AR95"/>
  <c r="AR94"/>
  <c r="AR93"/>
  <c r="AR92"/>
  <c r="AR91"/>
  <c r="AR90"/>
  <c r="AR89"/>
  <c r="AR88"/>
  <c r="AR87"/>
  <c r="AR86"/>
  <c r="AR85"/>
  <c r="AR84"/>
  <c r="AR83"/>
  <c r="AR82"/>
  <c r="AR81"/>
  <c r="AR80"/>
  <c r="AR79"/>
  <c r="AR78"/>
  <c r="AR77"/>
  <c r="AR76"/>
  <c r="AR75"/>
  <c r="AR74"/>
  <c r="AR73"/>
  <c r="AR72"/>
  <c r="AR71"/>
  <c r="AR70"/>
  <c r="AR69"/>
  <c r="AR68"/>
  <c r="AR67"/>
  <c r="AR66"/>
  <c r="AR65"/>
  <c r="AR64"/>
  <c r="AR63"/>
  <c r="AR62"/>
  <c r="AR61"/>
  <c r="AR60"/>
  <c r="AR59"/>
  <c r="AR58"/>
  <c r="AR56"/>
  <c r="AR55"/>
  <c r="AR54"/>
  <c r="AR53"/>
  <c r="AR52"/>
  <c r="AR51"/>
  <c r="AR50"/>
  <c r="AR49"/>
  <c r="AR48"/>
  <c r="AR47"/>
  <c r="AR46"/>
  <c r="AR45"/>
  <c r="AR44"/>
  <c r="AR43"/>
  <c r="AR42"/>
  <c r="AR41"/>
  <c r="AR40"/>
  <c r="AR39"/>
  <c r="AR38"/>
  <c r="AR37"/>
  <c r="AR36"/>
  <c r="AR35"/>
  <c r="AR34"/>
  <c r="AR33"/>
  <c r="AR32"/>
  <c r="AR31"/>
  <c r="AR30"/>
  <c r="AR29"/>
  <c r="AR28"/>
  <c r="AR27"/>
  <c r="AR26"/>
  <c r="AR25"/>
  <c r="AR24"/>
  <c r="AR23"/>
  <c r="AR22"/>
  <c r="AR21"/>
  <c r="AR20"/>
  <c r="AR19"/>
  <c r="AR18"/>
  <c r="AR17"/>
  <c r="AR16"/>
  <c r="AR15"/>
  <c r="AR14"/>
  <c r="AR13"/>
  <c r="AR12"/>
  <c r="AR11"/>
  <c r="AR10"/>
  <c r="AR9"/>
  <c r="AR8"/>
  <c r="AR7"/>
  <c r="AR6"/>
  <c r="AG406"/>
  <c r="AG405"/>
  <c r="AG404"/>
  <c r="AG403"/>
  <c r="AG402"/>
  <c r="AG401"/>
  <c r="AG400"/>
  <c r="AG399"/>
  <c r="AG398"/>
  <c r="AG397"/>
  <c r="AG396"/>
  <c r="AG395"/>
  <c r="AG394"/>
  <c r="AG393"/>
  <c r="AG392"/>
  <c r="AG391"/>
  <c r="AG390"/>
  <c r="AG389"/>
  <c r="AG388"/>
  <c r="AG387"/>
  <c r="AG386"/>
  <c r="AG385"/>
  <c r="AG384"/>
  <c r="AG383"/>
  <c r="AG382"/>
  <c r="AG381"/>
  <c r="AG380"/>
  <c r="AG379"/>
  <c r="AG378"/>
  <c r="AG377"/>
  <c r="AG376"/>
  <c r="AG375"/>
  <c r="AG374"/>
  <c r="AG373"/>
  <c r="AG372"/>
  <c r="AG371"/>
  <c r="AG370"/>
  <c r="AG369"/>
  <c r="AG368"/>
  <c r="AG367"/>
  <c r="AG366"/>
  <c r="AG365"/>
  <c r="AG364"/>
  <c r="AG363"/>
  <c r="AG362"/>
  <c r="AG361"/>
  <c r="AG360"/>
  <c r="AG359"/>
  <c r="AG358"/>
  <c r="AG357"/>
  <c r="AG356"/>
  <c r="AG355"/>
  <c r="AG354"/>
  <c r="AG353"/>
  <c r="AG352"/>
  <c r="AG351"/>
  <c r="AG350"/>
  <c r="AG349"/>
  <c r="AG348"/>
  <c r="AG347"/>
  <c r="AG346"/>
  <c r="AG345"/>
  <c r="AG344"/>
  <c r="AG343"/>
  <c r="AG342"/>
  <c r="AG341"/>
  <c r="AG340"/>
  <c r="AG339"/>
  <c r="AG338"/>
  <c r="AG337"/>
  <c r="AG336"/>
  <c r="AG335"/>
  <c r="AG334"/>
  <c r="AG333"/>
  <c r="AG332"/>
  <c r="AG331"/>
  <c r="AG330"/>
  <c r="AG329"/>
  <c r="AG328"/>
  <c r="AG327"/>
  <c r="AG326"/>
  <c r="AG325"/>
  <c r="AG324"/>
  <c r="AG323"/>
  <c r="AG322"/>
  <c r="AG321"/>
  <c r="AG320"/>
  <c r="AG319"/>
  <c r="AG318"/>
  <c r="AG317"/>
  <c r="AG316"/>
  <c r="AG315"/>
  <c r="AG314"/>
  <c r="AG313"/>
  <c r="AG312"/>
  <c r="AG311"/>
  <c r="AG310"/>
  <c r="AG309"/>
  <c r="AG308"/>
  <c r="AG307"/>
  <c r="AG306"/>
  <c r="AG305"/>
  <c r="AG304"/>
  <c r="AG303"/>
  <c r="AG302"/>
  <c r="AG301"/>
  <c r="AG300"/>
  <c r="AG299"/>
  <c r="AG298"/>
  <c r="AG297"/>
  <c r="AG296"/>
  <c r="AG295"/>
  <c r="AG294"/>
  <c r="AG293"/>
  <c r="AG292"/>
  <c r="AG291"/>
  <c r="AG290"/>
  <c r="AG289"/>
  <c r="AG288"/>
  <c r="AG287"/>
  <c r="AG286"/>
  <c r="AG285"/>
  <c r="AG284"/>
  <c r="AG283"/>
  <c r="AG282"/>
  <c r="AG281"/>
  <c r="AG280"/>
  <c r="AG279"/>
  <c r="AG278"/>
  <c r="AG277"/>
  <c r="AG276"/>
  <c r="AG275"/>
  <c r="AG274"/>
  <c r="AG273"/>
  <c r="AG272"/>
  <c r="AG271"/>
  <c r="AG270"/>
  <c r="AG269"/>
  <c r="AG268"/>
  <c r="AG267"/>
  <c r="AG266"/>
  <c r="AG265"/>
  <c r="AG264"/>
  <c r="AG263"/>
  <c r="AG262"/>
  <c r="AG261"/>
  <c r="AG260"/>
  <c r="AG259"/>
  <c r="AG258"/>
  <c r="AG257"/>
  <c r="AG256"/>
  <c r="AG255"/>
  <c r="AG254"/>
  <c r="AG253"/>
  <c r="AG252"/>
  <c r="AG251"/>
  <c r="AG250"/>
  <c r="AG249"/>
  <c r="AG248"/>
  <c r="AG247"/>
  <c r="AG246"/>
  <c r="AG245"/>
  <c r="AG244"/>
  <c r="AG243"/>
  <c r="AG242"/>
  <c r="AG241"/>
  <c r="AG240"/>
  <c r="AG239"/>
  <c r="AG238"/>
  <c r="AG237"/>
  <c r="AG236"/>
  <c r="AG235"/>
  <c r="AG234"/>
  <c r="AG233"/>
  <c r="AG232"/>
  <c r="AG231"/>
  <c r="AG230"/>
  <c r="AG229"/>
  <c r="AG228"/>
  <c r="AG227"/>
  <c r="AG226"/>
  <c r="AG225"/>
  <c r="AG224"/>
  <c r="AG223"/>
  <c r="AG222"/>
  <c r="AG221"/>
  <c r="AG220"/>
  <c r="AG219"/>
  <c r="AG218"/>
  <c r="AG217"/>
  <c r="AG216"/>
  <c r="AG215"/>
  <c r="AG214"/>
  <c r="AG213"/>
  <c r="AG212"/>
  <c r="AG211"/>
  <c r="AG210"/>
  <c r="AG209"/>
  <c r="AG208"/>
  <c r="AG207"/>
  <c r="AG206"/>
  <c r="AG205"/>
  <c r="AG204"/>
  <c r="AG203"/>
  <c r="AG202"/>
  <c r="AG201"/>
  <c r="AG200"/>
  <c r="AG199"/>
  <c r="AG198"/>
  <c r="AG197"/>
  <c r="AG196"/>
  <c r="AG195"/>
  <c r="AG194"/>
  <c r="AG193"/>
  <c r="AG192"/>
  <c r="AG191"/>
  <c r="AG190"/>
  <c r="AG189"/>
  <c r="AG188"/>
  <c r="AG187"/>
  <c r="AG186"/>
  <c r="AG185"/>
  <c r="AG184"/>
  <c r="AG183"/>
  <c r="AG182"/>
  <c r="AG181"/>
  <c r="AG180"/>
  <c r="AG179"/>
  <c r="AG178"/>
  <c r="AG177"/>
  <c r="AG176"/>
  <c r="AG175"/>
  <c r="AG174"/>
  <c r="AG173"/>
  <c r="AG172"/>
  <c r="AG171"/>
  <c r="AG170"/>
  <c r="AG169"/>
  <c r="AG168"/>
  <c r="AG167"/>
  <c r="AG166"/>
  <c r="AG165"/>
  <c r="AG164"/>
  <c r="AG163"/>
  <c r="AG162"/>
  <c r="AG161"/>
  <c r="AG160"/>
  <c r="AG159"/>
  <c r="AG158"/>
  <c r="AG157"/>
  <c r="AG156"/>
  <c r="AG155"/>
  <c r="AG154"/>
  <c r="AG153"/>
  <c r="AG152"/>
  <c r="AG151"/>
  <c r="AG150"/>
  <c r="AG149"/>
  <c r="AG148"/>
  <c r="AG147"/>
  <c r="AG146"/>
  <c r="AG145"/>
  <c r="AG144"/>
  <c r="AG143"/>
  <c r="AG142"/>
  <c r="AG141"/>
  <c r="AG140"/>
  <c r="AG139"/>
  <c r="AG138"/>
  <c r="AG137"/>
  <c r="AG136"/>
  <c r="AG135"/>
  <c r="AG134"/>
  <c r="AG133"/>
  <c r="AG132"/>
  <c r="AG131"/>
  <c r="AG130"/>
  <c r="AG129"/>
  <c r="AG128"/>
  <c r="AG127"/>
  <c r="AG126"/>
  <c r="AG125"/>
  <c r="AG124"/>
  <c r="AG123"/>
  <c r="AG122"/>
  <c r="AG121"/>
  <c r="AG120"/>
  <c r="AG119"/>
  <c r="AG118"/>
  <c r="AG117"/>
  <c r="AG116"/>
  <c r="AG115"/>
  <c r="AG114"/>
  <c r="AG113"/>
  <c r="AG112"/>
  <c r="AG111"/>
  <c r="AG110"/>
  <c r="AG109"/>
  <c r="AG108"/>
  <c r="AG107"/>
  <c r="AG106"/>
  <c r="AG105"/>
  <c r="AG104"/>
  <c r="AG103"/>
  <c r="AG102"/>
  <c r="AG101"/>
  <c r="AG100"/>
  <c r="AG99"/>
  <c r="AG98"/>
  <c r="AG97"/>
  <c r="AG96"/>
  <c r="AG95"/>
  <c r="AG94"/>
  <c r="AG93"/>
  <c r="AG92"/>
  <c r="AG91"/>
  <c r="AG90"/>
  <c r="AG89"/>
  <c r="AG88"/>
  <c r="AG87"/>
  <c r="AG86"/>
  <c r="AG85"/>
  <c r="AG84"/>
  <c r="AG83"/>
  <c r="AG82"/>
  <c r="AG81"/>
  <c r="AG80"/>
  <c r="AG79"/>
  <c r="AG78"/>
  <c r="AG77"/>
  <c r="AG76"/>
  <c r="AG75"/>
  <c r="AG74"/>
  <c r="AG73"/>
  <c r="AG72"/>
  <c r="AG71"/>
  <c r="AG70"/>
  <c r="AG69"/>
  <c r="AG68"/>
  <c r="AG67"/>
  <c r="AG66"/>
  <c r="AG65"/>
  <c r="AG64"/>
  <c r="AG63"/>
  <c r="AG62"/>
  <c r="AG61"/>
  <c r="AG60"/>
  <c r="AG59"/>
  <c r="AG58"/>
  <c r="AG57"/>
  <c r="AG56"/>
  <c r="AG55"/>
  <c r="AG54"/>
  <c r="AG53"/>
  <c r="AG52"/>
  <c r="AG51"/>
  <c r="AG50"/>
  <c r="AG49"/>
  <c r="AG48"/>
  <c r="AG47"/>
  <c r="AG46"/>
  <c r="AG45"/>
  <c r="AG44"/>
  <c r="AG43"/>
  <c r="AG42"/>
  <c r="AG41"/>
  <c r="AG40"/>
  <c r="AG39"/>
  <c r="AG38"/>
  <c r="AG37"/>
  <c r="AG36"/>
  <c r="AG35"/>
  <c r="AG34"/>
  <c r="AG33"/>
  <c r="AG32"/>
  <c r="AG31"/>
  <c r="AG30"/>
  <c r="AG29"/>
  <c r="AG28"/>
  <c r="AG27"/>
  <c r="AG26"/>
  <c r="AG25"/>
  <c r="AG24"/>
  <c r="AG23"/>
  <c r="AG22"/>
  <c r="AG21"/>
  <c r="AG20"/>
  <c r="AG19"/>
  <c r="AG18"/>
  <c r="AG17"/>
  <c r="AG16"/>
  <c r="AG15"/>
  <c r="AG14"/>
  <c r="AG13"/>
  <c r="AG12"/>
  <c r="AG11"/>
  <c r="AG10"/>
  <c r="AG9"/>
  <c r="AG8"/>
  <c r="AG7"/>
  <c r="AG6"/>
  <c r="V406"/>
  <c r="V405"/>
  <c r="V404"/>
  <c r="V403"/>
  <c r="V402"/>
  <c r="V401"/>
  <c r="V400"/>
  <c r="V399"/>
  <c r="V398"/>
  <c r="V397"/>
  <c r="V396"/>
  <c r="V395"/>
  <c r="V394"/>
  <c r="V393"/>
  <c r="V392"/>
  <c r="V391"/>
  <c r="V390"/>
  <c r="V389"/>
  <c r="V388"/>
  <c r="V387"/>
  <c r="V386"/>
  <c r="V385"/>
  <c r="V384"/>
  <c r="V383"/>
  <c r="V382"/>
  <c r="V381"/>
  <c r="V380"/>
  <c r="V379"/>
  <c r="V378"/>
  <c r="V377"/>
  <c r="V376"/>
  <c r="V375"/>
  <c r="V374"/>
  <c r="V373"/>
  <c r="V372"/>
  <c r="V371"/>
  <c r="V370"/>
  <c r="V369"/>
  <c r="V368"/>
  <c r="V367"/>
  <c r="V366"/>
  <c r="V365"/>
  <c r="V364"/>
  <c r="V363"/>
  <c r="V362"/>
  <c r="V361"/>
  <c r="V360"/>
  <c r="V359"/>
  <c r="V358"/>
  <c r="V357"/>
  <c r="V356"/>
  <c r="V355"/>
  <c r="V354"/>
  <c r="V353"/>
  <c r="V352"/>
  <c r="V351"/>
  <c r="V350"/>
  <c r="V349"/>
  <c r="V348"/>
  <c r="V347"/>
  <c r="V346"/>
  <c r="V345"/>
  <c r="V344"/>
  <c r="V343"/>
  <c r="V342"/>
  <c r="V341"/>
  <c r="V340"/>
  <c r="V339"/>
  <c r="V338"/>
  <c r="V337"/>
  <c r="V336"/>
  <c r="V335"/>
  <c r="V334"/>
  <c r="V333"/>
  <c r="V332"/>
  <c r="V331"/>
  <c r="V330"/>
  <c r="V329"/>
  <c r="V328"/>
  <c r="V327"/>
  <c r="V326"/>
  <c r="V325"/>
  <c r="V324"/>
  <c r="V323"/>
  <c r="V322"/>
  <c r="V321"/>
  <c r="V320"/>
  <c r="V319"/>
  <c r="V318"/>
  <c r="V317"/>
  <c r="V316"/>
  <c r="V315"/>
  <c r="V314"/>
  <c r="V313"/>
  <c r="V312"/>
  <c r="V311"/>
  <c r="V310"/>
  <c r="V309"/>
  <c r="V308"/>
  <c r="V307"/>
  <c r="V306"/>
  <c r="V305"/>
  <c r="V304"/>
  <c r="V303"/>
  <c r="V302"/>
  <c r="V301"/>
  <c r="V300"/>
  <c r="V299"/>
  <c r="V298"/>
  <c r="V297"/>
  <c r="V296"/>
  <c r="V295"/>
  <c r="V294"/>
  <c r="V293"/>
  <c r="V292"/>
  <c r="V291"/>
  <c r="V290"/>
  <c r="V289"/>
  <c r="V288"/>
  <c r="V287"/>
  <c r="V286"/>
  <c r="V285"/>
  <c r="V284"/>
  <c r="V283"/>
  <c r="V282"/>
  <c r="V281"/>
  <c r="V280"/>
  <c r="V279"/>
  <c r="V278"/>
  <c r="V277"/>
  <c r="V276"/>
  <c r="V275"/>
  <c r="V274"/>
  <c r="V273"/>
  <c r="V272"/>
  <c r="V271"/>
  <c r="V270"/>
  <c r="V269"/>
  <c r="V268"/>
  <c r="V267"/>
  <c r="V266"/>
  <c r="V265"/>
  <c r="V264"/>
  <c r="V263"/>
  <c r="V262"/>
  <c r="V261"/>
  <c r="V260"/>
  <c r="V259"/>
  <c r="V258"/>
  <c r="V257"/>
  <c r="V256"/>
  <c r="V255"/>
  <c r="V254"/>
  <c r="V253"/>
  <c r="V252"/>
  <c r="V251"/>
  <c r="V250"/>
  <c r="V249"/>
  <c r="V248"/>
  <c r="V247"/>
  <c r="V246"/>
  <c r="V245"/>
  <c r="V244"/>
  <c r="V243"/>
  <c r="V242"/>
  <c r="V241"/>
  <c r="V240"/>
  <c r="V239"/>
  <c r="V238"/>
  <c r="V237"/>
  <c r="V236"/>
  <c r="V235"/>
  <c r="V234"/>
  <c r="V233"/>
  <c r="V232"/>
  <c r="V231"/>
  <c r="V230"/>
  <c r="V229"/>
  <c r="V228"/>
  <c r="V227"/>
  <c r="V226"/>
  <c r="V225"/>
  <c r="V224"/>
  <c r="V223"/>
  <c r="V222"/>
  <c r="V221"/>
  <c r="V220"/>
  <c r="V219"/>
  <c r="V218"/>
  <c r="V217"/>
  <c r="V216"/>
  <c r="V215"/>
  <c r="V214"/>
  <c r="V213"/>
  <c r="V212"/>
  <c r="V211"/>
  <c r="V210"/>
  <c r="V209"/>
  <c r="V208"/>
  <c r="V207"/>
  <c r="V206"/>
  <c r="V205"/>
  <c r="V204"/>
  <c r="V203"/>
  <c r="V202"/>
  <c r="V201"/>
  <c r="V200"/>
  <c r="V199"/>
  <c r="V198"/>
  <c r="V197"/>
  <c r="V196"/>
  <c r="V195"/>
  <c r="V194"/>
  <c r="V193"/>
  <c r="V192"/>
  <c r="V191"/>
  <c r="V190"/>
  <c r="V189"/>
  <c r="V188"/>
  <c r="V187"/>
  <c r="V186"/>
  <c r="V185"/>
  <c r="V184"/>
  <c r="V183"/>
  <c r="V182"/>
  <c r="V181"/>
  <c r="V180"/>
  <c r="V179"/>
  <c r="V178"/>
  <c r="V177"/>
  <c r="V176"/>
  <c r="V175"/>
  <c r="V174"/>
  <c r="V173"/>
  <c r="V172"/>
  <c r="V171"/>
  <c r="V170"/>
  <c r="V169"/>
  <c r="V168"/>
  <c r="V167"/>
  <c r="V166"/>
  <c r="V165"/>
  <c r="V164"/>
  <c r="V163"/>
  <c r="V162"/>
  <c r="V161"/>
  <c r="V160"/>
  <c r="V159"/>
  <c r="V158"/>
  <c r="V157"/>
  <c r="V156"/>
  <c r="V155"/>
  <c r="V154"/>
  <c r="V153"/>
  <c r="V152"/>
  <c r="V151"/>
  <c r="V150"/>
  <c r="V149"/>
  <c r="V148"/>
  <c r="V147"/>
  <c r="V146"/>
  <c r="V145"/>
  <c r="V144"/>
  <c r="V143"/>
  <c r="V142"/>
  <c r="V141"/>
  <c r="V140"/>
  <c r="V139"/>
  <c r="V138"/>
  <c r="V137"/>
  <c r="V136"/>
  <c r="V135"/>
  <c r="V134"/>
  <c r="V133"/>
  <c r="V132"/>
  <c r="V131"/>
  <c r="V130"/>
  <c r="V129"/>
  <c r="V128"/>
  <c r="V127"/>
  <c r="V126"/>
  <c r="V125"/>
  <c r="V124"/>
  <c r="V123"/>
  <c r="V122"/>
  <c r="V121"/>
  <c r="V120"/>
  <c r="V119"/>
  <c r="V118"/>
  <c r="V117"/>
  <c r="V116"/>
  <c r="V115"/>
  <c r="V114"/>
  <c r="V113"/>
  <c r="V112"/>
  <c r="V111"/>
  <c r="V110"/>
  <c r="V109"/>
  <c r="V108"/>
  <c r="V107"/>
  <c r="V106"/>
  <c r="V105"/>
  <c r="V104"/>
  <c r="V103"/>
  <c r="V102"/>
  <c r="V101"/>
  <c r="V100"/>
  <c r="V99"/>
  <c r="V98"/>
  <c r="V97"/>
  <c r="V96"/>
  <c r="V95"/>
  <c r="V94"/>
  <c r="V93"/>
  <c r="V92"/>
  <c r="V91"/>
  <c r="V90"/>
  <c r="V89"/>
  <c r="V88"/>
  <c r="V87"/>
  <c r="V86"/>
  <c r="V85"/>
  <c r="V84"/>
  <c r="V83"/>
  <c r="V82"/>
  <c r="V81"/>
  <c r="V80"/>
  <c r="V79"/>
  <c r="V78"/>
  <c r="V77"/>
  <c r="V76"/>
  <c r="V75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AB6" s="1"/>
  <c r="R406"/>
  <c r="J406"/>
  <c r="R405"/>
  <c r="J405"/>
  <c r="R404"/>
  <c r="J404"/>
  <c r="R403"/>
  <c r="J403"/>
  <c r="R402"/>
  <c r="J402"/>
  <c r="R401"/>
  <c r="J401"/>
  <c r="R400"/>
  <c r="J400"/>
  <c r="R399"/>
  <c r="J399"/>
  <c r="R398"/>
  <c r="J398"/>
  <c r="R397"/>
  <c r="J397"/>
  <c r="R396"/>
  <c r="J396"/>
  <c r="R395"/>
  <c r="J395"/>
  <c r="R394"/>
  <c r="J394"/>
  <c r="R393"/>
  <c r="J393"/>
  <c r="R392"/>
  <c r="J392"/>
  <c r="R391"/>
  <c r="J391"/>
  <c r="R390"/>
  <c r="J390"/>
  <c r="R389"/>
  <c r="J389"/>
  <c r="R388"/>
  <c r="J388"/>
  <c r="R387"/>
  <c r="J387"/>
  <c r="R386"/>
  <c r="J386"/>
  <c r="R385"/>
  <c r="J385"/>
  <c r="R384"/>
  <c r="J384"/>
  <c r="R383"/>
  <c r="J383"/>
  <c r="R382"/>
  <c r="J382"/>
  <c r="R381"/>
  <c r="J381"/>
  <c r="M381" s="1"/>
  <c r="R380"/>
  <c r="J380"/>
  <c r="R379"/>
  <c r="J379"/>
  <c r="R378"/>
  <c r="J378"/>
  <c r="R377"/>
  <c r="J377"/>
  <c r="R376"/>
  <c r="J376"/>
  <c r="R375"/>
  <c r="J375"/>
  <c r="R374"/>
  <c r="J374"/>
  <c r="R373"/>
  <c r="J373"/>
  <c r="R372"/>
  <c r="J372"/>
  <c r="R371"/>
  <c r="J371"/>
  <c r="R370"/>
  <c r="J370"/>
  <c r="R369"/>
  <c r="J369"/>
  <c r="R368"/>
  <c r="J368"/>
  <c r="R367"/>
  <c r="J367"/>
  <c r="R366"/>
  <c r="J366"/>
  <c r="R365"/>
  <c r="J365"/>
  <c r="R364"/>
  <c r="J364"/>
  <c r="R363"/>
  <c r="J363"/>
  <c r="R362"/>
  <c r="J362"/>
  <c r="R361"/>
  <c r="J361"/>
  <c r="R360"/>
  <c r="J360"/>
  <c r="R359"/>
  <c r="J359"/>
  <c r="R358"/>
  <c r="J358"/>
  <c r="R357"/>
  <c r="J357"/>
  <c r="R356"/>
  <c r="J356"/>
  <c r="R355"/>
  <c r="J355"/>
  <c r="R354"/>
  <c r="J354"/>
  <c r="R353"/>
  <c r="J353"/>
  <c r="R352"/>
  <c r="J352"/>
  <c r="R351"/>
  <c r="J351"/>
  <c r="R350"/>
  <c r="J350"/>
  <c r="R349"/>
  <c r="J349"/>
  <c r="R348"/>
  <c r="J348"/>
  <c r="R347"/>
  <c r="J347"/>
  <c r="R346"/>
  <c r="J346"/>
  <c r="R345"/>
  <c r="J345"/>
  <c r="R344"/>
  <c r="J344"/>
  <c r="R343"/>
  <c r="J343"/>
  <c r="R342"/>
  <c r="J342"/>
  <c r="R341"/>
  <c r="J341"/>
  <c r="R340"/>
  <c r="J340"/>
  <c r="R339"/>
  <c r="J339"/>
  <c r="R338"/>
  <c r="J338"/>
  <c r="R337"/>
  <c r="J337"/>
  <c r="R336"/>
  <c r="J336"/>
  <c r="R335"/>
  <c r="J335"/>
  <c r="R334"/>
  <c r="J334"/>
  <c r="R333"/>
  <c r="J333"/>
  <c r="R332"/>
  <c r="J332"/>
  <c r="R331"/>
  <c r="J331"/>
  <c r="R330"/>
  <c r="J330"/>
  <c r="R329"/>
  <c r="J329"/>
  <c r="R328"/>
  <c r="J328"/>
  <c r="R327"/>
  <c r="J327"/>
  <c r="R326"/>
  <c r="J326"/>
  <c r="R325"/>
  <c r="J325"/>
  <c r="R324"/>
  <c r="J324"/>
  <c r="R323"/>
  <c r="J323"/>
  <c r="R322"/>
  <c r="J322"/>
  <c r="R321"/>
  <c r="J321"/>
  <c r="M321" s="1"/>
  <c r="R320"/>
  <c r="J320"/>
  <c r="R319"/>
  <c r="J319"/>
  <c r="R318"/>
  <c r="J318"/>
  <c r="R317"/>
  <c r="J317"/>
  <c r="R316"/>
  <c r="J316"/>
  <c r="R315"/>
  <c r="J315"/>
  <c r="R314"/>
  <c r="J314"/>
  <c r="R313"/>
  <c r="J313"/>
  <c r="R312"/>
  <c r="J312"/>
  <c r="R311"/>
  <c r="J311"/>
  <c r="R310"/>
  <c r="J310"/>
  <c r="R309"/>
  <c r="J309"/>
  <c r="R308"/>
  <c r="J308"/>
  <c r="R307"/>
  <c r="J307"/>
  <c r="R306"/>
  <c r="J306"/>
  <c r="R305"/>
  <c r="J305"/>
  <c r="R304"/>
  <c r="J304"/>
  <c r="R303"/>
  <c r="J303"/>
  <c r="R302"/>
  <c r="J302"/>
  <c r="R301"/>
  <c r="J301"/>
  <c r="R300"/>
  <c r="J300"/>
  <c r="R299"/>
  <c r="J299"/>
  <c r="R298"/>
  <c r="J298"/>
  <c r="R297"/>
  <c r="J297"/>
  <c r="R296"/>
  <c r="J296"/>
  <c r="R295"/>
  <c r="J295"/>
  <c r="R294"/>
  <c r="J294"/>
  <c r="R293"/>
  <c r="J293"/>
  <c r="R292"/>
  <c r="J292"/>
  <c r="R291"/>
  <c r="J291"/>
  <c r="R290"/>
  <c r="J290"/>
  <c r="R289"/>
  <c r="J289"/>
  <c r="R288"/>
  <c r="J288"/>
  <c r="R287"/>
  <c r="J287"/>
  <c r="R286"/>
  <c r="J286"/>
  <c r="R285"/>
  <c r="J285"/>
  <c r="R284"/>
  <c r="J284"/>
  <c r="R283"/>
  <c r="J283"/>
  <c r="R282"/>
  <c r="J282"/>
  <c r="R281"/>
  <c r="J281"/>
  <c r="R280"/>
  <c r="J280"/>
  <c r="R279"/>
  <c r="J279"/>
  <c r="R278"/>
  <c r="J278"/>
  <c r="R277"/>
  <c r="J277"/>
  <c r="R276"/>
  <c r="J276"/>
  <c r="R275"/>
  <c r="J275"/>
  <c r="R274"/>
  <c r="J274"/>
  <c r="R273"/>
  <c r="J273"/>
  <c r="R272"/>
  <c r="J272"/>
  <c r="R271"/>
  <c r="J271"/>
  <c r="R270"/>
  <c r="J270"/>
  <c r="R269"/>
  <c r="J269"/>
  <c r="R268"/>
  <c r="J268"/>
  <c r="R267"/>
  <c r="J267"/>
  <c r="R266"/>
  <c r="J266"/>
  <c r="M266" s="1"/>
  <c r="R265"/>
  <c r="J265"/>
  <c r="R264"/>
  <c r="J264"/>
  <c r="R263"/>
  <c r="J263"/>
  <c r="R262"/>
  <c r="J262"/>
  <c r="R261"/>
  <c r="J261"/>
  <c r="R260"/>
  <c r="J260"/>
  <c r="R259"/>
  <c r="J259"/>
  <c r="R258"/>
  <c r="J258"/>
  <c r="R257"/>
  <c r="J257"/>
  <c r="R256"/>
  <c r="J256"/>
  <c r="R255"/>
  <c r="J255"/>
  <c r="R254"/>
  <c r="J254"/>
  <c r="R253"/>
  <c r="J253"/>
  <c r="R252"/>
  <c r="J252"/>
  <c r="R251"/>
  <c r="J251"/>
  <c r="R250"/>
  <c r="J250"/>
  <c r="R249"/>
  <c r="J249"/>
  <c r="R248"/>
  <c r="J248"/>
  <c r="R247"/>
  <c r="J247"/>
  <c r="R246"/>
  <c r="J246"/>
  <c r="R245"/>
  <c r="J245"/>
  <c r="R244"/>
  <c r="J244"/>
  <c r="R243"/>
  <c r="J243"/>
  <c r="R242"/>
  <c r="J242"/>
  <c r="R241"/>
  <c r="J241"/>
  <c r="R240"/>
  <c r="J240"/>
  <c r="R239"/>
  <c r="J239"/>
  <c r="R238"/>
  <c r="J238"/>
  <c r="R237"/>
  <c r="J237"/>
  <c r="R236"/>
  <c r="J236"/>
  <c r="R235"/>
  <c r="J235"/>
  <c r="R234"/>
  <c r="J234"/>
  <c r="R233"/>
  <c r="J233"/>
  <c r="R232"/>
  <c r="J232"/>
  <c r="R231"/>
  <c r="J231"/>
  <c r="R230"/>
  <c r="J230"/>
  <c r="R229"/>
  <c r="J229"/>
  <c r="R228"/>
  <c r="J228"/>
  <c r="R227"/>
  <c r="J227"/>
  <c r="R226"/>
  <c r="J226"/>
  <c r="R225"/>
  <c r="J225"/>
  <c r="R224"/>
  <c r="J224"/>
  <c r="R223"/>
  <c r="J223"/>
  <c r="R222"/>
  <c r="J222"/>
  <c r="R221"/>
  <c r="J221"/>
  <c r="R220"/>
  <c r="J220"/>
  <c r="R219"/>
  <c r="J219"/>
  <c r="R218"/>
  <c r="J218"/>
  <c r="R217"/>
  <c r="J217"/>
  <c r="R216"/>
  <c r="J216"/>
  <c r="M216" s="1"/>
  <c r="R215"/>
  <c r="J215"/>
  <c r="R214"/>
  <c r="J214"/>
  <c r="R213"/>
  <c r="J213"/>
  <c r="R212"/>
  <c r="J212"/>
  <c r="R211"/>
  <c r="J211"/>
  <c r="R210"/>
  <c r="J210"/>
  <c r="R209"/>
  <c r="J209"/>
  <c r="R208"/>
  <c r="J208"/>
  <c r="R207"/>
  <c r="J207"/>
  <c r="R206"/>
  <c r="J206"/>
  <c r="R205"/>
  <c r="J205"/>
  <c r="R204"/>
  <c r="J204"/>
  <c r="R203"/>
  <c r="J203"/>
  <c r="R202"/>
  <c r="J202"/>
  <c r="R201"/>
  <c r="J201"/>
  <c r="R200"/>
  <c r="J200"/>
  <c r="R199"/>
  <c r="J199"/>
  <c r="R198"/>
  <c r="J198"/>
  <c r="R197"/>
  <c r="J197"/>
  <c r="R196"/>
  <c r="J196"/>
  <c r="R195"/>
  <c r="J195"/>
  <c r="R194"/>
  <c r="J194"/>
  <c r="R193"/>
  <c r="J193"/>
  <c r="R192"/>
  <c r="J192"/>
  <c r="R191"/>
  <c r="J191"/>
  <c r="R190"/>
  <c r="J190"/>
  <c r="R189"/>
  <c r="J189"/>
  <c r="R188"/>
  <c r="J188"/>
  <c r="R187"/>
  <c r="J187"/>
  <c r="R186"/>
  <c r="J186"/>
  <c r="R185"/>
  <c r="J185"/>
  <c r="R184"/>
  <c r="J184"/>
  <c r="R183"/>
  <c r="J183"/>
  <c r="R182"/>
  <c r="J182"/>
  <c r="R181"/>
  <c r="J181"/>
  <c r="R180"/>
  <c r="J180"/>
  <c r="R179"/>
  <c r="J179"/>
  <c r="R178"/>
  <c r="J178"/>
  <c r="R177"/>
  <c r="J177"/>
  <c r="R176"/>
  <c r="J176"/>
  <c r="R175"/>
  <c r="J175"/>
  <c r="R174"/>
  <c r="J174"/>
  <c r="R173"/>
  <c r="J173"/>
  <c r="R172"/>
  <c r="J172"/>
  <c r="R171"/>
  <c r="J171"/>
  <c r="M171" s="1"/>
  <c r="R170"/>
  <c r="J170"/>
  <c r="R169"/>
  <c r="J169"/>
  <c r="R168"/>
  <c r="J168"/>
  <c r="R167"/>
  <c r="J167"/>
  <c r="R166"/>
  <c r="J166"/>
  <c r="R165"/>
  <c r="J165"/>
  <c r="R164"/>
  <c r="J164"/>
  <c r="R163"/>
  <c r="J163"/>
  <c r="R162"/>
  <c r="J162"/>
  <c r="R161"/>
  <c r="J161"/>
  <c r="R160"/>
  <c r="J160"/>
  <c r="R159"/>
  <c r="J159"/>
  <c r="R158"/>
  <c r="J158"/>
  <c r="R157"/>
  <c r="J157"/>
  <c r="R156"/>
  <c r="J156"/>
  <c r="R155"/>
  <c r="J155"/>
  <c r="R154"/>
  <c r="J154"/>
  <c r="R153"/>
  <c r="J153"/>
  <c r="R152"/>
  <c r="J152"/>
  <c r="R151"/>
  <c r="J151"/>
  <c r="R150"/>
  <c r="J150"/>
  <c r="R149"/>
  <c r="J149"/>
  <c r="R148"/>
  <c r="J148"/>
  <c r="R147"/>
  <c r="J147"/>
  <c r="R146"/>
  <c r="J146"/>
  <c r="R145"/>
  <c r="J145"/>
  <c r="R144"/>
  <c r="J144"/>
  <c r="R143"/>
  <c r="J143"/>
  <c r="R142"/>
  <c r="J142"/>
  <c r="R141"/>
  <c r="J141"/>
  <c r="R140"/>
  <c r="J140"/>
  <c r="R139"/>
  <c r="J139"/>
  <c r="R138"/>
  <c r="J138"/>
  <c r="R137"/>
  <c r="J137"/>
  <c r="R136"/>
  <c r="J136"/>
  <c r="R135"/>
  <c r="J135"/>
  <c r="R134"/>
  <c r="J134"/>
  <c r="R133"/>
  <c r="J133"/>
  <c r="R132"/>
  <c r="J132"/>
  <c r="R131"/>
  <c r="J131"/>
  <c r="M131" s="1"/>
  <c r="R130"/>
  <c r="J130"/>
  <c r="R129"/>
  <c r="J129"/>
  <c r="R128"/>
  <c r="J128"/>
  <c r="R127"/>
  <c r="J127"/>
  <c r="R126"/>
  <c r="J126"/>
  <c r="R125"/>
  <c r="J125"/>
  <c r="R124"/>
  <c r="J124"/>
  <c r="R123"/>
  <c r="J123"/>
  <c r="R122"/>
  <c r="J122"/>
  <c r="R121"/>
  <c r="J121"/>
  <c r="R120"/>
  <c r="J120"/>
  <c r="R119"/>
  <c r="J119"/>
  <c r="R118"/>
  <c r="J118"/>
  <c r="R117"/>
  <c r="J117"/>
  <c r="R116"/>
  <c r="J116"/>
  <c r="R115"/>
  <c r="J115"/>
  <c r="R114"/>
  <c r="J114"/>
  <c r="R113"/>
  <c r="J113"/>
  <c r="R112"/>
  <c r="J112"/>
  <c r="R111"/>
  <c r="J111"/>
  <c r="R110"/>
  <c r="J110"/>
  <c r="R109"/>
  <c r="J109"/>
  <c r="R108"/>
  <c r="J108"/>
  <c r="R107"/>
  <c r="J107"/>
  <c r="R106"/>
  <c r="J106"/>
  <c r="R105"/>
  <c r="J105"/>
  <c r="R104"/>
  <c r="J104"/>
  <c r="R103"/>
  <c r="J103"/>
  <c r="R102"/>
  <c r="J102"/>
  <c r="R101"/>
  <c r="J101"/>
  <c r="R100"/>
  <c r="J100"/>
  <c r="R99"/>
  <c r="J99"/>
  <c r="R98"/>
  <c r="J98"/>
  <c r="R97"/>
  <c r="J97"/>
  <c r="R96"/>
  <c r="J96"/>
  <c r="M96" s="1"/>
  <c r="R95"/>
  <c r="J95"/>
  <c r="R94"/>
  <c r="J94"/>
  <c r="R93"/>
  <c r="J93"/>
  <c r="R92"/>
  <c r="J92"/>
  <c r="R91"/>
  <c r="J91"/>
  <c r="R90"/>
  <c r="J90"/>
  <c r="R89"/>
  <c r="J89"/>
  <c r="R88"/>
  <c r="J88"/>
  <c r="R87"/>
  <c r="J87"/>
  <c r="R86"/>
  <c r="J86"/>
  <c r="R85"/>
  <c r="J85"/>
  <c r="R84"/>
  <c r="J84"/>
  <c r="R83"/>
  <c r="J83"/>
  <c r="R82"/>
  <c r="J82"/>
  <c r="R81"/>
  <c r="J81"/>
  <c r="R80"/>
  <c r="J80"/>
  <c r="R79"/>
  <c r="J79"/>
  <c r="R78"/>
  <c r="J78"/>
  <c r="R77"/>
  <c r="J77"/>
  <c r="R76"/>
  <c r="J76"/>
  <c r="R75"/>
  <c r="J75"/>
  <c r="R74"/>
  <c r="J74"/>
  <c r="R73"/>
  <c r="J73"/>
  <c r="R72"/>
  <c r="J72"/>
  <c r="R71"/>
  <c r="J71"/>
  <c r="R70"/>
  <c r="J70"/>
  <c r="R69"/>
  <c r="J69"/>
  <c r="R68"/>
  <c r="J68"/>
  <c r="R67"/>
  <c r="J67"/>
  <c r="R66"/>
  <c r="J66"/>
  <c r="M66" s="1"/>
  <c r="R65"/>
  <c r="J65"/>
  <c r="R64"/>
  <c r="J64"/>
  <c r="R63"/>
  <c r="J63"/>
  <c r="R62"/>
  <c r="J62"/>
  <c r="R61"/>
  <c r="J61"/>
  <c r="R60"/>
  <c r="J60"/>
  <c r="R59"/>
  <c r="J59"/>
  <c r="R58"/>
  <c r="J58"/>
  <c r="R57"/>
  <c r="J57"/>
  <c r="R56"/>
  <c r="J56"/>
  <c r="R55"/>
  <c r="J55"/>
  <c r="R54"/>
  <c r="J54"/>
  <c r="R53"/>
  <c r="J53"/>
  <c r="R52"/>
  <c r="J52"/>
  <c r="R51"/>
  <c r="J51"/>
  <c r="R50"/>
  <c r="J50"/>
  <c r="R49"/>
  <c r="J49"/>
  <c r="R48"/>
  <c r="J48"/>
  <c r="R47"/>
  <c r="J47"/>
  <c r="R46"/>
  <c r="J46"/>
  <c r="R45"/>
  <c r="J45"/>
  <c r="R44"/>
  <c r="J44"/>
  <c r="R43"/>
  <c r="J43"/>
  <c r="R42"/>
  <c r="J42"/>
  <c r="R41"/>
  <c r="J41"/>
  <c r="M41" s="1"/>
  <c r="R40"/>
  <c r="J40"/>
  <c r="R39"/>
  <c r="J39"/>
  <c r="R38"/>
  <c r="J38"/>
  <c r="R37"/>
  <c r="J37"/>
  <c r="R36"/>
  <c r="J36"/>
  <c r="R35"/>
  <c r="J35"/>
  <c r="R34"/>
  <c r="J34"/>
  <c r="R33"/>
  <c r="J33"/>
  <c r="R32"/>
  <c r="J32"/>
  <c r="R31"/>
  <c r="J31"/>
  <c r="R30"/>
  <c r="J30"/>
  <c r="R29"/>
  <c r="J29"/>
  <c r="R28"/>
  <c r="J28"/>
  <c r="R27"/>
  <c r="J27"/>
  <c r="R26"/>
  <c r="J26"/>
  <c r="R25"/>
  <c r="J25"/>
  <c r="R24"/>
  <c r="J24"/>
  <c r="R23"/>
  <c r="J23"/>
  <c r="R22"/>
  <c r="J22"/>
  <c r="R21"/>
  <c r="J21"/>
  <c r="R20"/>
  <c r="J20"/>
  <c r="R19"/>
  <c r="J19"/>
  <c r="R18"/>
  <c r="J18"/>
  <c r="R17"/>
  <c r="J17"/>
  <c r="R16"/>
  <c r="J16"/>
  <c r="R15"/>
  <c r="J15"/>
  <c r="R14"/>
  <c r="J14"/>
  <c r="R13"/>
  <c r="J13"/>
  <c r="R12"/>
  <c r="J12"/>
  <c r="R11"/>
  <c r="J11"/>
  <c r="R10"/>
  <c r="J10"/>
  <c r="R9"/>
  <c r="J9"/>
  <c r="R8"/>
  <c r="J8"/>
  <c r="R7"/>
  <c r="J7"/>
  <c r="R6"/>
  <c r="N6"/>
  <c r="N7" s="1"/>
  <c r="N8" s="1"/>
  <c r="J6"/>
  <c r="M14" l="1"/>
  <c r="M21"/>
  <c r="AJ3"/>
  <c r="C2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C501" s="1"/>
  <c r="C502" s="1"/>
  <c r="C503" s="1"/>
  <c r="C504" s="1"/>
  <c r="C505" s="1"/>
  <c r="C506" s="1"/>
  <c r="C507" s="1"/>
  <c r="C508" s="1"/>
  <c r="C509" s="1"/>
  <c r="C510" s="1"/>
  <c r="C511" s="1"/>
  <c r="C512" s="1"/>
  <c r="C513" s="1"/>
  <c r="C514" s="1"/>
  <c r="C515" s="1"/>
  <c r="C516" s="1"/>
  <c r="C517" s="1"/>
  <c r="C518" s="1"/>
  <c r="C519" s="1"/>
  <c r="C520" s="1"/>
  <c r="C521" s="1"/>
  <c r="C522" s="1"/>
  <c r="C523" s="1"/>
  <c r="C524" s="1"/>
  <c r="C525" s="1"/>
  <c r="C526" s="1"/>
  <c r="C527" s="1"/>
  <c r="C528" s="1"/>
  <c r="C529" s="1"/>
  <c r="C530" s="1"/>
  <c r="C531" s="1"/>
  <c r="C532" s="1"/>
  <c r="C533" s="1"/>
  <c r="C534" s="1"/>
  <c r="C535" s="1"/>
  <c r="C536" s="1"/>
  <c r="C537" s="1"/>
  <c r="C538" s="1"/>
  <c r="C539" s="1"/>
  <c r="C540" s="1"/>
  <c r="C541" s="1"/>
  <c r="C542" s="1"/>
  <c r="C543" s="1"/>
  <c r="C544" s="1"/>
  <c r="C545" s="1"/>
  <c r="C546" s="1"/>
  <c r="C547" s="1"/>
  <c r="C548" s="1"/>
  <c r="C549" s="1"/>
  <c r="C550" s="1"/>
  <c r="C551" s="1"/>
  <c r="C552" s="1"/>
  <c r="C553" s="1"/>
  <c r="C554" s="1"/>
  <c r="C555" s="1"/>
  <c r="C556" s="1"/>
  <c r="C557" s="1"/>
  <c r="C558" s="1"/>
  <c r="C559" s="1"/>
  <c r="C560" s="1"/>
  <c r="C561" s="1"/>
  <c r="C562" s="1"/>
  <c r="C563" s="1"/>
  <c r="C564" s="1"/>
  <c r="C565" s="1"/>
  <c r="C566" s="1"/>
  <c r="C567" s="1"/>
  <c r="C568" s="1"/>
  <c r="C569" s="1"/>
  <c r="C570" s="1"/>
  <c r="C571" s="1"/>
  <c r="C572" s="1"/>
  <c r="C573" s="1"/>
  <c r="C574" s="1"/>
  <c r="C575" s="1"/>
  <c r="C576" s="1"/>
  <c r="C577" s="1"/>
  <c r="C578" s="1"/>
  <c r="C579" s="1"/>
  <c r="C580" s="1"/>
  <c r="C581" s="1"/>
  <c r="C582" s="1"/>
  <c r="C583" s="1"/>
  <c r="C584" s="1"/>
  <c r="C585" s="1"/>
  <c r="C586" s="1"/>
  <c r="C587" s="1"/>
  <c r="C588" s="1"/>
  <c r="C589" s="1"/>
  <c r="C590" s="1"/>
  <c r="C591" s="1"/>
  <c r="C592" s="1"/>
  <c r="C593" s="1"/>
  <c r="C594" s="1"/>
  <c r="C595" s="1"/>
  <c r="C596" s="1"/>
  <c r="C597" s="1"/>
  <c r="C598" s="1"/>
  <c r="C599" s="1"/>
  <c r="C600" s="1"/>
  <c r="C601" s="1"/>
  <c r="C602" s="1"/>
  <c r="C603" s="1"/>
  <c r="C604" s="1"/>
  <c r="C605" s="1"/>
  <c r="C606" s="1"/>
  <c r="C607" s="1"/>
  <c r="C608" s="1"/>
  <c r="C609" s="1"/>
  <c r="C610" s="1"/>
  <c r="C611" s="1"/>
  <c r="C612" s="1"/>
  <c r="C613" s="1"/>
  <c r="C614" s="1"/>
  <c r="C615" s="1"/>
  <c r="C616" s="1"/>
  <c r="C617" s="1"/>
  <c r="C618" s="1"/>
  <c r="C619" s="1"/>
  <c r="C620" s="1"/>
  <c r="C621" s="1"/>
  <c r="C622" s="1"/>
  <c r="C623" s="1"/>
  <c r="C624" s="1"/>
  <c r="C625" s="1"/>
  <c r="C626" s="1"/>
  <c r="C627" s="1"/>
  <c r="C628" s="1"/>
  <c r="C629" s="1"/>
  <c r="C630" s="1"/>
  <c r="C631" s="1"/>
  <c r="C632" s="1"/>
  <c r="C633" s="1"/>
  <c r="C634" s="1"/>
  <c r="C635" s="1"/>
  <c r="C636" s="1"/>
  <c r="C637" s="1"/>
  <c r="C638" s="1"/>
  <c r="C639" s="1"/>
  <c r="C640" s="1"/>
  <c r="C641" s="1"/>
  <c r="C642" s="1"/>
  <c r="C643" s="1"/>
  <c r="C644" s="1"/>
  <c r="C645" s="1"/>
  <c r="C646" s="1"/>
  <c r="C647" s="1"/>
  <c r="C648" s="1"/>
  <c r="C649" s="1"/>
  <c r="C650" s="1"/>
  <c r="C651" s="1"/>
  <c r="C652" s="1"/>
  <c r="C653" s="1"/>
  <c r="C654" s="1"/>
  <c r="C655" s="1"/>
  <c r="C656" s="1"/>
  <c r="C657" s="1"/>
  <c r="C658" s="1"/>
  <c r="C659" s="1"/>
  <c r="C660" s="1"/>
  <c r="C661" s="1"/>
  <c r="C662" s="1"/>
  <c r="C663" s="1"/>
  <c r="C664" s="1"/>
  <c r="C665" s="1"/>
  <c r="C666" s="1"/>
  <c r="C667" s="1"/>
  <c r="C668" s="1"/>
  <c r="C669" s="1"/>
  <c r="C670" s="1"/>
  <c r="C671" s="1"/>
  <c r="C672" s="1"/>
  <c r="C673" s="1"/>
  <c r="C674" s="1"/>
  <c r="C675" s="1"/>
  <c r="C676" s="1"/>
  <c r="C677" s="1"/>
  <c r="C678" s="1"/>
  <c r="C679" s="1"/>
  <c r="C680" s="1"/>
  <c r="C681" s="1"/>
  <c r="C682" s="1"/>
  <c r="C683" s="1"/>
  <c r="C684" s="1"/>
  <c r="C685" s="1"/>
  <c r="C686" s="1"/>
  <c r="C687" s="1"/>
  <c r="C688" s="1"/>
  <c r="C689" s="1"/>
  <c r="C690" s="1"/>
  <c r="C691" s="1"/>
  <c r="C692" s="1"/>
  <c r="C693" s="1"/>
  <c r="C694" s="1"/>
  <c r="C695" s="1"/>
  <c r="C696" s="1"/>
  <c r="C697" s="1"/>
  <c r="C698" s="1"/>
  <c r="C699" s="1"/>
  <c r="C700" s="1"/>
  <c r="C701" s="1"/>
  <c r="C702" s="1"/>
  <c r="C703" s="1"/>
  <c r="C704" s="1"/>
  <c r="C705" s="1"/>
  <c r="C706" s="1"/>
  <c r="C707" s="1"/>
  <c r="C708" s="1"/>
  <c r="C709" s="1"/>
  <c r="C710" s="1"/>
  <c r="C711" s="1"/>
  <c r="C712" s="1"/>
  <c r="C713" s="1"/>
  <c r="C714" s="1"/>
  <c r="C715" s="1"/>
  <c r="C716" s="1"/>
  <c r="C717" s="1"/>
  <c r="C718" s="1"/>
  <c r="C719" s="1"/>
  <c r="C720" s="1"/>
  <c r="C721" s="1"/>
  <c r="C722" s="1"/>
  <c r="C723" s="1"/>
  <c r="C724" s="1"/>
  <c r="C725" s="1"/>
  <c r="C726" s="1"/>
  <c r="C727" s="1"/>
  <c r="C728" s="1"/>
  <c r="C729" s="1"/>
  <c r="C730" s="1"/>
  <c r="C731" s="1"/>
  <c r="C732" s="1"/>
  <c r="C733" s="1"/>
  <c r="C734" s="1"/>
  <c r="C735" s="1"/>
  <c r="C736" s="1"/>
  <c r="C737" s="1"/>
  <c r="C738" s="1"/>
  <c r="C739" s="1"/>
  <c r="C740" s="1"/>
  <c r="C741" s="1"/>
  <c r="C742" s="1"/>
  <c r="C743" s="1"/>
  <c r="C744" s="1"/>
  <c r="C745" s="1"/>
  <c r="C746" s="1"/>
  <c r="C747" s="1"/>
  <c r="C748" s="1"/>
  <c r="C749" s="1"/>
  <c r="C750" s="1"/>
  <c r="C751" s="1"/>
  <c r="C752" s="1"/>
  <c r="C753" s="1"/>
  <c r="C754" s="1"/>
  <c r="C755" s="1"/>
  <c r="C756" s="1"/>
  <c r="C757" s="1"/>
  <c r="C758" s="1"/>
  <c r="C759" s="1"/>
  <c r="C760" s="1"/>
  <c r="C761" s="1"/>
  <c r="C762" s="1"/>
  <c r="C763" s="1"/>
  <c r="C764" s="1"/>
  <c r="C765" s="1"/>
  <c r="C766" s="1"/>
  <c r="C767" s="1"/>
  <c r="C768" s="1"/>
  <c r="C769" s="1"/>
  <c r="C770" s="1"/>
  <c r="C771" s="1"/>
  <c r="C772" s="1"/>
  <c r="C773" s="1"/>
  <c r="C774" s="1"/>
  <c r="C775" s="1"/>
  <c r="C776" s="1"/>
  <c r="C777" s="1"/>
  <c r="C778" s="1"/>
  <c r="C779" s="1"/>
  <c r="C780" s="1"/>
  <c r="C781" s="1"/>
  <c r="C782" s="1"/>
  <c r="C783" s="1"/>
  <c r="C784" s="1"/>
  <c r="C785" s="1"/>
  <c r="C786" s="1"/>
  <c r="C787" s="1"/>
  <c r="C788" s="1"/>
  <c r="C789" s="1"/>
  <c r="C790" s="1"/>
  <c r="C791" s="1"/>
  <c r="C792" s="1"/>
  <c r="C793" s="1"/>
  <c r="C794" s="1"/>
  <c r="C795" s="1"/>
  <c r="C796" s="1"/>
  <c r="C797" s="1"/>
  <c r="C798" s="1"/>
  <c r="C799" s="1"/>
  <c r="C800" s="1"/>
  <c r="C801" s="1"/>
  <c r="C802" s="1"/>
  <c r="C803" s="1"/>
  <c r="C804" s="1"/>
  <c r="C805" s="1"/>
  <c r="C806" s="1"/>
  <c r="C807" s="1"/>
  <c r="C808" s="1"/>
  <c r="C809" s="1"/>
  <c r="C810" s="1"/>
  <c r="C811" s="1"/>
  <c r="C812" s="1"/>
  <c r="C813" s="1"/>
  <c r="C814" s="1"/>
  <c r="C815" s="1"/>
  <c r="C816" s="1"/>
  <c r="C817" s="1"/>
  <c r="C818" s="1"/>
  <c r="C819" s="1"/>
  <c r="C820" s="1"/>
  <c r="C821" s="1"/>
  <c r="C822" s="1"/>
  <c r="C823" s="1"/>
  <c r="C824" s="1"/>
  <c r="C825" s="1"/>
  <c r="C826" s="1"/>
  <c r="C827" s="1"/>
  <c r="C828" s="1"/>
  <c r="C829" s="1"/>
  <c r="C830" s="1"/>
  <c r="C831" s="1"/>
  <c r="C832" s="1"/>
  <c r="C833" s="1"/>
  <c r="C834" s="1"/>
  <c r="C835" s="1"/>
  <c r="C836" s="1"/>
  <c r="C837" s="1"/>
  <c r="C838" s="1"/>
  <c r="C839" s="1"/>
  <c r="C840" s="1"/>
  <c r="C841" s="1"/>
  <c r="C842" s="1"/>
  <c r="C843" s="1"/>
  <c r="C844" s="1"/>
  <c r="C845" s="1"/>
  <c r="C846" s="1"/>
  <c r="C847" s="1"/>
  <c r="C848" s="1"/>
  <c r="C849" s="1"/>
  <c r="C850" s="1"/>
  <c r="C851" s="1"/>
  <c r="C852" s="1"/>
  <c r="C853" s="1"/>
  <c r="C854" s="1"/>
  <c r="C855" s="1"/>
  <c r="C856" s="1"/>
  <c r="C857" s="1"/>
  <c r="C858" s="1"/>
  <c r="C859" s="1"/>
  <c r="C860" s="1"/>
  <c r="C861" s="1"/>
  <c r="C862" s="1"/>
  <c r="C863" s="1"/>
  <c r="C864" s="1"/>
  <c r="C865" s="1"/>
  <c r="C866" s="1"/>
  <c r="C867" s="1"/>
  <c r="C868" s="1"/>
  <c r="C869" s="1"/>
  <c r="C870" s="1"/>
  <c r="C871" s="1"/>
  <c r="C872" s="1"/>
  <c r="C873" s="1"/>
  <c r="C874" s="1"/>
  <c r="C875" s="1"/>
  <c r="C876" s="1"/>
  <c r="C877" s="1"/>
  <c r="C878" s="1"/>
  <c r="C879" s="1"/>
  <c r="C880" s="1"/>
  <c r="C881" s="1"/>
  <c r="C882" s="1"/>
  <c r="C883" s="1"/>
  <c r="C884" s="1"/>
  <c r="C885" s="1"/>
  <c r="C886" s="1"/>
  <c r="C887" s="1"/>
  <c r="C888" s="1"/>
  <c r="C889" s="1"/>
  <c r="C890" s="1"/>
  <c r="C891" s="1"/>
  <c r="C892" s="1"/>
  <c r="C893" s="1"/>
  <c r="C894" s="1"/>
  <c r="C895" s="1"/>
  <c r="C896" s="1"/>
  <c r="C897" s="1"/>
  <c r="C898" s="1"/>
  <c r="C899" s="1"/>
  <c r="C900" s="1"/>
  <c r="C901" s="1"/>
  <c r="C902" s="1"/>
  <c r="C903" s="1"/>
  <c r="C904" s="1"/>
  <c r="C905" s="1"/>
  <c r="C906" s="1"/>
  <c r="BF66"/>
  <c r="J9" i="6"/>
  <c r="K9" s="1"/>
  <c r="C10"/>
  <c r="N9" i="5"/>
  <c r="M15" l="1"/>
  <c r="M22"/>
  <c r="C11" i="6"/>
  <c r="J10"/>
  <c r="K10" s="1"/>
  <c r="N10" i="5"/>
  <c r="M16" l="1"/>
  <c r="M23"/>
  <c r="J11" i="6"/>
  <c r="K11" s="1"/>
  <c r="C12"/>
  <c r="N11" i="5"/>
  <c r="M24" l="1"/>
  <c r="M17"/>
  <c r="J12" i="6"/>
  <c r="K12" s="1"/>
  <c r="C13"/>
  <c r="N12" i="5"/>
  <c r="M25" l="1"/>
  <c r="M18"/>
  <c r="J13" i="6"/>
  <c r="K13" s="1"/>
  <c r="C14"/>
  <c r="N13" i="5"/>
  <c r="M26" l="1"/>
  <c r="M20"/>
  <c r="M19"/>
  <c r="J14" i="6"/>
  <c r="K14" s="1"/>
  <c r="C15"/>
  <c r="N14" i="5"/>
  <c r="M27" l="1"/>
  <c r="J15" i="6"/>
  <c r="K15" s="1"/>
  <c r="C16"/>
  <c r="N15" i="5"/>
  <c r="M28" l="1"/>
  <c r="J16" i="6"/>
  <c r="K16" s="1"/>
  <c r="C17"/>
  <c r="N16" i="5"/>
  <c r="M29" l="1"/>
  <c r="J17" i="6"/>
  <c r="K17" s="1"/>
  <c r="C18"/>
  <c r="N17" i="5"/>
  <c r="M30" l="1"/>
  <c r="C19" i="6"/>
  <c r="J18"/>
  <c r="K18" s="1"/>
  <c r="N18" i="5"/>
  <c r="M31" l="1"/>
  <c r="J19" i="6"/>
  <c r="K19" s="1"/>
  <c r="C20"/>
  <c r="N19" i="5"/>
  <c r="M32" l="1"/>
  <c r="J20" i="6"/>
  <c r="K20" s="1"/>
  <c r="C21"/>
  <c r="N20" i="5"/>
  <c r="M33" l="1"/>
  <c r="J21" i="6"/>
  <c r="K21" s="1"/>
  <c r="C22"/>
  <c r="N21" i="5"/>
  <c r="M34" l="1"/>
  <c r="J22" i="6"/>
  <c r="K22" s="1"/>
  <c r="C23"/>
  <c r="N22" i="5"/>
  <c r="M35" l="1"/>
  <c r="J23" i="6"/>
  <c r="K23" s="1"/>
  <c r="C24"/>
  <c r="N23" i="5"/>
  <c r="M36" l="1"/>
  <c r="J24" i="6"/>
  <c r="K24" s="1"/>
  <c r="C25"/>
  <c r="N24" i="5"/>
  <c r="M37" l="1"/>
  <c r="J25" i="6"/>
  <c r="K25" s="1"/>
  <c r="C26"/>
  <c r="N25" i="5"/>
  <c r="M38" l="1"/>
  <c r="J26" i="6"/>
  <c r="K26" s="1"/>
  <c r="C27"/>
  <c r="N26" i="5"/>
  <c r="M39" l="1"/>
  <c r="C28" i="6"/>
  <c r="J27"/>
  <c r="K27" s="1"/>
  <c r="N27" i="5"/>
  <c r="M40" l="1"/>
  <c r="J28" i="6"/>
  <c r="K28" s="1"/>
  <c r="C29"/>
  <c r="N28" i="5"/>
  <c r="M42" l="1"/>
  <c r="J29" i="6"/>
  <c r="K29" s="1"/>
  <c r="C30"/>
  <c r="N29" i="5"/>
  <c r="M43" l="1"/>
  <c r="J30" i="6"/>
  <c r="K30" s="1"/>
  <c r="C31"/>
  <c r="N30" i="5"/>
  <c r="M44" l="1"/>
  <c r="J31" i="6"/>
  <c r="K31" s="1"/>
  <c r="C32"/>
  <c r="N31" i="5"/>
  <c r="M45" l="1"/>
  <c r="J32" i="6"/>
  <c r="K32" s="1"/>
  <c r="C33"/>
  <c r="N32" i="5"/>
  <c r="M46" l="1"/>
  <c r="J33" i="6"/>
  <c r="K33" s="1"/>
  <c r="C34"/>
  <c r="N33" i="5"/>
  <c r="M47" l="1"/>
  <c r="J34" i="6"/>
  <c r="K34" s="1"/>
  <c r="C35"/>
  <c r="N34" i="5"/>
  <c r="M48" l="1"/>
  <c r="C36" i="6"/>
  <c r="J35"/>
  <c r="K35" s="1"/>
  <c r="N35" i="5"/>
  <c r="M49" l="1"/>
  <c r="J36" i="6"/>
  <c r="K36" s="1"/>
  <c r="C37"/>
  <c r="N36" i="5"/>
  <c r="M50" l="1"/>
  <c r="J37" i="6"/>
  <c r="K37" s="1"/>
  <c r="C38"/>
  <c r="N37" i="5"/>
  <c r="M51" l="1"/>
  <c r="J38" i="6"/>
  <c r="K38" s="1"/>
  <c r="C39"/>
  <c r="N38" i="5"/>
  <c r="M52" l="1"/>
  <c r="C40" i="6"/>
  <c r="J39"/>
  <c r="K39" s="1"/>
  <c r="N39" i="5"/>
  <c r="M53" l="1"/>
  <c r="J40" i="6"/>
  <c r="K40" s="1"/>
  <c r="C41"/>
  <c r="N40" i="5"/>
  <c r="M54" l="1"/>
  <c r="J41" i="6"/>
  <c r="K41" s="1"/>
  <c r="C42"/>
  <c r="N41" i="5"/>
  <c r="M55" l="1"/>
  <c r="J42" i="6"/>
  <c r="K42" s="1"/>
  <c r="C43"/>
  <c r="N42" i="5"/>
  <c r="M56" l="1"/>
  <c r="C44" i="6"/>
  <c r="J43"/>
  <c r="K43" s="1"/>
  <c r="N43" i="5"/>
  <c r="M57" l="1"/>
  <c r="J44" i="6"/>
  <c r="K44" s="1"/>
  <c r="C45"/>
  <c r="N44" i="5"/>
  <c r="M58" l="1"/>
  <c r="C46" i="6"/>
  <c r="J45"/>
  <c r="K45" s="1"/>
  <c r="N45" i="5"/>
  <c r="M59" l="1"/>
  <c r="J46" i="6"/>
  <c r="K46" s="1"/>
  <c r="C47"/>
  <c r="N46" i="5"/>
  <c r="M60" l="1"/>
  <c r="J47" i="6"/>
  <c r="K47" s="1"/>
  <c r="C48"/>
  <c r="N47" i="5"/>
  <c r="M61" l="1"/>
  <c r="C49" i="6"/>
  <c r="J48"/>
  <c r="K48" s="1"/>
  <c r="N48" i="5"/>
  <c r="M62" l="1"/>
  <c r="J49" i="6"/>
  <c r="K49" s="1"/>
  <c r="C50"/>
  <c r="N49" i="5"/>
  <c r="M63" l="1"/>
  <c r="J50" i="6"/>
  <c r="K50" s="1"/>
  <c r="C51"/>
  <c r="N50" i="5"/>
  <c r="M64" l="1"/>
  <c r="C52" i="6"/>
  <c r="J51"/>
  <c r="K51" s="1"/>
  <c r="N51" i="5"/>
  <c r="M65" l="1"/>
  <c r="J52" i="6"/>
  <c r="K52" s="1"/>
  <c r="C53"/>
  <c r="N52" i="5"/>
  <c r="M67" l="1"/>
  <c r="J53" i="6"/>
  <c r="K53" s="1"/>
  <c r="C54"/>
  <c r="N53" i="5"/>
  <c r="M68" l="1"/>
  <c r="J54" i="6"/>
  <c r="K54" s="1"/>
  <c r="C55"/>
  <c r="N54" i="5"/>
  <c r="M69" l="1"/>
  <c r="J55" i="6"/>
  <c r="K55" s="1"/>
  <c r="C56"/>
  <c r="N55" i="5"/>
  <c r="M70" l="1"/>
  <c r="C57" i="6"/>
  <c r="J56"/>
  <c r="K56" s="1"/>
  <c r="N56" i="5"/>
  <c r="M71" l="1"/>
  <c r="J57" i="6"/>
  <c r="K57" s="1"/>
  <c r="C58"/>
  <c r="N57" i="5"/>
  <c r="M72" l="1"/>
  <c r="J58" i="6"/>
  <c r="K58" s="1"/>
  <c r="C59"/>
  <c r="N58" i="5"/>
  <c r="M73" l="1"/>
  <c r="C60" i="6"/>
  <c r="J59"/>
  <c r="K59" s="1"/>
  <c r="N59" i="5"/>
  <c r="M74" l="1"/>
  <c r="J60" i="6"/>
  <c r="K60" s="1"/>
  <c r="C61"/>
  <c r="N60" i="5"/>
  <c r="M75" l="1"/>
  <c r="J61" i="6"/>
  <c r="K61" s="1"/>
  <c r="C62"/>
  <c r="N61" i="5"/>
  <c r="M76" l="1"/>
  <c r="J62" i="6"/>
  <c r="K62" s="1"/>
  <c r="C63"/>
  <c r="N62" i="5"/>
  <c r="M77" l="1"/>
  <c r="J63" i="6"/>
  <c r="K63" s="1"/>
  <c r="C64"/>
  <c r="N63" i="5"/>
  <c r="M78" l="1"/>
  <c r="C65" i="6"/>
  <c r="J64"/>
  <c r="K64" s="1"/>
  <c r="N64" i="5"/>
  <c r="M79" l="1"/>
  <c r="J65" i="6"/>
  <c r="K65" s="1"/>
  <c r="C66"/>
  <c r="N65" i="5"/>
  <c r="M80" l="1"/>
  <c r="C67" i="6"/>
  <c r="J66"/>
  <c r="K66" s="1"/>
  <c r="N66" i="5"/>
  <c r="M81" l="1"/>
  <c r="J67" i="6"/>
  <c r="K67" s="1"/>
  <c r="C68"/>
  <c r="N67" i="5"/>
  <c r="M82" l="1"/>
  <c r="C69" i="6"/>
  <c r="J68"/>
  <c r="K68" s="1"/>
  <c r="N68" i="5"/>
  <c r="M83" l="1"/>
  <c r="C70" i="6"/>
  <c r="J69"/>
  <c r="K69" s="1"/>
  <c r="N69" i="5"/>
  <c r="M84" l="1"/>
  <c r="J70" i="6"/>
  <c r="K70" s="1"/>
  <c r="C71"/>
  <c r="N70" i="5"/>
  <c r="M85" l="1"/>
  <c r="J71" i="6"/>
  <c r="K71" s="1"/>
  <c r="C72"/>
  <c r="N71" i="5"/>
  <c r="M86" l="1"/>
  <c r="J72" i="6"/>
  <c r="K72" s="1"/>
  <c r="C73"/>
  <c r="N72" i="5"/>
  <c r="M87" l="1"/>
  <c r="C74" i="6"/>
  <c r="J73"/>
  <c r="K73" s="1"/>
  <c r="N73" i="5"/>
  <c r="M88" l="1"/>
  <c r="J74" i="6"/>
  <c r="K74" s="1"/>
  <c r="C75"/>
  <c r="N74" i="5"/>
  <c r="M89" l="1"/>
  <c r="J75" i="6"/>
  <c r="K75" s="1"/>
  <c r="C76"/>
  <c r="N75" i="5"/>
  <c r="M90" l="1"/>
  <c r="C77" i="6"/>
  <c r="J76"/>
  <c r="K76" s="1"/>
  <c r="N76" i="5"/>
  <c r="M91" l="1"/>
  <c r="J77" i="6"/>
  <c r="K77" s="1"/>
  <c r="C78"/>
  <c r="N77" i="5"/>
  <c r="M92" l="1"/>
  <c r="J78" i="6"/>
  <c r="K78" s="1"/>
  <c r="C79"/>
  <c r="N78" i="5"/>
  <c r="M93" l="1"/>
  <c r="J79" i="6"/>
  <c r="K79" s="1"/>
  <c r="C80"/>
  <c r="N79" i="5"/>
  <c r="M94" l="1"/>
  <c r="J80" i="6"/>
  <c r="K80" s="1"/>
  <c r="C81"/>
  <c r="N80" i="5"/>
  <c r="M95" l="1"/>
  <c r="C82" i="6"/>
  <c r="J81"/>
  <c r="K81" s="1"/>
  <c r="N81" i="5"/>
  <c r="M97" l="1"/>
  <c r="J82" i="6"/>
  <c r="K82" s="1"/>
  <c r="C83"/>
  <c r="N82" i="5"/>
  <c r="M98" l="1"/>
  <c r="J83" i="6"/>
  <c r="K83" s="1"/>
  <c r="C84"/>
  <c r="N83" i="5"/>
  <c r="M99" l="1"/>
  <c r="C85" i="6"/>
  <c r="J84"/>
  <c r="K84" s="1"/>
  <c r="N84" i="5"/>
  <c r="M100" l="1"/>
  <c r="J85" i="6"/>
  <c r="K85" s="1"/>
  <c r="C86"/>
  <c r="N85" i="5"/>
  <c r="M101" l="1"/>
  <c r="J86" i="6"/>
  <c r="K86" s="1"/>
  <c r="C87"/>
  <c r="N86" i="5"/>
  <c r="M102" l="1"/>
  <c r="J87" i="6"/>
  <c r="K87" s="1"/>
  <c r="C88"/>
  <c r="N87" i="5"/>
  <c r="M103" l="1"/>
  <c r="J88" i="6"/>
  <c r="K88" s="1"/>
  <c r="C89"/>
  <c r="N88" i="5"/>
  <c r="M104" l="1"/>
  <c r="C90" i="6"/>
  <c r="J89"/>
  <c r="K89" s="1"/>
  <c r="N89" i="5"/>
  <c r="M105" l="1"/>
  <c r="J90" i="6"/>
  <c r="K90" s="1"/>
  <c r="C91"/>
  <c r="N90" i="5"/>
  <c r="M106" l="1"/>
  <c r="J91" i="6"/>
  <c r="K91" s="1"/>
  <c r="C92"/>
  <c r="N91" i="5"/>
  <c r="M107" l="1"/>
  <c r="C93" i="6"/>
  <c r="J92"/>
  <c r="K92" s="1"/>
  <c r="N92" i="5"/>
  <c r="M108" l="1"/>
  <c r="J93" i="6"/>
  <c r="K93" s="1"/>
  <c r="C94"/>
  <c r="N93" i="5"/>
  <c r="M109" l="1"/>
  <c r="J94" i="6"/>
  <c r="K94" s="1"/>
  <c r="C95"/>
  <c r="N94" i="5"/>
  <c r="M110" l="1"/>
  <c r="J95" i="6"/>
  <c r="K95" s="1"/>
  <c r="C96"/>
  <c r="N95" i="5"/>
  <c r="M111" l="1"/>
  <c r="J96" i="6"/>
  <c r="K96" s="1"/>
  <c r="C97"/>
  <c r="N96" i="5"/>
  <c r="M112" l="1"/>
  <c r="J97" i="6"/>
  <c r="K97" s="1"/>
  <c r="C98"/>
  <c r="N97" i="5"/>
  <c r="M113" l="1"/>
  <c r="C99" i="6"/>
  <c r="J98"/>
  <c r="K98" s="1"/>
  <c r="N98" i="5"/>
  <c r="M114" l="1"/>
  <c r="J99" i="6"/>
  <c r="K99" s="1"/>
  <c r="C100"/>
  <c r="N99" i="5"/>
  <c r="M115" l="1"/>
  <c r="J100" i="6"/>
  <c r="K100" s="1"/>
  <c r="C101"/>
  <c r="N100" i="5"/>
  <c r="M116" l="1"/>
  <c r="C102" i="6"/>
  <c r="J101"/>
  <c r="K101" s="1"/>
  <c r="N101" i="5"/>
  <c r="M117" l="1"/>
  <c r="J102" i="6"/>
  <c r="K102" s="1"/>
  <c r="C103"/>
  <c r="N102" i="5"/>
  <c r="M118" l="1"/>
  <c r="J103" i="6"/>
  <c r="K103" s="1"/>
  <c r="C104"/>
  <c r="N103" i="5"/>
  <c r="M119" l="1"/>
  <c r="C105" i="6"/>
  <c r="J104"/>
  <c r="K104" s="1"/>
  <c r="N104" i="5"/>
  <c r="M120" l="1"/>
  <c r="J105" i="6"/>
  <c r="K105" s="1"/>
  <c r="C106"/>
  <c r="N105" i="5"/>
  <c r="M121" l="1"/>
  <c r="C107" i="6"/>
  <c r="J106"/>
  <c r="K106" s="1"/>
  <c r="N106" i="5"/>
  <c r="M122" l="1"/>
  <c r="C108" i="6"/>
  <c r="J107"/>
  <c r="K107" s="1"/>
  <c r="N107" i="5"/>
  <c r="M123" l="1"/>
  <c r="J108" i="6"/>
  <c r="K108" s="1"/>
  <c r="C109"/>
  <c r="N108" i="5"/>
  <c r="M124" l="1"/>
  <c r="C110" i="6"/>
  <c r="J109"/>
  <c r="K109" s="1"/>
  <c r="N109" i="5"/>
  <c r="M125" l="1"/>
  <c r="C111" i="6"/>
  <c r="J110"/>
  <c r="K110" s="1"/>
  <c r="N110" i="5"/>
  <c r="M126" l="1"/>
  <c r="J111" i="6"/>
  <c r="K111" s="1"/>
  <c r="C112"/>
  <c r="N111" i="5"/>
  <c r="M127" l="1"/>
  <c r="J112" i="6"/>
  <c r="K112" s="1"/>
  <c r="C113"/>
  <c r="N112" i="5"/>
  <c r="M128" l="1"/>
  <c r="J113" i="6"/>
  <c r="K113" s="1"/>
  <c r="C114"/>
  <c r="N113" i="5"/>
  <c r="M129" l="1"/>
  <c r="C115" i="6"/>
  <c r="J114"/>
  <c r="K114" s="1"/>
  <c r="N114" i="5"/>
  <c r="M130" l="1"/>
  <c r="J115" i="6"/>
  <c r="K115" s="1"/>
  <c r="C116"/>
  <c r="N115" i="5"/>
  <c r="M132" l="1"/>
  <c r="J116" i="6"/>
  <c r="K116" s="1"/>
  <c r="C117"/>
  <c r="N116" i="5"/>
  <c r="M133" l="1"/>
  <c r="C118" i="6"/>
  <c r="J117"/>
  <c r="K117" s="1"/>
  <c r="N117" i="5"/>
  <c r="M134" l="1"/>
  <c r="J118" i="6"/>
  <c r="K118" s="1"/>
  <c r="C119"/>
  <c r="N118" i="5"/>
  <c r="M135" l="1"/>
  <c r="J119" i="6"/>
  <c r="K119" s="1"/>
  <c r="C120"/>
  <c r="N119" i="5"/>
  <c r="M136" l="1"/>
  <c r="J120" i="6"/>
  <c r="K120" s="1"/>
  <c r="C121"/>
  <c r="N120" i="5"/>
  <c r="M137" l="1"/>
  <c r="J121" i="6"/>
  <c r="K121" s="1"/>
  <c r="C122"/>
  <c r="N121" i="5"/>
  <c r="M138" l="1"/>
  <c r="C123" i="6"/>
  <c r="J122"/>
  <c r="K122" s="1"/>
  <c r="N122" i="5"/>
  <c r="M139" l="1"/>
  <c r="J123" i="6"/>
  <c r="K123" s="1"/>
  <c r="C124"/>
  <c r="N123" i="5"/>
  <c r="M140" l="1"/>
  <c r="J124" i="6"/>
  <c r="K124" s="1"/>
  <c r="C125"/>
  <c r="N124" i="5"/>
  <c r="M141" l="1"/>
  <c r="C126" i="6"/>
  <c r="J125"/>
  <c r="K125" s="1"/>
  <c r="N125" i="5"/>
  <c r="M142" l="1"/>
  <c r="J126" i="6"/>
  <c r="K126" s="1"/>
  <c r="C127"/>
  <c r="N126" i="5"/>
  <c r="M143" l="1"/>
  <c r="J127" i="6"/>
  <c r="K127" s="1"/>
  <c r="C128"/>
  <c r="N127" i="5"/>
  <c r="M144" l="1"/>
  <c r="J128" i="6"/>
  <c r="K128" s="1"/>
  <c r="C129"/>
  <c r="N128" i="5"/>
  <c r="M145" l="1"/>
  <c r="J129" i="6"/>
  <c r="K129" s="1"/>
  <c r="C130"/>
  <c r="N129" i="5"/>
  <c r="M146" l="1"/>
  <c r="J130" i="6"/>
  <c r="K130" s="1"/>
  <c r="C131"/>
  <c r="N130" i="5"/>
  <c r="M147" l="1"/>
  <c r="C132" i="6"/>
  <c r="J131"/>
  <c r="K131" s="1"/>
  <c r="N131" i="5"/>
  <c r="M148" l="1"/>
  <c r="J132" i="6"/>
  <c r="K132" s="1"/>
  <c r="C133"/>
  <c r="N132" i="5"/>
  <c r="M149" l="1"/>
  <c r="J133" i="6"/>
  <c r="K133" s="1"/>
  <c r="C134"/>
  <c r="N133" i="5"/>
  <c r="M150" l="1"/>
  <c r="C135" i="6"/>
  <c r="J134"/>
  <c r="K134" s="1"/>
  <c r="N134" i="5"/>
  <c r="M151" l="1"/>
  <c r="J135" i="6"/>
  <c r="K135" s="1"/>
  <c r="C136"/>
  <c r="N135" i="5"/>
  <c r="M152" l="1"/>
  <c r="J136" i="6"/>
  <c r="K136" s="1"/>
  <c r="C137"/>
  <c r="N136" i="5"/>
  <c r="M153" l="1"/>
  <c r="J137" i="6"/>
  <c r="K137" s="1"/>
  <c r="C138"/>
  <c r="N137" i="5"/>
  <c r="M154" l="1"/>
  <c r="J138" i="6"/>
  <c r="K138" s="1"/>
  <c r="C139"/>
  <c r="N138" i="5"/>
  <c r="M155" l="1"/>
  <c r="C140" i="6"/>
  <c r="J139"/>
  <c r="K139" s="1"/>
  <c r="N139" i="5"/>
  <c r="M156" l="1"/>
  <c r="J140" i="6"/>
  <c r="K140" s="1"/>
  <c r="C141"/>
  <c r="N140" i="5"/>
  <c r="M157" l="1"/>
  <c r="J141" i="6"/>
  <c r="K141" s="1"/>
  <c r="C142"/>
  <c r="N141" i="5"/>
  <c r="M158" l="1"/>
  <c r="C143" i="6"/>
  <c r="J142"/>
  <c r="K142" s="1"/>
  <c r="N142" i="5"/>
  <c r="M159" l="1"/>
  <c r="J143" i="6"/>
  <c r="K143" s="1"/>
  <c r="C144"/>
  <c r="N143" i="5"/>
  <c r="M160" l="1"/>
  <c r="J144" i="6"/>
  <c r="K144" s="1"/>
  <c r="C145"/>
  <c r="N144" i="5"/>
  <c r="M161" l="1"/>
  <c r="C146" i="6"/>
  <c r="J145"/>
  <c r="K145" s="1"/>
  <c r="N145" i="5"/>
  <c r="M162" l="1"/>
  <c r="J146" i="6"/>
  <c r="K146" s="1"/>
  <c r="C147"/>
  <c r="N146" i="5"/>
  <c r="M163" l="1"/>
  <c r="C148" i="6"/>
  <c r="J147"/>
  <c r="K147" s="1"/>
  <c r="N147" i="5"/>
  <c r="M164" l="1"/>
  <c r="C149" i="6"/>
  <c r="J148"/>
  <c r="K148" s="1"/>
  <c r="N148" i="5"/>
  <c r="M165" l="1"/>
  <c r="J149" i="6"/>
  <c r="K149" s="1"/>
  <c r="C150"/>
  <c r="N149" i="5"/>
  <c r="M166" l="1"/>
  <c r="C151" i="6"/>
  <c r="J150"/>
  <c r="K150" s="1"/>
  <c r="N150" i="5"/>
  <c r="M167" l="1"/>
  <c r="C152" i="6"/>
  <c r="J151"/>
  <c r="K151" s="1"/>
  <c r="N151" i="5"/>
  <c r="M168" l="1"/>
  <c r="J152" i="6"/>
  <c r="K152" s="1"/>
  <c r="C153"/>
  <c r="N152" i="5"/>
  <c r="M169" l="1"/>
  <c r="J153" i="6"/>
  <c r="K153" s="1"/>
  <c r="C154"/>
  <c r="N153" i="5"/>
  <c r="M170" l="1"/>
  <c r="J154" i="6"/>
  <c r="K154" s="1"/>
  <c r="C155"/>
  <c r="N154" i="5"/>
  <c r="M172" l="1"/>
  <c r="C156" i="6"/>
  <c r="J155"/>
  <c r="K155" s="1"/>
  <c r="N155" i="5"/>
  <c r="M173" l="1"/>
  <c r="J156" i="6"/>
  <c r="K156" s="1"/>
  <c r="C157"/>
  <c r="N156" i="5"/>
  <c r="M174" l="1"/>
  <c r="J157" i="6"/>
  <c r="K157" s="1"/>
  <c r="C158"/>
  <c r="N157" i="5"/>
  <c r="M175" l="1"/>
  <c r="C159" i="6"/>
  <c r="J158"/>
  <c r="K158" s="1"/>
  <c r="N158" i="5"/>
  <c r="M176" l="1"/>
  <c r="J159" i="6"/>
  <c r="K159" s="1"/>
  <c r="C160"/>
  <c r="N159" i="5"/>
  <c r="M177" l="1"/>
  <c r="J160" i="6"/>
  <c r="K160" s="1"/>
  <c r="C161"/>
  <c r="N160" i="5"/>
  <c r="M178" l="1"/>
  <c r="J161" i="6"/>
  <c r="K161" s="1"/>
  <c r="C162"/>
  <c r="N161" i="5"/>
  <c r="M179" l="1"/>
  <c r="J162" i="6"/>
  <c r="K162" s="1"/>
  <c r="C163"/>
  <c r="N162" i="5"/>
  <c r="M180" l="1"/>
  <c r="C164" i="6"/>
  <c r="J163"/>
  <c r="K163" s="1"/>
  <c r="N163" i="5"/>
  <c r="M181" l="1"/>
  <c r="J164" i="6"/>
  <c r="K164" s="1"/>
  <c r="C165"/>
  <c r="N164" i="5"/>
  <c r="M182" l="1"/>
  <c r="J165" i="6"/>
  <c r="K165" s="1"/>
  <c r="C166"/>
  <c r="N165" i="5"/>
  <c r="M183" l="1"/>
  <c r="C167" i="6"/>
  <c r="J166"/>
  <c r="K166" s="1"/>
  <c r="N166" i="5"/>
  <c r="M184" l="1"/>
  <c r="J167" i="6"/>
  <c r="K167" s="1"/>
  <c r="C168"/>
  <c r="N167" i="5"/>
  <c r="M185" l="1"/>
  <c r="J168" i="6"/>
  <c r="K168" s="1"/>
  <c r="C169"/>
  <c r="N168" i="5"/>
  <c r="M186" l="1"/>
  <c r="J169" i="6"/>
  <c r="K169" s="1"/>
  <c r="C170"/>
  <c r="N169" i="5"/>
  <c r="M187" l="1"/>
  <c r="J170" i="6"/>
  <c r="K170" s="1"/>
  <c r="C171"/>
  <c r="N170" i="5"/>
  <c r="M188" l="1"/>
  <c r="J171" i="6"/>
  <c r="K171" s="1"/>
  <c r="C172"/>
  <c r="N171" i="5"/>
  <c r="M189" l="1"/>
  <c r="C173" i="6"/>
  <c r="J172"/>
  <c r="K172" s="1"/>
  <c r="N172" i="5"/>
  <c r="M190" l="1"/>
  <c r="J173" i="6"/>
  <c r="K173" s="1"/>
  <c r="C174"/>
  <c r="N173" i="5"/>
  <c r="M191" l="1"/>
  <c r="J174" i="6"/>
  <c r="K174" s="1"/>
  <c r="C175"/>
  <c r="N174" i="5"/>
  <c r="M192" l="1"/>
  <c r="C176" i="6"/>
  <c r="J175"/>
  <c r="K175" s="1"/>
  <c r="N175" i="5"/>
  <c r="M193" l="1"/>
  <c r="J176" i="6"/>
  <c r="K176" s="1"/>
  <c r="C177"/>
  <c r="N176" i="5"/>
  <c r="M194" l="1"/>
  <c r="J177" i="6"/>
  <c r="K177" s="1"/>
  <c r="C178"/>
  <c r="N177" i="5"/>
  <c r="M195" l="1"/>
  <c r="J178" i="6"/>
  <c r="K178" s="1"/>
  <c r="C179"/>
  <c r="N178" i="5"/>
  <c r="M196" l="1"/>
  <c r="J179" i="6"/>
  <c r="K179" s="1"/>
  <c r="C180"/>
  <c r="N179" i="5"/>
  <c r="M197" l="1"/>
  <c r="C181" i="6"/>
  <c r="J180"/>
  <c r="K180" s="1"/>
  <c r="N180" i="5"/>
  <c r="M198" l="1"/>
  <c r="J181" i="6"/>
  <c r="K181" s="1"/>
  <c r="C182"/>
  <c r="N181" i="5"/>
  <c r="M199" l="1"/>
  <c r="J182" i="6"/>
  <c r="K182" s="1"/>
  <c r="C183"/>
  <c r="N182" i="5"/>
  <c r="M200" l="1"/>
  <c r="C184" i="6"/>
  <c r="J183"/>
  <c r="K183" s="1"/>
  <c r="N183" i="5"/>
  <c r="M201" l="1"/>
  <c r="J184" i="6"/>
  <c r="K184" s="1"/>
  <c r="C185"/>
  <c r="N184" i="5"/>
  <c r="M202" l="1"/>
  <c r="J185" i="6"/>
  <c r="K185" s="1"/>
  <c r="C186"/>
  <c r="N185" i="5"/>
  <c r="M203" l="1"/>
  <c r="C187" i="6"/>
  <c r="J186"/>
  <c r="K186" s="1"/>
  <c r="N186" i="5"/>
  <c r="M204" l="1"/>
  <c r="J187" i="6"/>
  <c r="K187" s="1"/>
  <c r="C188"/>
  <c r="N187" i="5"/>
  <c r="M205" l="1"/>
  <c r="C189" i="6"/>
  <c r="J188"/>
  <c r="K188" s="1"/>
  <c r="N188" i="5"/>
  <c r="M206" l="1"/>
  <c r="C190" i="6"/>
  <c r="J189"/>
  <c r="K189" s="1"/>
  <c r="N189" i="5"/>
  <c r="M207" l="1"/>
  <c r="J190" i="6"/>
  <c r="K190" s="1"/>
  <c r="C191"/>
  <c r="N190" i="5"/>
  <c r="M208" l="1"/>
  <c r="C192" i="6"/>
  <c r="J191"/>
  <c r="K191" s="1"/>
  <c r="N191" i="5"/>
  <c r="M209" l="1"/>
  <c r="C193" i="6"/>
  <c r="J192"/>
  <c r="K192" s="1"/>
  <c r="N192" i="5"/>
  <c r="M210" l="1"/>
  <c r="J193" i="6"/>
  <c r="K193" s="1"/>
  <c r="C194"/>
  <c r="N193" i="5"/>
  <c r="M211" l="1"/>
  <c r="J194" i="6"/>
  <c r="K194" s="1"/>
  <c r="C195"/>
  <c r="N194" i="5"/>
  <c r="M212" l="1"/>
  <c r="J195" i="6"/>
  <c r="K195" s="1"/>
  <c r="C196"/>
  <c r="N195" i="5"/>
  <c r="M213" l="1"/>
  <c r="C197" i="6"/>
  <c r="J196"/>
  <c r="K196" s="1"/>
  <c r="N196" i="5"/>
  <c r="M214" l="1"/>
  <c r="J197" i="6"/>
  <c r="K197" s="1"/>
  <c r="C198"/>
  <c r="N197" i="5"/>
  <c r="M215" l="1"/>
  <c r="J198" i="6"/>
  <c r="K198" s="1"/>
  <c r="C199"/>
  <c r="N198" i="5"/>
  <c r="M217" l="1"/>
  <c r="C200" i="6"/>
  <c r="J199"/>
  <c r="K199" s="1"/>
  <c r="N199" i="5"/>
  <c r="M218" l="1"/>
  <c r="J200" i="6"/>
  <c r="K200" s="1"/>
  <c r="C201"/>
  <c r="N200" i="5"/>
  <c r="M219" l="1"/>
  <c r="J201" i="6"/>
  <c r="K201" s="1"/>
  <c r="C202"/>
  <c r="N201" i="5"/>
  <c r="M220" l="1"/>
  <c r="J202" i="6"/>
  <c r="K202" s="1"/>
  <c r="C203"/>
  <c r="N202" i="5"/>
  <c r="M221" l="1"/>
  <c r="J203" i="6"/>
  <c r="K203" s="1"/>
  <c r="C204"/>
  <c r="N203" i="5"/>
  <c r="M222" l="1"/>
  <c r="C205" i="6"/>
  <c r="J204"/>
  <c r="K204" s="1"/>
  <c r="N204" i="5"/>
  <c r="M223" l="1"/>
  <c r="J205" i="6"/>
  <c r="K205" s="1"/>
  <c r="C206"/>
  <c r="N205" i="5"/>
  <c r="M224" l="1"/>
  <c r="J206" i="6"/>
  <c r="K206" s="1"/>
  <c r="C207"/>
  <c r="N206" i="5"/>
  <c r="M225" l="1"/>
  <c r="C208" i="6"/>
  <c r="J207"/>
  <c r="K207" s="1"/>
  <c r="N207" i="5"/>
  <c r="M226" l="1"/>
  <c r="J208" i="6"/>
  <c r="K208" s="1"/>
  <c r="C209"/>
  <c r="N208" i="5"/>
  <c r="M227" l="1"/>
  <c r="J209" i="6"/>
  <c r="K209" s="1"/>
  <c r="C210"/>
  <c r="N209" i="5"/>
  <c r="M228" l="1"/>
  <c r="J210" i="6"/>
  <c r="K210" s="1"/>
  <c r="C211"/>
  <c r="N210" i="5"/>
  <c r="M229" l="1"/>
  <c r="J211" i="6"/>
  <c r="K211" s="1"/>
  <c r="C212"/>
  <c r="N211" i="5"/>
  <c r="M230" l="1"/>
  <c r="C213" i="6"/>
  <c r="J212"/>
  <c r="K212" s="1"/>
  <c r="N212" i="5"/>
  <c r="M231" l="1"/>
  <c r="J213" i="6"/>
  <c r="K213" s="1"/>
  <c r="C214"/>
  <c r="N213" i="5"/>
  <c r="M232" l="1"/>
  <c r="J214" i="6"/>
  <c r="K214" s="1"/>
  <c r="C215"/>
  <c r="N214" i="5"/>
  <c r="M233" l="1"/>
  <c r="J215" i="6"/>
  <c r="K215" s="1"/>
  <c r="C216"/>
  <c r="N215" i="5"/>
  <c r="M234" l="1"/>
  <c r="C217" i="6"/>
  <c r="J216"/>
  <c r="K216" s="1"/>
  <c r="N216" i="5"/>
  <c r="M235" l="1"/>
  <c r="J217" i="6"/>
  <c r="K217" s="1"/>
  <c r="C218"/>
  <c r="N217" i="5"/>
  <c r="M236" l="1"/>
  <c r="J218" i="6"/>
  <c r="K218" s="1"/>
  <c r="C219"/>
  <c r="N218" i="5"/>
  <c r="M237" l="1"/>
  <c r="J219" i="6"/>
  <c r="K219" s="1"/>
  <c r="C220"/>
  <c r="N219" i="5"/>
  <c r="M238" l="1"/>
  <c r="J220" i="6"/>
  <c r="K220" s="1"/>
  <c r="C221"/>
  <c r="N220" i="5"/>
  <c r="M239" l="1"/>
  <c r="C222" i="6"/>
  <c r="J221"/>
  <c r="K221" s="1"/>
  <c r="N221" i="5"/>
  <c r="M240" l="1"/>
  <c r="J222" i="6"/>
  <c r="K222" s="1"/>
  <c r="C223"/>
  <c r="N222" i="5"/>
  <c r="M241" l="1"/>
  <c r="J223" i="6"/>
  <c r="K223" s="1"/>
  <c r="C224"/>
  <c r="N223" i="5"/>
  <c r="M242" l="1"/>
  <c r="C225" i="6"/>
  <c r="J224"/>
  <c r="K224" s="1"/>
  <c r="N224" i="5"/>
  <c r="M243" l="1"/>
  <c r="J225" i="6"/>
  <c r="K225" s="1"/>
  <c r="C226"/>
  <c r="N225" i="5"/>
  <c r="M244" l="1"/>
  <c r="J226" i="6"/>
  <c r="K226" s="1"/>
  <c r="C227"/>
  <c r="N226" i="5"/>
  <c r="M245" l="1"/>
  <c r="C228" i="6"/>
  <c r="J227"/>
  <c r="K227" s="1"/>
  <c r="N227" i="5"/>
  <c r="M246" l="1"/>
  <c r="C229" i="6"/>
  <c r="J228"/>
  <c r="K228" s="1"/>
  <c r="N228" i="5"/>
  <c r="M247" l="1"/>
  <c r="C230" i="6"/>
  <c r="J229"/>
  <c r="K229" s="1"/>
  <c r="N229" i="5"/>
  <c r="M248" l="1"/>
  <c r="J230" i="6"/>
  <c r="K230" s="1"/>
  <c r="C231"/>
  <c r="N230" i="5"/>
  <c r="M249" l="1"/>
  <c r="J231" i="6"/>
  <c r="K231" s="1"/>
  <c r="C232"/>
  <c r="N231" i="5"/>
  <c r="M250" l="1"/>
  <c r="C233" i="6"/>
  <c r="J232"/>
  <c r="K232" s="1"/>
  <c r="N232" i="5"/>
  <c r="M251" l="1"/>
  <c r="J233" i="6"/>
  <c r="K233" s="1"/>
  <c r="C234"/>
  <c r="N233" i="5"/>
  <c r="M252" l="1"/>
  <c r="J234" i="6"/>
  <c r="K234" s="1"/>
  <c r="C235"/>
  <c r="N234" i="5"/>
  <c r="M253" l="1"/>
  <c r="J235" i="6"/>
  <c r="K235" s="1"/>
  <c r="C236"/>
  <c r="N235" i="5"/>
  <c r="M254" l="1"/>
  <c r="C237" i="6"/>
  <c r="J236"/>
  <c r="K236" s="1"/>
  <c r="N236" i="5"/>
  <c r="M255" l="1"/>
  <c r="C238" i="6"/>
  <c r="J237"/>
  <c r="K237" s="1"/>
  <c r="N237" i="5"/>
  <c r="M256" l="1"/>
  <c r="J238" i="6"/>
  <c r="K238" s="1"/>
  <c r="C239"/>
  <c r="N238" i="5"/>
  <c r="M257" l="1"/>
  <c r="J239" i="6"/>
  <c r="K239" s="1"/>
  <c r="C240"/>
  <c r="N239" i="5"/>
  <c r="M258" l="1"/>
  <c r="C241" i="6"/>
  <c r="J240"/>
  <c r="K240" s="1"/>
  <c r="N240" i="5"/>
  <c r="M259" l="1"/>
  <c r="J241" i="6"/>
  <c r="K241" s="1"/>
  <c r="C242"/>
  <c r="N241" i="5"/>
  <c r="M260" l="1"/>
  <c r="J242" i="6"/>
  <c r="K242" s="1"/>
  <c r="C243"/>
  <c r="N242" i="5"/>
  <c r="M261" l="1"/>
  <c r="J243" i="6"/>
  <c r="K243" s="1"/>
  <c r="C244"/>
  <c r="N243" i="5"/>
  <c r="M262" l="1"/>
  <c r="C245" i="6"/>
  <c r="J244"/>
  <c r="K244" s="1"/>
  <c r="N244" i="5"/>
  <c r="M263" l="1"/>
  <c r="C246" i="6"/>
  <c r="J245"/>
  <c r="K245" s="1"/>
  <c r="N245" i="5"/>
  <c r="M264" l="1"/>
  <c r="J246" i="6"/>
  <c r="K246" s="1"/>
  <c r="C247"/>
  <c r="N246" i="5"/>
  <c r="M265" l="1"/>
  <c r="J247" i="6"/>
  <c r="K247" s="1"/>
  <c r="C248"/>
  <c r="N247" i="5"/>
  <c r="M267" l="1"/>
  <c r="C249" i="6"/>
  <c r="J248"/>
  <c r="K248" s="1"/>
  <c r="N248" i="5"/>
  <c r="M268" l="1"/>
  <c r="J249" i="6"/>
  <c r="K249" s="1"/>
  <c r="C250"/>
  <c r="N249" i="5"/>
  <c r="M269" l="1"/>
  <c r="J250" i="6"/>
  <c r="K250" s="1"/>
  <c r="C251"/>
  <c r="N250" i="5"/>
  <c r="M270" l="1"/>
  <c r="J251" i="6"/>
  <c r="K251" s="1"/>
  <c r="C252"/>
  <c r="N251" i="5"/>
  <c r="M271" l="1"/>
  <c r="C253" i="6"/>
  <c r="J252"/>
  <c r="K252" s="1"/>
  <c r="N252" i="5"/>
  <c r="M272" l="1"/>
  <c r="C254" i="6"/>
  <c r="J253"/>
  <c r="K253" s="1"/>
  <c r="N253" i="5"/>
  <c r="M273" l="1"/>
  <c r="J254" i="6"/>
  <c r="K254" s="1"/>
  <c r="C255"/>
  <c r="N254" i="5"/>
  <c r="M274" l="1"/>
  <c r="J255" i="6"/>
  <c r="K255" s="1"/>
  <c r="C256"/>
  <c r="N255" i="5"/>
  <c r="M275" l="1"/>
  <c r="C257" i="6"/>
  <c r="J256"/>
  <c r="K256" s="1"/>
  <c r="N256" i="5"/>
  <c r="M276" l="1"/>
  <c r="J257" i="6"/>
  <c r="K257" s="1"/>
  <c r="C258"/>
  <c r="N257" i="5"/>
  <c r="M277" l="1"/>
  <c r="C259" i="6"/>
  <c r="J258"/>
  <c r="K258" s="1"/>
  <c r="N258" i="5"/>
  <c r="M278" l="1"/>
  <c r="J259" i="6"/>
  <c r="K259" s="1"/>
  <c r="C260"/>
  <c r="N259" i="5"/>
  <c r="M279" l="1"/>
  <c r="C261" i="6"/>
  <c r="J260"/>
  <c r="K260" s="1"/>
  <c r="N260" i="5"/>
  <c r="M280" l="1"/>
  <c r="C262" i="6"/>
  <c r="J261"/>
  <c r="K261" s="1"/>
  <c r="N261" i="5"/>
  <c r="M281" l="1"/>
  <c r="J262" i="6"/>
  <c r="K262" s="1"/>
  <c r="C263"/>
  <c r="N262" i="5"/>
  <c r="M282" l="1"/>
  <c r="J263" i="6"/>
  <c r="K263" s="1"/>
  <c r="C264"/>
  <c r="N263" i="5"/>
  <c r="M283" l="1"/>
  <c r="C265" i="6"/>
  <c r="J264"/>
  <c r="K264" s="1"/>
  <c r="N264" i="5"/>
  <c r="M284" l="1"/>
  <c r="J265" i="6"/>
  <c r="K265" s="1"/>
  <c r="C266"/>
  <c r="N265" i="5"/>
  <c r="M285" l="1"/>
  <c r="C267" i="6"/>
  <c r="J266"/>
  <c r="K266" s="1"/>
  <c r="N266" i="5"/>
  <c r="M286" l="1"/>
  <c r="J267" i="6"/>
  <c r="K267" s="1"/>
  <c r="C268"/>
  <c r="N267" i="5"/>
  <c r="M287" l="1"/>
  <c r="J268" i="6"/>
  <c r="K268" s="1"/>
  <c r="C269"/>
  <c r="N268" i="5"/>
  <c r="M288" l="1"/>
  <c r="C270" i="6"/>
  <c r="J269"/>
  <c r="K269" s="1"/>
  <c r="N269" i="5"/>
  <c r="M289" l="1"/>
  <c r="C271" i="6"/>
  <c r="J270"/>
  <c r="K270" s="1"/>
  <c r="N270" i="5"/>
  <c r="M290" l="1"/>
  <c r="J271" i="6"/>
  <c r="K271" s="1"/>
  <c r="C272"/>
  <c r="N271" i="5"/>
  <c r="M291" l="1"/>
  <c r="J272" i="6"/>
  <c r="K272" s="1"/>
  <c r="C273"/>
  <c r="N272" i="5"/>
  <c r="M292" l="1"/>
  <c r="J273" i="6"/>
  <c r="K273" s="1"/>
  <c r="C274"/>
  <c r="N273" i="5"/>
  <c r="M293" l="1"/>
  <c r="C275" i="6"/>
  <c r="J274"/>
  <c r="K274" s="1"/>
  <c r="N274" i="5"/>
  <c r="M294" l="1"/>
  <c r="J275" i="6"/>
  <c r="K275" s="1"/>
  <c r="C276"/>
  <c r="N275" i="5"/>
  <c r="M295" l="1"/>
  <c r="J276" i="6"/>
  <c r="K276" s="1"/>
  <c r="C277"/>
  <c r="N276" i="5"/>
  <c r="M296" l="1"/>
  <c r="C278" i="6"/>
  <c r="J277"/>
  <c r="K277" s="1"/>
  <c r="N277" i="5"/>
  <c r="M297" l="1"/>
  <c r="C279" i="6"/>
  <c r="J278"/>
  <c r="K278" s="1"/>
  <c r="N278" i="5"/>
  <c r="M298" l="1"/>
  <c r="J279" i="6"/>
  <c r="K279" s="1"/>
  <c r="C280"/>
  <c r="N279" i="5"/>
  <c r="M299" l="1"/>
  <c r="J280" i="6"/>
  <c r="K280" s="1"/>
  <c r="C281"/>
  <c r="N280" i="5"/>
  <c r="M300" l="1"/>
  <c r="J281" i="6"/>
  <c r="K281" s="1"/>
  <c r="C282"/>
  <c r="N281" i="5"/>
  <c r="M301" l="1"/>
  <c r="C283" i="6"/>
  <c r="J282"/>
  <c r="K282" s="1"/>
  <c r="N282" i="5"/>
  <c r="M302" l="1"/>
  <c r="J283" i="6"/>
  <c r="K283" s="1"/>
  <c r="C284"/>
  <c r="N283" i="5"/>
  <c r="M303" l="1"/>
  <c r="J284" i="6"/>
  <c r="K284" s="1"/>
  <c r="C285"/>
  <c r="N284" i="5"/>
  <c r="M304" l="1"/>
  <c r="C286" i="6"/>
  <c r="J285"/>
  <c r="K285" s="1"/>
  <c r="N285" i="5"/>
  <c r="M305" l="1"/>
  <c r="C287" i="6"/>
  <c r="J286"/>
  <c r="K286" s="1"/>
  <c r="N286" i="5"/>
  <c r="M306" l="1"/>
  <c r="J287" i="6"/>
  <c r="K287" s="1"/>
  <c r="C288"/>
  <c r="N287" i="5"/>
  <c r="M307" l="1"/>
  <c r="J288" i="6"/>
  <c r="K288" s="1"/>
  <c r="C289"/>
  <c r="N288" i="5"/>
  <c r="M308" l="1"/>
  <c r="J289" i="6"/>
  <c r="K289" s="1"/>
  <c r="C290"/>
  <c r="N289" i="5"/>
  <c r="M309" l="1"/>
  <c r="C291" i="6"/>
  <c r="J290"/>
  <c r="K290" s="1"/>
  <c r="N290" i="5"/>
  <c r="M310" l="1"/>
  <c r="J291" i="6"/>
  <c r="K291" s="1"/>
  <c r="C292"/>
  <c r="N291" i="5"/>
  <c r="M311" l="1"/>
  <c r="J292" i="6"/>
  <c r="K292" s="1"/>
  <c r="C293"/>
  <c r="N292" i="5"/>
  <c r="M312" l="1"/>
  <c r="C294" i="6"/>
  <c r="J293"/>
  <c r="K293" s="1"/>
  <c r="N293" i="5"/>
  <c r="M313" l="1"/>
  <c r="J294" i="6"/>
  <c r="K294" s="1"/>
  <c r="C295"/>
  <c r="N294" i="5"/>
  <c r="M314" l="1"/>
  <c r="C296" i="6"/>
  <c r="J295"/>
  <c r="K295" s="1"/>
  <c r="N295" i="5"/>
  <c r="M315" l="1"/>
  <c r="J296" i="6"/>
  <c r="K296" s="1"/>
  <c r="C297"/>
  <c r="N296" i="5"/>
  <c r="M316" l="1"/>
  <c r="J297" i="6"/>
  <c r="K297" s="1"/>
  <c r="C298"/>
  <c r="N297" i="5"/>
  <c r="M317" l="1"/>
  <c r="C299" i="6"/>
  <c r="J298"/>
  <c r="K298" s="1"/>
  <c r="N298" i="5"/>
  <c r="M318" l="1"/>
  <c r="J299" i="6"/>
  <c r="K299" s="1"/>
  <c r="C300"/>
  <c r="N299" i="5"/>
  <c r="M319" l="1"/>
  <c r="J300" i="6"/>
  <c r="K300" s="1"/>
  <c r="C301"/>
  <c r="N300" i="5"/>
  <c r="M320" l="1"/>
  <c r="C302" i="6"/>
  <c r="J301"/>
  <c r="K301" s="1"/>
  <c r="N301" i="5"/>
  <c r="M322" l="1"/>
  <c r="J302" i="6"/>
  <c r="K302" s="1"/>
  <c r="C303"/>
  <c r="N302" i="5"/>
  <c r="M323" l="1"/>
  <c r="C304" i="6"/>
  <c r="J303"/>
  <c r="K303" s="1"/>
  <c r="N303" i="5"/>
  <c r="M324" l="1"/>
  <c r="J304" i="6"/>
  <c r="K304" s="1"/>
  <c r="C305"/>
  <c r="N304" i="5"/>
  <c r="M325" l="1"/>
  <c r="J305" i="6"/>
  <c r="K305" s="1"/>
  <c r="C306"/>
  <c r="N305" i="5"/>
  <c r="M326" l="1"/>
  <c r="J306" i="6"/>
  <c r="K306" s="1"/>
  <c r="C307"/>
  <c r="N306" i="5"/>
  <c r="M327" l="1"/>
  <c r="J307" i="6"/>
  <c r="K307" s="1"/>
  <c r="C308"/>
  <c r="N307" i="5"/>
  <c r="M328" l="1"/>
  <c r="J308" i="6"/>
  <c r="K308" s="1"/>
  <c r="C309"/>
  <c r="N308" i="5"/>
  <c r="M329" l="1"/>
  <c r="C310" i="6"/>
  <c r="J309"/>
  <c r="K309" s="1"/>
  <c r="N309" i="5"/>
  <c r="M330" l="1"/>
  <c r="J310" i="6"/>
  <c r="K310" s="1"/>
  <c r="C311"/>
  <c r="N310" i="5"/>
  <c r="M331" l="1"/>
  <c r="C312" i="6"/>
  <c r="J311"/>
  <c r="K311" s="1"/>
  <c r="N311" i="5"/>
  <c r="M332" l="1"/>
  <c r="J312" i="6"/>
  <c r="K312" s="1"/>
  <c r="C313"/>
  <c r="N312" i="5"/>
  <c r="M333" l="1"/>
  <c r="J313" i="6"/>
  <c r="K313" s="1"/>
  <c r="C314"/>
  <c r="N313" i="5"/>
  <c r="M334" l="1"/>
  <c r="J314" i="6"/>
  <c r="K314" s="1"/>
  <c r="C315"/>
  <c r="N314" i="5"/>
  <c r="M335" l="1"/>
  <c r="J315" i="6"/>
  <c r="K315" s="1"/>
  <c r="C316"/>
  <c r="N315" i="5"/>
  <c r="M336" l="1"/>
  <c r="J316" i="6"/>
  <c r="K316" s="1"/>
  <c r="C317"/>
  <c r="N316" i="5"/>
  <c r="M337" l="1"/>
  <c r="C318" i="6"/>
  <c r="J317"/>
  <c r="K317" s="1"/>
  <c r="N317" i="5"/>
  <c r="M338" l="1"/>
  <c r="J318" i="6"/>
  <c r="K318" s="1"/>
  <c r="C319"/>
  <c r="N318" i="5"/>
  <c r="M339" l="1"/>
  <c r="C320" i="6"/>
  <c r="J319"/>
  <c r="K319" s="1"/>
  <c r="N319" i="5"/>
  <c r="M340" l="1"/>
  <c r="J320" i="6"/>
  <c r="K320" s="1"/>
  <c r="C321"/>
  <c r="N320" i="5"/>
  <c r="M341" l="1"/>
  <c r="J321" i="6"/>
  <c r="K321" s="1"/>
  <c r="C322"/>
  <c r="N321" i="5"/>
  <c r="M342" l="1"/>
  <c r="J322" i="6"/>
  <c r="K322" s="1"/>
  <c r="C323"/>
  <c r="N322" i="5"/>
  <c r="M343" l="1"/>
  <c r="J323" i="6"/>
  <c r="K323" s="1"/>
  <c r="C324"/>
  <c r="N323" i="5"/>
  <c r="M344" l="1"/>
  <c r="J324" i="6"/>
  <c r="K324" s="1"/>
  <c r="C325"/>
  <c r="N324" i="5"/>
  <c r="M345" l="1"/>
  <c r="J325" i="6"/>
  <c r="K325" s="1"/>
  <c r="C326"/>
  <c r="N325" i="5"/>
  <c r="M346" l="1"/>
  <c r="C327" i="6"/>
  <c r="J326"/>
  <c r="K326" s="1"/>
  <c r="N326" i="5"/>
  <c r="M347" l="1"/>
  <c r="J327" i="6"/>
  <c r="K327" s="1"/>
  <c r="C328"/>
  <c r="N327" i="5"/>
  <c r="M348" l="1"/>
  <c r="C329" i="6"/>
  <c r="J328"/>
  <c r="K328" s="1"/>
  <c r="N328" i="5"/>
  <c r="M349" l="1"/>
  <c r="J329" i="6"/>
  <c r="K329" s="1"/>
  <c r="C330"/>
  <c r="N329" i="5"/>
  <c r="M350" l="1"/>
  <c r="J330" i="6"/>
  <c r="K330" s="1"/>
  <c r="C331"/>
  <c r="N330" i="5"/>
  <c r="M351" l="1"/>
  <c r="J331" i="6"/>
  <c r="K331" s="1"/>
  <c r="C332"/>
  <c r="N331" i="5"/>
  <c r="M352" l="1"/>
  <c r="J332" i="6"/>
  <c r="K332" s="1"/>
  <c r="C333"/>
  <c r="N332" i="5"/>
  <c r="M353" l="1"/>
  <c r="J333" i="6"/>
  <c r="K333" s="1"/>
  <c r="C334"/>
  <c r="N333" i="5"/>
  <c r="M354" l="1"/>
  <c r="C335" i="6"/>
  <c r="J334"/>
  <c r="K334" s="1"/>
  <c r="N334" i="5"/>
  <c r="M355" l="1"/>
  <c r="J335" i="6"/>
  <c r="K335" s="1"/>
  <c r="C336"/>
  <c r="N335" i="5"/>
  <c r="M356" l="1"/>
  <c r="C337" i="6"/>
  <c r="J336"/>
  <c r="K336" s="1"/>
  <c r="N336" i="5"/>
  <c r="M357" l="1"/>
  <c r="J337" i="6"/>
  <c r="K337" s="1"/>
  <c r="C338"/>
  <c r="N337" i="5"/>
  <c r="M358" l="1"/>
  <c r="J338" i="6"/>
  <c r="K338" s="1"/>
  <c r="C339"/>
  <c r="N338" i="5"/>
  <c r="M359" l="1"/>
  <c r="J339" i="6"/>
  <c r="K339" s="1"/>
  <c r="C340"/>
  <c r="N339" i="5"/>
  <c r="M360" l="1"/>
  <c r="J340" i="6"/>
  <c r="K340" s="1"/>
  <c r="C341"/>
  <c r="N340" i="5"/>
  <c r="M361" l="1"/>
  <c r="J341" i="6"/>
  <c r="K341" s="1"/>
  <c r="C342"/>
  <c r="N341" i="5"/>
  <c r="M362" l="1"/>
  <c r="C343" i="6"/>
  <c r="J342"/>
  <c r="K342" s="1"/>
  <c r="N342" i="5"/>
  <c r="M363" l="1"/>
  <c r="J343" i="6"/>
  <c r="K343" s="1"/>
  <c r="C344"/>
  <c r="N343" i="5"/>
  <c r="M364" l="1"/>
  <c r="C345" i="6"/>
  <c r="J344"/>
  <c r="K344" s="1"/>
  <c r="N344" i="5"/>
  <c r="M365" l="1"/>
  <c r="J345" i="6"/>
  <c r="K345" s="1"/>
  <c r="C346"/>
  <c r="N345" i="5"/>
  <c r="M366" l="1"/>
  <c r="J346" i="6"/>
  <c r="K346" s="1"/>
  <c r="C347"/>
  <c r="N346" i="5"/>
  <c r="M367" l="1"/>
  <c r="J347" i="6"/>
  <c r="K347" s="1"/>
  <c r="C348"/>
  <c r="N347" i="5"/>
  <c r="M368" l="1"/>
  <c r="J348" i="6"/>
  <c r="K348" s="1"/>
  <c r="C349"/>
  <c r="N348" i="5"/>
  <c r="M369" l="1"/>
  <c r="J349" i="6"/>
  <c r="K349" s="1"/>
  <c r="C350"/>
  <c r="N349" i="5"/>
  <c r="M370" l="1"/>
  <c r="C351" i="6"/>
  <c r="J350"/>
  <c r="K350" s="1"/>
  <c r="N350" i="5"/>
  <c r="M371" l="1"/>
  <c r="J351" i="6"/>
  <c r="K351" s="1"/>
  <c r="C352"/>
  <c r="N351" i="5"/>
  <c r="M372" l="1"/>
  <c r="C353" i="6"/>
  <c r="J352"/>
  <c r="K352" s="1"/>
  <c r="N352" i="5"/>
  <c r="M373" l="1"/>
  <c r="J353" i="6"/>
  <c r="K353" s="1"/>
  <c r="C354"/>
  <c r="N353" i="5"/>
  <c r="M374" l="1"/>
  <c r="J354" i="6"/>
  <c r="K354" s="1"/>
  <c r="C355"/>
  <c r="N354" i="5"/>
  <c r="M375" l="1"/>
  <c r="J355" i="6"/>
  <c r="K355" s="1"/>
  <c r="C356"/>
  <c r="N355" i="5"/>
  <c r="M376" l="1"/>
  <c r="J356" i="6"/>
  <c r="K356" s="1"/>
  <c r="C357"/>
  <c r="N356" i="5"/>
  <c r="M377" l="1"/>
  <c r="J357" i="6"/>
  <c r="K357" s="1"/>
  <c r="C358"/>
  <c r="N357" i="5"/>
  <c r="M378" l="1"/>
  <c r="C359" i="6"/>
  <c r="J358"/>
  <c r="K358" s="1"/>
  <c r="N358" i="5"/>
  <c r="M379" l="1"/>
  <c r="J359" i="6"/>
  <c r="K359" s="1"/>
  <c r="C360"/>
  <c r="N359" i="5"/>
  <c r="M380" l="1"/>
  <c r="C361" i="6"/>
  <c r="J360"/>
  <c r="K360" s="1"/>
  <c r="N360" i="5"/>
  <c r="M382" l="1"/>
  <c r="J361" i="6"/>
  <c r="K361" s="1"/>
  <c r="C362"/>
  <c r="N361" i="5"/>
  <c r="M383" l="1"/>
  <c r="J362" i="6"/>
  <c r="K362" s="1"/>
  <c r="C363"/>
  <c r="N362" i="5"/>
  <c r="M384" l="1"/>
  <c r="J363" i="6"/>
  <c r="K363" s="1"/>
  <c r="C364"/>
  <c r="N363" i="5"/>
  <c r="M385" l="1"/>
  <c r="J364" i="6"/>
  <c r="K364" s="1"/>
  <c r="C365"/>
  <c r="N364" i="5"/>
  <c r="M386" l="1"/>
  <c r="J365" i="6"/>
  <c r="K365" s="1"/>
  <c r="C366"/>
  <c r="N365" i="5"/>
  <c r="M387" l="1"/>
  <c r="C367" i="6"/>
  <c r="J366"/>
  <c r="K366" s="1"/>
  <c r="N366" i="5"/>
  <c r="M388" l="1"/>
  <c r="J367" i="6"/>
  <c r="K367" s="1"/>
  <c r="C368"/>
  <c r="N367" i="5"/>
  <c r="M389" l="1"/>
  <c r="C369" i="6"/>
  <c r="J368"/>
  <c r="K368" s="1"/>
  <c r="N368" i="5"/>
  <c r="M390" l="1"/>
  <c r="J369" i="6"/>
  <c r="K369" s="1"/>
  <c r="C370"/>
  <c r="N369" i="5"/>
  <c r="M391" l="1"/>
  <c r="J370" i="6"/>
  <c r="K370" s="1"/>
  <c r="C371"/>
  <c r="N370" i="5"/>
  <c r="M392" l="1"/>
  <c r="J371" i="6"/>
  <c r="K371" s="1"/>
  <c r="C372"/>
  <c r="N371" i="5"/>
  <c r="M393" l="1"/>
  <c r="J372" i="6"/>
  <c r="K372" s="1"/>
  <c r="C373"/>
  <c r="N372" i="5"/>
  <c r="M394" l="1"/>
  <c r="J373" i="6"/>
  <c r="K373" s="1"/>
  <c r="C374"/>
  <c r="N373" i="5"/>
  <c r="M395" l="1"/>
  <c r="C375" i="6"/>
  <c r="J374"/>
  <c r="K374" s="1"/>
  <c r="N374" i="5"/>
  <c r="M396" l="1"/>
  <c r="J375" i="6"/>
  <c r="K375" s="1"/>
  <c r="C376"/>
  <c r="N375" i="5"/>
  <c r="M397" l="1"/>
  <c r="C377" i="6"/>
  <c r="J376"/>
  <c r="K376" s="1"/>
  <c r="N376" i="5"/>
  <c r="M398" l="1"/>
  <c r="J377" i="6"/>
  <c r="K377" s="1"/>
  <c r="C378"/>
  <c r="N377" i="5"/>
  <c r="M399" l="1"/>
  <c r="J378" i="6"/>
  <c r="K378" s="1"/>
  <c r="C379"/>
  <c r="N378" i="5"/>
  <c r="M400" l="1"/>
  <c r="J379" i="6"/>
  <c r="K379" s="1"/>
  <c r="C380"/>
  <c r="N379" i="5"/>
  <c r="M401" l="1"/>
  <c r="J380" i="6"/>
  <c r="K380" s="1"/>
  <c r="C381"/>
  <c r="N380" i="5"/>
  <c r="M402" l="1"/>
  <c r="J381" i="6"/>
  <c r="K381" s="1"/>
  <c r="C382"/>
  <c r="N381" i="5"/>
  <c r="M403" l="1"/>
  <c r="J382" i="6"/>
  <c r="K382" s="1"/>
  <c r="C383"/>
  <c r="N382" i="5"/>
  <c r="M404" l="1"/>
  <c r="C384" i="6"/>
  <c r="J383"/>
  <c r="K383" s="1"/>
  <c r="N383" i="5"/>
  <c r="M405" l="1"/>
  <c r="J384" i="6"/>
  <c r="K384" s="1"/>
  <c r="C385"/>
  <c r="N384" i="5"/>
  <c r="M406" l="1"/>
  <c r="C386" i="6"/>
  <c r="J385"/>
  <c r="K385" s="1"/>
  <c r="N385" i="5"/>
  <c r="J386" i="6" l="1"/>
  <c r="K386" s="1"/>
  <c r="C387"/>
  <c r="N386" i="5"/>
  <c r="J387" i="6" l="1"/>
  <c r="K387" s="1"/>
  <c r="C388"/>
  <c r="N387" i="5"/>
  <c r="J388" i="6" l="1"/>
  <c r="K388" s="1"/>
  <c r="C389"/>
  <c r="N388" i="5"/>
  <c r="J389" i="6" l="1"/>
  <c r="K389" s="1"/>
  <c r="C390"/>
  <c r="N389" i="5"/>
  <c r="J390" i="6" l="1"/>
  <c r="K390" s="1"/>
  <c r="C391"/>
  <c r="N390" i="5"/>
  <c r="C392" i="6" l="1"/>
  <c r="J391"/>
  <c r="K391" s="1"/>
  <c r="N391" i="5"/>
  <c r="J392" i="6" l="1"/>
  <c r="K392" s="1"/>
  <c r="C393"/>
  <c r="N392" i="5"/>
  <c r="C394" i="6" l="1"/>
  <c r="J393"/>
  <c r="K393" s="1"/>
  <c r="N393" i="5"/>
  <c r="J394" i="6" l="1"/>
  <c r="K394" s="1"/>
  <c r="C395"/>
  <c r="N394" i="5"/>
  <c r="J395" i="6" l="1"/>
  <c r="K395" s="1"/>
  <c r="C396"/>
  <c r="N395" i="5"/>
  <c r="J396" i="6" l="1"/>
  <c r="K396" s="1"/>
  <c r="C397"/>
  <c r="N396" i="5"/>
  <c r="J397" i="6" l="1"/>
  <c r="K397" s="1"/>
  <c r="C398"/>
  <c r="N397" i="5"/>
  <c r="J398" i="6" l="1"/>
  <c r="K398" s="1"/>
  <c r="C399"/>
  <c r="N398" i="5"/>
  <c r="C400" i="6" l="1"/>
  <c r="J399"/>
  <c r="K399" s="1"/>
  <c r="N399" i="5"/>
  <c r="J400" i="6" l="1"/>
  <c r="K400" s="1"/>
  <c r="C401"/>
  <c r="N400" i="5"/>
  <c r="C402" i="6" l="1"/>
  <c r="J401"/>
  <c r="K401" s="1"/>
  <c r="N401" i="5"/>
  <c r="J402" i="6" l="1"/>
  <c r="K402" s="1"/>
  <c r="C403"/>
  <c r="N402" i="5"/>
  <c r="J403" i="6" l="1"/>
  <c r="K403" s="1"/>
  <c r="C404"/>
  <c r="N403" i="5"/>
  <c r="J404" i="6" l="1"/>
  <c r="K404" s="1"/>
  <c r="C405"/>
  <c r="N404" i="5"/>
  <c r="J405" i="6" l="1"/>
  <c r="K405" s="1"/>
  <c r="C406"/>
  <c r="N405" i="5"/>
  <c r="C407" i="6" l="1"/>
  <c r="N406" i="5"/>
  <c r="J406" i="6" l="1"/>
  <c r="K406" s="1"/>
  <c r="C408"/>
  <c r="J407" l="1"/>
  <c r="K407" s="1"/>
  <c r="C409"/>
  <c r="J408" l="1"/>
  <c r="K408" s="1"/>
  <c r="C410"/>
  <c r="J409" l="1"/>
  <c r="K409" s="1"/>
  <c r="C411"/>
  <c r="J410" l="1"/>
  <c r="K410" s="1"/>
  <c r="C412"/>
  <c r="J411" l="1"/>
  <c r="K411" s="1"/>
  <c r="C413"/>
  <c r="J412" l="1"/>
  <c r="K412" s="1"/>
  <c r="C414"/>
  <c r="J413" l="1"/>
  <c r="K413" s="1"/>
  <c r="C415"/>
  <c r="J414" l="1"/>
  <c r="K414" s="1"/>
  <c r="C416"/>
  <c r="J415" l="1"/>
  <c r="K415" s="1"/>
  <c r="C417"/>
  <c r="J416" l="1"/>
  <c r="K416" s="1"/>
  <c r="C418"/>
  <c r="J417" l="1"/>
  <c r="K417" s="1"/>
  <c r="C419"/>
  <c r="J418" l="1"/>
  <c r="K418" s="1"/>
  <c r="C420"/>
  <c r="J419" l="1"/>
  <c r="K419" s="1"/>
  <c r="C421"/>
  <c r="J420" l="1"/>
  <c r="K420" s="1"/>
  <c r="C422"/>
  <c r="J421" l="1"/>
  <c r="K421" s="1"/>
  <c r="C423"/>
  <c r="J422" l="1"/>
  <c r="K422" s="1"/>
  <c r="C424"/>
  <c r="J423" l="1"/>
  <c r="K423" s="1"/>
  <c r="C425"/>
  <c r="J424" l="1"/>
  <c r="K424" s="1"/>
  <c r="C426"/>
  <c r="J425" l="1"/>
  <c r="K425" s="1"/>
  <c r="C427"/>
  <c r="J426" l="1"/>
  <c r="K426" s="1"/>
  <c r="C428"/>
  <c r="J427" l="1"/>
  <c r="K427" s="1"/>
  <c r="C429"/>
  <c r="J428" l="1"/>
  <c r="K428" s="1"/>
  <c r="C430"/>
  <c r="J429" l="1"/>
  <c r="K429" s="1"/>
  <c r="C431"/>
  <c r="J430" l="1"/>
  <c r="K430" s="1"/>
  <c r="C432"/>
  <c r="J431" l="1"/>
  <c r="K431" s="1"/>
  <c r="C433"/>
  <c r="J432" l="1"/>
  <c r="K432" s="1"/>
  <c r="C434"/>
  <c r="J433" l="1"/>
  <c r="K433" s="1"/>
  <c r="C435"/>
  <c r="J434" l="1"/>
  <c r="K434" s="1"/>
  <c r="C436"/>
  <c r="J435" l="1"/>
  <c r="K435" s="1"/>
  <c r="C437"/>
  <c r="J436" l="1"/>
  <c r="K436" s="1"/>
  <c r="C438"/>
  <c r="J437" l="1"/>
  <c r="K437" s="1"/>
  <c r="C439"/>
  <c r="J438" l="1"/>
  <c r="K438" s="1"/>
  <c r="C440"/>
  <c r="J439" l="1"/>
  <c r="K439" s="1"/>
  <c r="C441"/>
  <c r="J440" l="1"/>
  <c r="K440" s="1"/>
  <c r="C442"/>
  <c r="J441" l="1"/>
  <c r="K441" s="1"/>
  <c r="C443"/>
  <c r="J442" l="1"/>
  <c r="K442" s="1"/>
  <c r="C444"/>
  <c r="J443" l="1"/>
  <c r="K443" s="1"/>
  <c r="C445"/>
  <c r="J444" l="1"/>
  <c r="K444" s="1"/>
  <c r="C446"/>
  <c r="J445" l="1"/>
  <c r="K445" s="1"/>
  <c r="C447"/>
  <c r="J446" l="1"/>
  <c r="K446" s="1"/>
  <c r="C448"/>
  <c r="J447" l="1"/>
  <c r="K447" s="1"/>
  <c r="C449"/>
  <c r="J448" l="1"/>
  <c r="K448" s="1"/>
  <c r="C450"/>
  <c r="J449" l="1"/>
  <c r="K449" s="1"/>
  <c r="C451"/>
  <c r="J450" l="1"/>
  <c r="K450" s="1"/>
  <c r="C452"/>
  <c r="J451" l="1"/>
  <c r="K451" s="1"/>
  <c r="C453"/>
  <c r="J452" l="1"/>
  <c r="K452" s="1"/>
  <c r="C454"/>
  <c r="J453" l="1"/>
  <c r="K453" s="1"/>
  <c r="C455"/>
  <c r="J454" l="1"/>
  <c r="K454" s="1"/>
  <c r="C456"/>
  <c r="J455" l="1"/>
  <c r="K455" s="1"/>
  <c r="C457"/>
  <c r="J456" l="1"/>
  <c r="K456" s="1"/>
  <c r="C458"/>
  <c r="J457" l="1"/>
  <c r="K457" s="1"/>
  <c r="C459"/>
  <c r="J458" l="1"/>
  <c r="K458" s="1"/>
  <c r="C460"/>
  <c r="J459" l="1"/>
  <c r="K459" s="1"/>
  <c r="C461"/>
  <c r="J460" l="1"/>
  <c r="K460" s="1"/>
  <c r="C462"/>
  <c r="J461" l="1"/>
  <c r="K461" s="1"/>
  <c r="C463"/>
  <c r="J462" l="1"/>
  <c r="K462" s="1"/>
  <c r="C464"/>
  <c r="J463" l="1"/>
  <c r="K463" s="1"/>
  <c r="C465"/>
  <c r="J464" l="1"/>
  <c r="K464" s="1"/>
  <c r="C466"/>
  <c r="J465" l="1"/>
  <c r="K465" s="1"/>
  <c r="C467"/>
  <c r="J466" l="1"/>
  <c r="K466" s="1"/>
  <c r="C468"/>
  <c r="J467" l="1"/>
  <c r="K467" s="1"/>
  <c r="C469"/>
  <c r="J468" l="1"/>
  <c r="K468" s="1"/>
  <c r="C470"/>
  <c r="J469" l="1"/>
  <c r="K469" s="1"/>
  <c r="C471"/>
  <c r="J470" l="1"/>
  <c r="K470" s="1"/>
  <c r="C472"/>
  <c r="J471" l="1"/>
  <c r="K471" s="1"/>
  <c r="C473"/>
  <c r="J472" l="1"/>
  <c r="K472" s="1"/>
  <c r="C474"/>
  <c r="J473" l="1"/>
  <c r="K473" s="1"/>
  <c r="C475"/>
  <c r="J474" l="1"/>
  <c r="K474" s="1"/>
  <c r="C476"/>
  <c r="J475" l="1"/>
  <c r="K475" s="1"/>
  <c r="C477"/>
  <c r="J476" l="1"/>
  <c r="K476" s="1"/>
  <c r="C478"/>
  <c r="J477" l="1"/>
  <c r="K477" s="1"/>
  <c r="C479"/>
  <c r="J478" l="1"/>
  <c r="K478" s="1"/>
  <c r="C480"/>
  <c r="J479" l="1"/>
  <c r="K479" s="1"/>
  <c r="C481"/>
  <c r="J480" l="1"/>
  <c r="K480" s="1"/>
  <c r="C482"/>
  <c r="J481" l="1"/>
  <c r="K481" s="1"/>
  <c r="C483"/>
  <c r="J482" l="1"/>
  <c r="K482" s="1"/>
  <c r="C484"/>
  <c r="J483" l="1"/>
  <c r="K483" s="1"/>
  <c r="C485"/>
  <c r="J484" l="1"/>
  <c r="K484" s="1"/>
  <c r="C486"/>
  <c r="J485" l="1"/>
  <c r="K485" s="1"/>
  <c r="C487"/>
  <c r="J486" l="1"/>
  <c r="K486" s="1"/>
  <c r="C488"/>
  <c r="J487" l="1"/>
  <c r="K487" s="1"/>
  <c r="C489"/>
  <c r="J488" l="1"/>
  <c r="K488" s="1"/>
  <c r="C490"/>
  <c r="J489" l="1"/>
  <c r="K489" s="1"/>
  <c r="C491"/>
  <c r="J490" l="1"/>
  <c r="K490" s="1"/>
  <c r="C492"/>
  <c r="J491" l="1"/>
  <c r="K491" s="1"/>
  <c r="C493"/>
  <c r="J492" l="1"/>
  <c r="K492" s="1"/>
  <c r="C494"/>
  <c r="J493" l="1"/>
  <c r="K493" s="1"/>
  <c r="C495"/>
  <c r="J494" l="1"/>
  <c r="K494" s="1"/>
  <c r="C496"/>
  <c r="J495" l="1"/>
  <c r="K495" s="1"/>
  <c r="C497"/>
  <c r="J496" l="1"/>
  <c r="K496" s="1"/>
  <c r="C498"/>
  <c r="J497" l="1"/>
  <c r="K497" s="1"/>
  <c r="C499"/>
  <c r="J498" l="1"/>
  <c r="K498" s="1"/>
  <c r="C500"/>
  <c r="J499" l="1"/>
  <c r="K499" s="1"/>
  <c r="C501"/>
  <c r="J500" l="1"/>
  <c r="K500" s="1"/>
  <c r="C502"/>
  <c r="J501" l="1"/>
  <c r="K501" s="1"/>
  <c r="C503"/>
  <c r="J502" l="1"/>
  <c r="K502" s="1"/>
  <c r="C504"/>
  <c r="J503" l="1"/>
  <c r="K503" s="1"/>
  <c r="C505"/>
  <c r="J504" l="1"/>
  <c r="K504" s="1"/>
  <c r="C506"/>
  <c r="J505" l="1"/>
  <c r="K505" s="1"/>
  <c r="C507"/>
  <c r="J506" l="1"/>
  <c r="K506" s="1"/>
  <c r="C508"/>
  <c r="J507" l="1"/>
  <c r="K507" s="1"/>
  <c r="C509"/>
  <c r="J508" l="1"/>
  <c r="K508" s="1"/>
  <c r="C510"/>
  <c r="J509" l="1"/>
  <c r="K509" s="1"/>
  <c r="C511"/>
  <c r="J510" l="1"/>
  <c r="K510" s="1"/>
  <c r="C512"/>
  <c r="J511" l="1"/>
  <c r="K511" s="1"/>
  <c r="C513"/>
  <c r="J512" l="1"/>
  <c r="K512" s="1"/>
  <c r="C514"/>
  <c r="J513" l="1"/>
  <c r="K513" s="1"/>
  <c r="C515"/>
  <c r="J514" l="1"/>
  <c r="K514" s="1"/>
  <c r="C516"/>
  <c r="J515" l="1"/>
  <c r="K515" s="1"/>
  <c r="C517"/>
  <c r="J516" l="1"/>
  <c r="K516" s="1"/>
  <c r="C518"/>
  <c r="J517" l="1"/>
  <c r="K517" s="1"/>
  <c r="C519"/>
  <c r="J518" l="1"/>
  <c r="K518" s="1"/>
  <c r="C520"/>
  <c r="J519" l="1"/>
  <c r="K519" s="1"/>
  <c r="C521"/>
  <c r="J520" l="1"/>
  <c r="K520" s="1"/>
  <c r="C522"/>
  <c r="J521" l="1"/>
  <c r="K521" s="1"/>
  <c r="C523"/>
  <c r="J522" l="1"/>
  <c r="K522" s="1"/>
  <c r="C524"/>
  <c r="J523" l="1"/>
  <c r="K523" s="1"/>
  <c r="C525"/>
  <c r="J524" l="1"/>
  <c r="K524" s="1"/>
  <c r="C526"/>
  <c r="J525" l="1"/>
  <c r="K525" s="1"/>
  <c r="C527"/>
  <c r="J526" l="1"/>
  <c r="K526" s="1"/>
  <c r="C528"/>
  <c r="J527" l="1"/>
  <c r="K527" s="1"/>
  <c r="C529"/>
  <c r="J528" l="1"/>
  <c r="K528" s="1"/>
  <c r="C530"/>
  <c r="J529" l="1"/>
  <c r="K529" s="1"/>
  <c r="C531"/>
  <c r="J530" l="1"/>
  <c r="K530" s="1"/>
  <c r="C532"/>
  <c r="J531" l="1"/>
  <c r="K531" s="1"/>
  <c r="C533"/>
  <c r="J532" l="1"/>
  <c r="K532" s="1"/>
  <c r="C534"/>
  <c r="J533" l="1"/>
  <c r="K533" s="1"/>
  <c r="C535"/>
  <c r="J534" l="1"/>
  <c r="K534" s="1"/>
  <c r="C536"/>
  <c r="J535" l="1"/>
  <c r="K535" s="1"/>
  <c r="C537"/>
  <c r="J536" l="1"/>
  <c r="K536" s="1"/>
  <c r="C538"/>
  <c r="J537" l="1"/>
  <c r="K537" s="1"/>
  <c r="C539"/>
  <c r="J538" l="1"/>
  <c r="K538" s="1"/>
  <c r="C540"/>
  <c r="J539" l="1"/>
  <c r="K539" s="1"/>
  <c r="C541"/>
  <c r="J540" l="1"/>
  <c r="K540" s="1"/>
  <c r="C542"/>
  <c r="J541" l="1"/>
  <c r="K541" s="1"/>
  <c r="C543"/>
  <c r="J542" l="1"/>
  <c r="K542" s="1"/>
  <c r="C544"/>
  <c r="J543" l="1"/>
  <c r="K543" s="1"/>
  <c r="C545"/>
  <c r="J544" l="1"/>
  <c r="K544" s="1"/>
  <c r="C546"/>
  <c r="J545" l="1"/>
  <c r="K545" s="1"/>
  <c r="C547"/>
  <c r="J546" l="1"/>
  <c r="K546" s="1"/>
  <c r="C548"/>
  <c r="J547" l="1"/>
  <c r="K547" s="1"/>
  <c r="C549"/>
  <c r="J548" l="1"/>
  <c r="K548" s="1"/>
  <c r="C550"/>
  <c r="J549" l="1"/>
  <c r="K549" s="1"/>
  <c r="C551"/>
  <c r="J550" l="1"/>
  <c r="K550" s="1"/>
  <c r="C552"/>
  <c r="J551" l="1"/>
  <c r="K551" s="1"/>
  <c r="C553"/>
  <c r="J552" l="1"/>
  <c r="K552" s="1"/>
  <c r="C554"/>
  <c r="J553" l="1"/>
  <c r="K553" s="1"/>
  <c r="C555"/>
  <c r="J554" l="1"/>
  <c r="K554" s="1"/>
  <c r="C556"/>
  <c r="J555" l="1"/>
  <c r="K555" s="1"/>
  <c r="C557"/>
  <c r="J556" l="1"/>
  <c r="K556" s="1"/>
  <c r="C558"/>
  <c r="J557" l="1"/>
  <c r="K557" s="1"/>
  <c r="C559"/>
  <c r="J558" l="1"/>
  <c r="K558" s="1"/>
  <c r="C560"/>
  <c r="J559" l="1"/>
  <c r="K559" s="1"/>
  <c r="C561"/>
  <c r="J560" l="1"/>
  <c r="K560" s="1"/>
  <c r="C562"/>
  <c r="J561" l="1"/>
  <c r="K561" s="1"/>
  <c r="C563"/>
  <c r="J562" l="1"/>
  <c r="K562" s="1"/>
  <c r="C564"/>
  <c r="J563" l="1"/>
  <c r="K563" s="1"/>
  <c r="C565"/>
  <c r="J564" l="1"/>
  <c r="K564" s="1"/>
  <c r="C566"/>
  <c r="J565" l="1"/>
  <c r="K565" s="1"/>
  <c r="C567"/>
  <c r="J566" l="1"/>
  <c r="K566" s="1"/>
  <c r="C568"/>
  <c r="J567" l="1"/>
  <c r="K567" s="1"/>
  <c r="C569"/>
  <c r="J568" l="1"/>
  <c r="K568" s="1"/>
  <c r="C570"/>
  <c r="J569" l="1"/>
  <c r="K569" s="1"/>
  <c r="C571"/>
  <c r="J570" l="1"/>
  <c r="K570" s="1"/>
  <c r="C572"/>
  <c r="J571" l="1"/>
  <c r="K571" s="1"/>
  <c r="C573"/>
  <c r="J572" l="1"/>
  <c r="K572" s="1"/>
  <c r="C574"/>
  <c r="J573" l="1"/>
  <c r="K573" s="1"/>
  <c r="C575"/>
  <c r="J574" l="1"/>
  <c r="K574" s="1"/>
  <c r="C576"/>
  <c r="J575" l="1"/>
  <c r="K575" s="1"/>
  <c r="C577"/>
  <c r="J576" l="1"/>
  <c r="K576" s="1"/>
  <c r="C578"/>
  <c r="J577" l="1"/>
  <c r="K577" s="1"/>
  <c r="C579"/>
  <c r="J578" l="1"/>
  <c r="K578" s="1"/>
  <c r="C580"/>
  <c r="J579" l="1"/>
  <c r="K579" s="1"/>
  <c r="C581"/>
  <c r="J580" l="1"/>
  <c r="K580" s="1"/>
  <c r="C582"/>
  <c r="J581" l="1"/>
  <c r="K581" s="1"/>
  <c r="C583"/>
  <c r="J582" l="1"/>
  <c r="K582" s="1"/>
  <c r="C584"/>
  <c r="J583" l="1"/>
  <c r="K583" s="1"/>
  <c r="C585"/>
  <c r="J584" l="1"/>
  <c r="K584" s="1"/>
  <c r="C586"/>
  <c r="J585" l="1"/>
  <c r="K585" s="1"/>
  <c r="C587"/>
  <c r="J586" l="1"/>
  <c r="K586" s="1"/>
  <c r="C588"/>
  <c r="J587" l="1"/>
  <c r="K587" s="1"/>
  <c r="C589"/>
  <c r="J588" l="1"/>
  <c r="K588" s="1"/>
  <c r="C590"/>
  <c r="J589" l="1"/>
  <c r="K589" s="1"/>
  <c r="C591"/>
  <c r="J590" l="1"/>
  <c r="K590" s="1"/>
  <c r="C592"/>
  <c r="J591" l="1"/>
  <c r="K591" s="1"/>
  <c r="C593"/>
  <c r="J592" l="1"/>
  <c r="K592" s="1"/>
  <c r="C594"/>
  <c r="J593" l="1"/>
  <c r="K593" s="1"/>
  <c r="C595"/>
  <c r="J594" l="1"/>
  <c r="K594" s="1"/>
  <c r="C596"/>
  <c r="J595" l="1"/>
  <c r="K595" s="1"/>
  <c r="C597"/>
  <c r="J596" l="1"/>
  <c r="K596" s="1"/>
  <c r="C598"/>
  <c r="J597" l="1"/>
  <c r="K597" s="1"/>
  <c r="C599"/>
  <c r="J598" l="1"/>
  <c r="K598" s="1"/>
  <c r="C600"/>
  <c r="J599" l="1"/>
  <c r="K599" s="1"/>
  <c r="C601"/>
  <c r="J600" l="1"/>
  <c r="K600" s="1"/>
  <c r="C602"/>
  <c r="J601" l="1"/>
  <c r="K601" s="1"/>
  <c r="C603"/>
  <c r="J602" l="1"/>
  <c r="K602" s="1"/>
  <c r="C604"/>
  <c r="J603" l="1"/>
  <c r="K603" s="1"/>
  <c r="C605"/>
  <c r="J604" l="1"/>
  <c r="K604" s="1"/>
  <c r="C606"/>
  <c r="J605" l="1"/>
  <c r="K605" s="1"/>
  <c r="C607"/>
  <c r="J606" l="1"/>
  <c r="K606" s="1"/>
  <c r="C608"/>
  <c r="J607" l="1"/>
  <c r="K607" s="1"/>
  <c r="C609"/>
  <c r="J608" l="1"/>
  <c r="K608" s="1"/>
  <c r="C610"/>
  <c r="J609" l="1"/>
  <c r="K609" s="1"/>
  <c r="C611"/>
  <c r="J610" l="1"/>
  <c r="K610" s="1"/>
  <c r="C612"/>
  <c r="J611" l="1"/>
  <c r="K611" s="1"/>
  <c r="C613"/>
  <c r="J612" l="1"/>
  <c r="K612" s="1"/>
  <c r="C614"/>
  <c r="J613" l="1"/>
  <c r="K613" s="1"/>
  <c r="C615"/>
  <c r="J614" l="1"/>
  <c r="K614" s="1"/>
  <c r="C616"/>
  <c r="J615" l="1"/>
  <c r="K615" s="1"/>
  <c r="C617"/>
  <c r="J616" l="1"/>
  <c r="K616" s="1"/>
  <c r="C618"/>
  <c r="J617" l="1"/>
  <c r="K617" s="1"/>
  <c r="C619"/>
  <c r="J618" l="1"/>
  <c r="K618" s="1"/>
  <c r="C620"/>
  <c r="J619" l="1"/>
  <c r="K619" s="1"/>
  <c r="C621"/>
  <c r="J620" l="1"/>
  <c r="K620" s="1"/>
  <c r="C622"/>
  <c r="J621" l="1"/>
  <c r="K621" s="1"/>
  <c r="C623"/>
  <c r="J622" l="1"/>
  <c r="K622" s="1"/>
  <c r="C624"/>
  <c r="J623" l="1"/>
  <c r="K623" s="1"/>
  <c r="C625"/>
  <c r="J624" l="1"/>
  <c r="K624" s="1"/>
  <c r="C626"/>
  <c r="J625" l="1"/>
  <c r="K625" s="1"/>
  <c r="C627"/>
  <c r="J626" l="1"/>
  <c r="K626" s="1"/>
  <c r="C628"/>
  <c r="J627" l="1"/>
  <c r="K627" s="1"/>
  <c r="C629"/>
  <c r="J628" l="1"/>
  <c r="K628" s="1"/>
  <c r="C630"/>
  <c r="J629" l="1"/>
  <c r="K629" s="1"/>
  <c r="C631"/>
  <c r="J630" l="1"/>
  <c r="K630" s="1"/>
  <c r="C632"/>
  <c r="J631" l="1"/>
  <c r="K631" s="1"/>
  <c r="C633"/>
  <c r="J632" l="1"/>
  <c r="K632" s="1"/>
  <c r="C634"/>
  <c r="J633" l="1"/>
  <c r="K633" s="1"/>
  <c r="C635"/>
  <c r="J634" l="1"/>
  <c r="K634" s="1"/>
  <c r="C636"/>
  <c r="J635" l="1"/>
  <c r="K635" s="1"/>
  <c r="C637"/>
  <c r="J636" l="1"/>
  <c r="K636" s="1"/>
  <c r="C638"/>
  <c r="J637" l="1"/>
  <c r="K637" s="1"/>
  <c r="C639"/>
  <c r="J638" l="1"/>
  <c r="K638" s="1"/>
  <c r="C640"/>
  <c r="J639" l="1"/>
  <c r="K639" s="1"/>
  <c r="C641"/>
  <c r="J640" l="1"/>
  <c r="K640" s="1"/>
  <c r="C642"/>
  <c r="J641" l="1"/>
  <c r="K641" s="1"/>
  <c r="C643"/>
  <c r="J642" l="1"/>
  <c r="K642" s="1"/>
  <c r="C644"/>
  <c r="J643" l="1"/>
  <c r="K643" s="1"/>
  <c r="C645"/>
  <c r="J644" l="1"/>
  <c r="K644" s="1"/>
  <c r="C646"/>
  <c r="J645" l="1"/>
  <c r="K645" s="1"/>
  <c r="C647"/>
  <c r="J646" l="1"/>
  <c r="K646" s="1"/>
  <c r="C648"/>
  <c r="J647" l="1"/>
  <c r="K647" s="1"/>
  <c r="C649"/>
  <c r="J648" l="1"/>
  <c r="K648" s="1"/>
  <c r="C650"/>
  <c r="J649" l="1"/>
  <c r="K649" s="1"/>
  <c r="C651"/>
  <c r="J650" l="1"/>
  <c r="K650" s="1"/>
  <c r="C652"/>
  <c r="J651" l="1"/>
  <c r="K651" s="1"/>
  <c r="C653"/>
  <c r="J652" l="1"/>
  <c r="K652" s="1"/>
  <c r="C654"/>
  <c r="J653" l="1"/>
  <c r="K653" s="1"/>
  <c r="C655"/>
  <c r="J654" l="1"/>
  <c r="K654" s="1"/>
  <c r="C656"/>
  <c r="J655" l="1"/>
  <c r="K655" s="1"/>
  <c r="C657"/>
  <c r="J656" l="1"/>
  <c r="K656" s="1"/>
  <c r="C658"/>
  <c r="J657" l="1"/>
  <c r="K657" s="1"/>
  <c r="C659"/>
  <c r="J658" l="1"/>
  <c r="K658" s="1"/>
  <c r="C660"/>
  <c r="J659" l="1"/>
  <c r="K659" s="1"/>
  <c r="C661"/>
  <c r="J660" l="1"/>
  <c r="K660" s="1"/>
  <c r="C662"/>
  <c r="J661" l="1"/>
  <c r="K661" s="1"/>
  <c r="C663"/>
  <c r="J662" l="1"/>
  <c r="K662" s="1"/>
  <c r="C664"/>
  <c r="J663" l="1"/>
  <c r="K663" s="1"/>
  <c r="C665"/>
  <c r="J664" l="1"/>
  <c r="K664" s="1"/>
  <c r="C666"/>
  <c r="J665" l="1"/>
  <c r="K665" s="1"/>
  <c r="C667"/>
  <c r="J666" l="1"/>
  <c r="K666" s="1"/>
  <c r="C668"/>
  <c r="J667" l="1"/>
  <c r="K667" s="1"/>
  <c r="C669"/>
  <c r="J668" l="1"/>
  <c r="K668" s="1"/>
  <c r="C670"/>
  <c r="J669" l="1"/>
  <c r="K669" s="1"/>
  <c r="C671"/>
  <c r="J670" l="1"/>
  <c r="K670" s="1"/>
  <c r="C672"/>
  <c r="J671" l="1"/>
  <c r="K671" s="1"/>
  <c r="C673"/>
  <c r="J672" l="1"/>
  <c r="K672" s="1"/>
  <c r="C674"/>
  <c r="J673" l="1"/>
  <c r="K673" s="1"/>
  <c r="C675"/>
  <c r="J674" l="1"/>
  <c r="K674" s="1"/>
  <c r="C676"/>
  <c r="J675" l="1"/>
  <c r="K675" s="1"/>
  <c r="C677"/>
  <c r="J676" l="1"/>
  <c r="K676" s="1"/>
  <c r="C678"/>
  <c r="J677" l="1"/>
  <c r="K677" s="1"/>
  <c r="C679"/>
  <c r="J678" l="1"/>
  <c r="K678" s="1"/>
  <c r="C680"/>
  <c r="J679" l="1"/>
  <c r="K679" s="1"/>
  <c r="C681"/>
  <c r="J680" l="1"/>
  <c r="K680" s="1"/>
  <c r="C682"/>
  <c r="J681" l="1"/>
  <c r="K681" s="1"/>
  <c r="C683"/>
  <c r="J682" l="1"/>
  <c r="K682" s="1"/>
  <c r="C684"/>
  <c r="J683" l="1"/>
  <c r="K683" s="1"/>
  <c r="C685"/>
  <c r="J684" l="1"/>
  <c r="K684" s="1"/>
  <c r="C686"/>
  <c r="J685" l="1"/>
  <c r="K685" s="1"/>
  <c r="C687"/>
  <c r="J686" l="1"/>
  <c r="K686" s="1"/>
  <c r="C688"/>
  <c r="J687" l="1"/>
  <c r="K687" s="1"/>
  <c r="C689"/>
  <c r="J688" l="1"/>
  <c r="K688" s="1"/>
  <c r="C690"/>
  <c r="J689" l="1"/>
  <c r="K689" s="1"/>
  <c r="C691"/>
  <c r="J690" l="1"/>
  <c r="K690" s="1"/>
  <c r="C692"/>
  <c r="J691" l="1"/>
  <c r="K691" s="1"/>
  <c r="C693"/>
  <c r="J692" l="1"/>
  <c r="K692" s="1"/>
  <c r="C694"/>
  <c r="J693" l="1"/>
  <c r="K693" s="1"/>
  <c r="C695"/>
  <c r="J694" l="1"/>
  <c r="K694" s="1"/>
  <c r="C696"/>
  <c r="J695" l="1"/>
  <c r="K695" s="1"/>
  <c r="C697"/>
  <c r="J696" l="1"/>
  <c r="K696" s="1"/>
  <c r="C698"/>
  <c r="J697" l="1"/>
  <c r="K697" s="1"/>
  <c r="C699"/>
  <c r="J698" l="1"/>
  <c r="K698" s="1"/>
  <c r="C700"/>
  <c r="J699" l="1"/>
  <c r="K699" s="1"/>
  <c r="C701"/>
  <c r="J700" l="1"/>
  <c r="K700" s="1"/>
  <c r="C702"/>
  <c r="J701" l="1"/>
  <c r="K701" s="1"/>
  <c r="C703"/>
  <c r="J702" l="1"/>
  <c r="K702" s="1"/>
  <c r="C704"/>
  <c r="J703" l="1"/>
  <c r="K703" s="1"/>
  <c r="C705"/>
  <c r="J704" l="1"/>
  <c r="K704" s="1"/>
  <c r="C706"/>
  <c r="J705" l="1"/>
  <c r="K705" s="1"/>
  <c r="C707"/>
  <c r="J706" l="1"/>
  <c r="K706" s="1"/>
  <c r="C708"/>
  <c r="J707" l="1"/>
  <c r="K707" s="1"/>
  <c r="C709"/>
  <c r="J708" l="1"/>
  <c r="K708" s="1"/>
  <c r="C710"/>
  <c r="J709" l="1"/>
  <c r="K709" s="1"/>
  <c r="C711"/>
  <c r="J710" l="1"/>
  <c r="K710" s="1"/>
  <c r="C712"/>
  <c r="J711" l="1"/>
  <c r="K711" s="1"/>
  <c r="C713"/>
  <c r="J712" l="1"/>
  <c r="K712" s="1"/>
  <c r="C714"/>
  <c r="J713" l="1"/>
  <c r="K713" s="1"/>
  <c r="C715"/>
  <c r="J714" l="1"/>
  <c r="K714" s="1"/>
  <c r="C716"/>
  <c r="J715" l="1"/>
  <c r="K715" s="1"/>
  <c r="C717"/>
  <c r="J716" l="1"/>
  <c r="K716" s="1"/>
  <c r="C718"/>
  <c r="J717" l="1"/>
  <c r="K717" s="1"/>
  <c r="C719"/>
  <c r="J718" l="1"/>
  <c r="K718" s="1"/>
  <c r="C720"/>
  <c r="J719" l="1"/>
  <c r="K719" s="1"/>
  <c r="C721"/>
  <c r="J720" l="1"/>
  <c r="K720" s="1"/>
  <c r="C722"/>
  <c r="J721" l="1"/>
  <c r="K721" s="1"/>
  <c r="C723"/>
  <c r="J722" l="1"/>
  <c r="K722" s="1"/>
  <c r="C724"/>
  <c r="J723" l="1"/>
  <c r="K723" s="1"/>
  <c r="C725"/>
  <c r="J724" l="1"/>
  <c r="K724" s="1"/>
  <c r="C726"/>
  <c r="J725" l="1"/>
  <c r="K725" s="1"/>
  <c r="C727"/>
  <c r="J726" l="1"/>
  <c r="K726" s="1"/>
  <c r="C728"/>
  <c r="J727" l="1"/>
  <c r="K727" s="1"/>
  <c r="C729"/>
  <c r="J728" l="1"/>
  <c r="K728" s="1"/>
  <c r="C730"/>
  <c r="J729" l="1"/>
  <c r="K729" s="1"/>
  <c r="C731"/>
  <c r="J730" l="1"/>
  <c r="K730" s="1"/>
  <c r="C732"/>
  <c r="J731" l="1"/>
  <c r="K731" s="1"/>
  <c r="C733"/>
  <c r="J732" l="1"/>
  <c r="K732" s="1"/>
  <c r="C734"/>
  <c r="J733" l="1"/>
  <c r="K733" s="1"/>
  <c r="C735"/>
  <c r="J734" l="1"/>
  <c r="K734" s="1"/>
  <c r="C736"/>
  <c r="J735" l="1"/>
  <c r="K735" s="1"/>
  <c r="C737"/>
  <c r="J736" l="1"/>
  <c r="K736" s="1"/>
  <c r="C738"/>
  <c r="J737" l="1"/>
  <c r="K737" s="1"/>
  <c r="C739"/>
  <c r="J738" l="1"/>
  <c r="K738" s="1"/>
  <c r="C740"/>
  <c r="J739" l="1"/>
  <c r="K739" s="1"/>
  <c r="C741"/>
  <c r="J740" l="1"/>
  <c r="K740" s="1"/>
  <c r="C742"/>
  <c r="J741" l="1"/>
  <c r="K741" s="1"/>
  <c r="C743"/>
  <c r="J742" l="1"/>
  <c r="K742" s="1"/>
  <c r="C744"/>
  <c r="J743" l="1"/>
  <c r="K743" s="1"/>
  <c r="C745"/>
  <c r="J744" l="1"/>
  <c r="K744" s="1"/>
  <c r="C746"/>
  <c r="J745" l="1"/>
  <c r="K745" s="1"/>
  <c r="C747"/>
  <c r="J746" l="1"/>
  <c r="K746" s="1"/>
  <c r="C748"/>
  <c r="J747" l="1"/>
  <c r="K747" s="1"/>
  <c r="C749"/>
  <c r="J748" l="1"/>
  <c r="K748" s="1"/>
  <c r="C750"/>
  <c r="J749" l="1"/>
  <c r="K749" s="1"/>
  <c r="C751"/>
  <c r="J750" l="1"/>
  <c r="K750" s="1"/>
  <c r="C752"/>
  <c r="J751" l="1"/>
  <c r="K751" s="1"/>
  <c r="C753"/>
  <c r="J752" l="1"/>
  <c r="K752" s="1"/>
  <c r="C754"/>
  <c r="J753" l="1"/>
  <c r="K753" s="1"/>
  <c r="C755"/>
  <c r="J754" l="1"/>
  <c r="K754" s="1"/>
  <c r="C756"/>
  <c r="J755" l="1"/>
  <c r="K755" s="1"/>
  <c r="C757"/>
  <c r="J756" l="1"/>
  <c r="K756" s="1"/>
  <c r="C758"/>
  <c r="J757" l="1"/>
  <c r="K757" s="1"/>
  <c r="C759"/>
  <c r="J758" l="1"/>
  <c r="K758" s="1"/>
  <c r="C760"/>
  <c r="J759" l="1"/>
  <c r="K759" s="1"/>
  <c r="C761"/>
  <c r="J760" l="1"/>
  <c r="K760" s="1"/>
  <c r="C762"/>
  <c r="J761" l="1"/>
  <c r="K761" s="1"/>
  <c r="C763"/>
  <c r="J762" l="1"/>
  <c r="K762" s="1"/>
  <c r="C764"/>
  <c r="J763" l="1"/>
  <c r="K763" s="1"/>
  <c r="C765"/>
  <c r="J764" l="1"/>
  <c r="K764" s="1"/>
  <c r="C766"/>
  <c r="J765" l="1"/>
  <c r="K765" s="1"/>
  <c r="C767"/>
  <c r="J766" l="1"/>
  <c r="K766" s="1"/>
  <c r="C768"/>
  <c r="J767" l="1"/>
  <c r="K767" s="1"/>
  <c r="C769"/>
  <c r="J768" l="1"/>
  <c r="K768" s="1"/>
  <c r="C770"/>
  <c r="J769" l="1"/>
  <c r="K769" s="1"/>
  <c r="C771"/>
  <c r="J770" l="1"/>
  <c r="K770" s="1"/>
  <c r="C772"/>
  <c r="J771" l="1"/>
  <c r="K771" s="1"/>
  <c r="J772"/>
  <c r="K772" s="1"/>
  <c r="C773"/>
  <c r="J773" l="1"/>
  <c r="K773" s="1"/>
  <c r="C774"/>
  <c r="J774" l="1"/>
  <c r="K774" s="1"/>
  <c r="C775"/>
  <c r="J775" l="1"/>
  <c r="K775" s="1"/>
  <c r="C776"/>
  <c r="J776" l="1"/>
  <c r="K776" s="1"/>
  <c r="C777"/>
  <c r="J777" l="1"/>
  <c r="K777" s="1"/>
  <c r="C778"/>
  <c r="J778" l="1"/>
  <c r="K778" s="1"/>
  <c r="C779"/>
  <c r="J779" l="1"/>
  <c r="K779" s="1"/>
  <c r="C780"/>
  <c r="J780" l="1"/>
  <c r="K780" s="1"/>
  <c r="C781"/>
  <c r="J781" l="1"/>
  <c r="K781" s="1"/>
  <c r="C782"/>
  <c r="J782" l="1"/>
  <c r="K782" s="1"/>
  <c r="C783"/>
  <c r="J783" l="1"/>
  <c r="K783" s="1"/>
  <c r="C784"/>
  <c r="J784" l="1"/>
  <c r="K784" s="1"/>
  <c r="C785"/>
  <c r="J785" l="1"/>
  <c r="K785" s="1"/>
  <c r="C786"/>
  <c r="J786" l="1"/>
  <c r="K786" s="1"/>
  <c r="C787"/>
  <c r="J787" l="1"/>
  <c r="K787" s="1"/>
  <c r="C788"/>
  <c r="J788" l="1"/>
  <c r="K788" s="1"/>
  <c r="C789"/>
  <c r="J789" l="1"/>
  <c r="K789" s="1"/>
  <c r="C790"/>
  <c r="J790" l="1"/>
  <c r="K790" s="1"/>
  <c r="C791"/>
  <c r="J791" l="1"/>
  <c r="K791" s="1"/>
  <c r="C792"/>
  <c r="J792" l="1"/>
  <c r="K792" s="1"/>
  <c r="C793"/>
  <c r="J793" l="1"/>
  <c r="K793" s="1"/>
  <c r="C794"/>
  <c r="J794" l="1"/>
  <c r="K794" s="1"/>
  <c r="C795"/>
  <c r="J795" l="1"/>
  <c r="K795" s="1"/>
  <c r="C796"/>
  <c r="J796" l="1"/>
  <c r="K796" s="1"/>
  <c r="C797"/>
  <c r="J797" l="1"/>
  <c r="K797" s="1"/>
  <c r="C798"/>
  <c r="J798" l="1"/>
  <c r="K798" s="1"/>
  <c r="C799"/>
  <c r="J799" l="1"/>
  <c r="K799" s="1"/>
  <c r="C800"/>
  <c r="J800" l="1"/>
  <c r="K800" s="1"/>
  <c r="C801"/>
  <c r="J801" l="1"/>
  <c r="K801" s="1"/>
  <c r="C802"/>
  <c r="J802" l="1"/>
  <c r="K802" s="1"/>
  <c r="C803"/>
  <c r="J803" l="1"/>
  <c r="K803" s="1"/>
  <c r="C804"/>
  <c r="J804" l="1"/>
  <c r="K804" s="1"/>
  <c r="C805"/>
  <c r="J805" l="1"/>
  <c r="K805" s="1"/>
  <c r="C806"/>
  <c r="J806" l="1"/>
  <c r="K806" s="1"/>
  <c r="C807"/>
  <c r="J807" l="1"/>
  <c r="K807" s="1"/>
  <c r="C808"/>
  <c r="J808" l="1"/>
  <c r="K808" s="1"/>
  <c r="C809"/>
  <c r="J809" l="1"/>
  <c r="K809" s="1"/>
  <c r="C810"/>
  <c r="J810" l="1"/>
  <c r="K810" s="1"/>
  <c r="C811"/>
  <c r="J811" l="1"/>
  <c r="K811" s="1"/>
  <c r="C812"/>
  <c r="J812" l="1"/>
  <c r="K812" s="1"/>
  <c r="C813"/>
  <c r="J813" l="1"/>
  <c r="K813" s="1"/>
  <c r="C814"/>
  <c r="J814" l="1"/>
  <c r="K814" s="1"/>
  <c r="C815"/>
  <c r="J815" l="1"/>
  <c r="K815" s="1"/>
  <c r="C816"/>
  <c r="J816" l="1"/>
  <c r="K816" s="1"/>
  <c r="C817"/>
  <c r="J817" l="1"/>
  <c r="K817" s="1"/>
  <c r="C818"/>
  <c r="J818" l="1"/>
  <c r="K818" s="1"/>
  <c r="C819"/>
  <c r="J819" l="1"/>
  <c r="K819" s="1"/>
  <c r="C820"/>
  <c r="J820" l="1"/>
  <c r="K820" s="1"/>
  <c r="C821"/>
  <c r="J821" l="1"/>
  <c r="K821" s="1"/>
  <c r="C822"/>
  <c r="J822" l="1"/>
  <c r="K822" s="1"/>
  <c r="C823"/>
  <c r="J823" l="1"/>
  <c r="K823" s="1"/>
  <c r="C824"/>
  <c r="J824" l="1"/>
  <c r="K824" s="1"/>
  <c r="C825"/>
  <c r="J825" l="1"/>
  <c r="K825" s="1"/>
  <c r="C826"/>
  <c r="J826" l="1"/>
  <c r="K826" s="1"/>
  <c r="C827"/>
  <c r="J827" l="1"/>
  <c r="K827" s="1"/>
  <c r="C828"/>
  <c r="J828" l="1"/>
  <c r="K828" s="1"/>
  <c r="C829"/>
  <c r="J829" l="1"/>
  <c r="K829" s="1"/>
  <c r="C830"/>
  <c r="J830" l="1"/>
  <c r="K830" s="1"/>
  <c r="C831"/>
  <c r="J831" l="1"/>
  <c r="K831" s="1"/>
  <c r="C832"/>
  <c r="J832" l="1"/>
  <c r="K832" s="1"/>
  <c r="C833"/>
  <c r="C834" l="1"/>
  <c r="J833" l="1"/>
  <c r="K833" s="1"/>
  <c r="C835"/>
  <c r="J834" l="1"/>
  <c r="K834" s="1"/>
  <c r="C836"/>
  <c r="J835" l="1"/>
  <c r="K835" s="1"/>
  <c r="C837"/>
  <c r="J836" l="1"/>
  <c r="K836" s="1"/>
  <c r="C838"/>
  <c r="J837" l="1"/>
  <c r="K837" s="1"/>
  <c r="C839"/>
  <c r="J838" l="1"/>
  <c r="K838" s="1"/>
  <c r="C840"/>
  <c r="J839" l="1"/>
  <c r="K839" s="1"/>
  <c r="C841"/>
  <c r="J840" l="1"/>
  <c r="K840" s="1"/>
  <c r="C842"/>
  <c r="J841" l="1"/>
  <c r="K841" s="1"/>
  <c r="C843"/>
  <c r="J842" l="1"/>
  <c r="K842" s="1"/>
  <c r="C844"/>
  <c r="J843" l="1"/>
  <c r="K843" s="1"/>
  <c r="C845"/>
  <c r="J844" l="1"/>
  <c r="K844" s="1"/>
  <c r="C846"/>
  <c r="J845" l="1"/>
  <c r="K845" s="1"/>
  <c r="C847"/>
  <c r="J846" l="1"/>
  <c r="K846" s="1"/>
  <c r="C848"/>
  <c r="J847" l="1"/>
  <c r="K847" s="1"/>
  <c r="C849"/>
  <c r="J848" l="1"/>
  <c r="K848" s="1"/>
  <c r="C850"/>
  <c r="J849" l="1"/>
  <c r="K849" s="1"/>
  <c r="C851"/>
  <c r="J850" l="1"/>
  <c r="K850" s="1"/>
  <c r="C852"/>
  <c r="J851" l="1"/>
  <c r="K851" s="1"/>
  <c r="C853"/>
  <c r="J852" l="1"/>
  <c r="K852" s="1"/>
  <c r="C854"/>
  <c r="J853" l="1"/>
  <c r="K853" s="1"/>
  <c r="C855"/>
  <c r="J854" l="1"/>
  <c r="K854" s="1"/>
  <c r="C856"/>
  <c r="J855" l="1"/>
  <c r="K855" s="1"/>
  <c r="C857"/>
  <c r="J856" l="1"/>
  <c r="K856" s="1"/>
  <c r="C858"/>
  <c r="J857" l="1"/>
  <c r="K857" s="1"/>
  <c r="C859"/>
  <c r="J858" l="1"/>
  <c r="K858" s="1"/>
  <c r="C860"/>
  <c r="J859" l="1"/>
  <c r="K859" s="1"/>
  <c r="C861"/>
  <c r="J860" l="1"/>
  <c r="K860" s="1"/>
  <c r="C862"/>
  <c r="J861" l="1"/>
  <c r="K861" s="1"/>
  <c r="C863"/>
  <c r="J862" l="1"/>
  <c r="K862" s="1"/>
  <c r="C864"/>
  <c r="J863" l="1"/>
  <c r="K863" s="1"/>
  <c r="C865"/>
  <c r="J864" l="1"/>
  <c r="K864" s="1"/>
  <c r="C866"/>
  <c r="J865" l="1"/>
  <c r="K865" s="1"/>
  <c r="C867"/>
  <c r="J866" l="1"/>
  <c r="K866" s="1"/>
  <c r="C868"/>
  <c r="J867" l="1"/>
  <c r="K867" s="1"/>
  <c r="C869"/>
  <c r="J868" l="1"/>
  <c r="K868" s="1"/>
  <c r="C870"/>
  <c r="J869" l="1"/>
  <c r="K869" s="1"/>
  <c r="C871"/>
  <c r="J870" l="1"/>
  <c r="K870" s="1"/>
  <c r="C872"/>
  <c r="J871" l="1"/>
  <c r="K871" s="1"/>
  <c r="C873"/>
  <c r="J872" l="1"/>
  <c r="K872" s="1"/>
  <c r="C874"/>
  <c r="J873" l="1"/>
  <c r="K873" s="1"/>
  <c r="C875"/>
  <c r="J874" l="1"/>
  <c r="K874" s="1"/>
  <c r="C876"/>
  <c r="J875" l="1"/>
  <c r="K875" s="1"/>
  <c r="C877"/>
  <c r="J876" l="1"/>
  <c r="K876" s="1"/>
  <c r="C878"/>
  <c r="J877" l="1"/>
  <c r="K877" s="1"/>
  <c r="C879"/>
  <c r="J878" l="1"/>
  <c r="K878" s="1"/>
  <c r="C880"/>
  <c r="J879" l="1"/>
  <c r="K879" s="1"/>
  <c r="C881"/>
  <c r="J880" l="1"/>
  <c r="K880" s="1"/>
  <c r="C882"/>
  <c r="J881" l="1"/>
  <c r="K881" s="1"/>
  <c r="C883"/>
  <c r="J882" l="1"/>
  <c r="K882" s="1"/>
  <c r="C884"/>
  <c r="J883" l="1"/>
  <c r="K883" s="1"/>
  <c r="C885"/>
  <c r="J884" l="1"/>
  <c r="K884" s="1"/>
  <c r="C886"/>
  <c r="J885" l="1"/>
  <c r="K885" s="1"/>
  <c r="C887"/>
  <c r="J886" l="1"/>
  <c r="K886" s="1"/>
  <c r="C888"/>
  <c r="J887" l="1"/>
  <c r="K887" s="1"/>
  <c r="C889"/>
  <c r="J888" l="1"/>
  <c r="K888" s="1"/>
  <c r="C890"/>
  <c r="J889" l="1"/>
  <c r="K889" s="1"/>
  <c r="C891"/>
  <c r="J890" l="1"/>
  <c r="K890" s="1"/>
  <c r="C892"/>
  <c r="J891" l="1"/>
  <c r="K891" s="1"/>
  <c r="C893"/>
  <c r="J892" l="1"/>
  <c r="K892" s="1"/>
  <c r="C894"/>
  <c r="J893" l="1"/>
  <c r="K893" s="1"/>
  <c r="C895"/>
  <c r="J894" l="1"/>
  <c r="K894" s="1"/>
  <c r="C896"/>
  <c r="J895" l="1"/>
  <c r="K895" s="1"/>
  <c r="C897"/>
  <c r="J896" l="1"/>
  <c r="K896" s="1"/>
  <c r="C898"/>
  <c r="J897" l="1"/>
  <c r="K897" s="1"/>
  <c r="C899"/>
  <c r="J898" l="1"/>
  <c r="K898" s="1"/>
  <c r="C900"/>
  <c r="T5" i="7"/>
  <c r="AO406" i="5"/>
  <c r="AO405"/>
  <c r="AO404"/>
  <c r="AO403"/>
  <c r="AO402"/>
  <c r="AO401"/>
  <c r="AO400"/>
  <c r="AO399"/>
  <c r="AO398"/>
  <c r="AO397"/>
  <c r="AO396"/>
  <c r="AO395"/>
  <c r="AO394"/>
  <c r="AO393"/>
  <c r="AO392"/>
  <c r="AO391"/>
  <c r="AO390"/>
  <c r="AO389"/>
  <c r="AO388"/>
  <c r="AO387"/>
  <c r="AO386"/>
  <c r="AO385"/>
  <c r="AO384"/>
  <c r="AO383"/>
  <c r="AO382"/>
  <c r="AO381"/>
  <c r="AO380"/>
  <c r="AO379"/>
  <c r="AO378"/>
  <c r="AO377"/>
  <c r="AO376"/>
  <c r="AO375"/>
  <c r="AO374"/>
  <c r="AO373"/>
  <c r="AO372"/>
  <c r="AO371"/>
  <c r="AO370"/>
  <c r="AO369"/>
  <c r="AO368"/>
  <c r="AO367"/>
  <c r="AO366"/>
  <c r="AO365"/>
  <c r="AO364"/>
  <c r="AO363"/>
  <c r="AO362"/>
  <c r="AO361"/>
  <c r="AO360"/>
  <c r="AO359"/>
  <c r="AO358"/>
  <c r="AO357"/>
  <c r="AO356"/>
  <c r="AO355"/>
  <c r="AO354"/>
  <c r="AO353"/>
  <c r="AO352"/>
  <c r="AO351"/>
  <c r="AO350"/>
  <c r="AO349"/>
  <c r="AO348"/>
  <c r="AO347"/>
  <c r="AO346"/>
  <c r="AO345"/>
  <c r="AO344"/>
  <c r="AO343"/>
  <c r="AO342"/>
  <c r="AO341"/>
  <c r="AO340"/>
  <c r="AO339"/>
  <c r="AO338"/>
  <c r="AO337"/>
  <c r="AO336"/>
  <c r="AO335"/>
  <c r="AO334"/>
  <c r="AO333"/>
  <c r="AO332"/>
  <c r="AO331"/>
  <c r="AO330"/>
  <c r="AO329"/>
  <c r="AO328"/>
  <c r="AO327"/>
  <c r="AO326"/>
  <c r="AO325"/>
  <c r="AO324"/>
  <c r="AO323"/>
  <c r="AO322"/>
  <c r="AO321"/>
  <c r="AO320"/>
  <c r="AO319"/>
  <c r="AO318"/>
  <c r="AO317"/>
  <c r="AO316"/>
  <c r="AO315"/>
  <c r="AO314"/>
  <c r="AO313"/>
  <c r="AO312"/>
  <c r="AO311"/>
  <c r="AO310"/>
  <c r="AO309"/>
  <c r="AO308"/>
  <c r="AO307"/>
  <c r="AO306"/>
  <c r="AO305"/>
  <c r="AO304"/>
  <c r="AO303"/>
  <c r="AO302"/>
  <c r="AO301"/>
  <c r="AO300"/>
  <c r="AO299"/>
  <c r="AO298"/>
  <c r="AO297"/>
  <c r="AO296"/>
  <c r="AO295"/>
  <c r="AO294"/>
  <c r="AO293"/>
  <c r="AO292"/>
  <c r="AO291"/>
  <c r="AO290"/>
  <c r="AO289"/>
  <c r="AO288"/>
  <c r="AO287"/>
  <c r="AO286"/>
  <c r="AO285"/>
  <c r="AO284"/>
  <c r="AO283"/>
  <c r="AO282"/>
  <c r="AO281"/>
  <c r="AO280"/>
  <c r="AO279"/>
  <c r="AO278"/>
  <c r="AO277"/>
  <c r="AO276"/>
  <c r="AO275"/>
  <c r="AO274"/>
  <c r="AO273"/>
  <c r="AO272"/>
  <c r="AO271"/>
  <c r="AO270"/>
  <c r="AO269"/>
  <c r="AO268"/>
  <c r="AO267"/>
  <c r="AO266"/>
  <c r="AO265"/>
  <c r="AO264"/>
  <c r="AO263"/>
  <c r="AO262"/>
  <c r="AO261"/>
  <c r="AO260"/>
  <c r="AO259"/>
  <c r="AO258"/>
  <c r="AO257"/>
  <c r="AO256"/>
  <c r="AO255"/>
  <c r="AO254"/>
  <c r="AO253"/>
  <c r="AO252"/>
  <c r="AO251"/>
  <c r="AO250"/>
  <c r="AO249"/>
  <c r="AO248"/>
  <c r="AO247"/>
  <c r="AO246"/>
  <c r="AO245"/>
  <c r="AO244"/>
  <c r="AO243"/>
  <c r="AO242"/>
  <c r="AO241"/>
  <c r="AO240"/>
  <c r="AO239"/>
  <c r="AO238"/>
  <c r="AO237"/>
  <c r="AO236"/>
  <c r="AO235"/>
  <c r="AO234"/>
  <c r="AO233"/>
  <c r="AO232"/>
  <c r="AO231"/>
  <c r="AO230"/>
  <c r="AO229"/>
  <c r="AO228"/>
  <c r="AO227"/>
  <c r="AO226"/>
  <c r="AO225"/>
  <c r="AO224"/>
  <c r="AO223"/>
  <c r="AO222"/>
  <c r="AO221"/>
  <c r="AO220"/>
  <c r="AO219"/>
  <c r="AO218"/>
  <c r="AO217"/>
  <c r="AO216"/>
  <c r="AO215"/>
  <c r="AO214"/>
  <c r="AO213"/>
  <c r="AO212"/>
  <c r="AO211"/>
  <c r="AO210"/>
  <c r="AO209"/>
  <c r="AO208"/>
  <c r="AO207"/>
  <c r="AO206"/>
  <c r="AO205"/>
  <c r="AO204"/>
  <c r="AO203"/>
  <c r="AO202"/>
  <c r="AO201"/>
  <c r="AO200"/>
  <c r="AO199"/>
  <c r="AO198"/>
  <c r="AO197"/>
  <c r="AO196"/>
  <c r="AO195"/>
  <c r="AO194"/>
  <c r="AO193"/>
  <c r="AO192"/>
  <c r="AO191"/>
  <c r="AO190"/>
  <c r="AO189"/>
  <c r="AO188"/>
  <c r="AO187"/>
  <c r="AO186"/>
  <c r="AO185"/>
  <c r="AO184"/>
  <c r="AO183"/>
  <c r="AO182"/>
  <c r="AO181"/>
  <c r="AO180"/>
  <c r="AO179"/>
  <c r="AO178"/>
  <c r="AO177"/>
  <c r="AO176"/>
  <c r="AO175"/>
  <c r="AO174"/>
  <c r="AO173"/>
  <c r="AO172"/>
  <c r="AO171"/>
  <c r="AO170"/>
  <c r="AO169"/>
  <c r="AO168"/>
  <c r="AO167"/>
  <c r="AO166"/>
  <c r="AO165"/>
  <c r="AO164"/>
  <c r="AO163"/>
  <c r="AO162"/>
  <c r="AO161"/>
  <c r="AO160"/>
  <c r="AO159"/>
  <c r="AO158"/>
  <c r="AO157"/>
  <c r="AO156"/>
  <c r="AO155"/>
  <c r="AO154"/>
  <c r="AO153"/>
  <c r="AO152"/>
  <c r="AO151"/>
  <c r="AO150"/>
  <c r="AO149"/>
  <c r="AO148"/>
  <c r="AO147"/>
  <c r="AO146"/>
  <c r="AO145"/>
  <c r="AO144"/>
  <c r="AO143"/>
  <c r="AO142"/>
  <c r="AO141"/>
  <c r="AO140"/>
  <c r="AO139"/>
  <c r="AO138"/>
  <c r="AO137"/>
  <c r="AO136"/>
  <c r="AO135"/>
  <c r="AO134"/>
  <c r="AO133"/>
  <c r="AO132"/>
  <c r="AO131"/>
  <c r="AO130"/>
  <c r="AO129"/>
  <c r="AO128"/>
  <c r="AO127"/>
  <c r="AO126"/>
  <c r="AO125"/>
  <c r="AO124"/>
  <c r="AO123"/>
  <c r="AO122"/>
  <c r="AO121"/>
  <c r="AO120"/>
  <c r="AO119"/>
  <c r="AO118"/>
  <c r="AO117"/>
  <c r="AO116"/>
  <c r="AO115"/>
  <c r="AO114"/>
  <c r="AO113"/>
  <c r="AO112"/>
  <c r="AO111"/>
  <c r="AO110"/>
  <c r="AO109"/>
  <c r="AO108"/>
  <c r="AO107"/>
  <c r="AO106"/>
  <c r="AO105"/>
  <c r="AO104"/>
  <c r="AO103"/>
  <c r="AO102"/>
  <c r="AO101"/>
  <c r="AO100"/>
  <c r="AO99"/>
  <c r="AO98"/>
  <c r="AO97"/>
  <c r="AO96"/>
  <c r="AO95"/>
  <c r="AO94"/>
  <c r="AO93"/>
  <c r="AO92"/>
  <c r="AO91"/>
  <c r="AO90"/>
  <c r="AO89"/>
  <c r="AO88"/>
  <c r="AO87"/>
  <c r="AO86"/>
  <c r="AO85"/>
  <c r="AO84"/>
  <c r="AO83"/>
  <c r="AO82"/>
  <c r="AO81"/>
  <c r="AO80"/>
  <c r="AO79"/>
  <c r="AO78"/>
  <c r="AO77"/>
  <c r="AO76"/>
  <c r="AO75"/>
  <c r="AO74"/>
  <c r="AO73"/>
  <c r="AO72"/>
  <c r="AO71"/>
  <c r="AO70"/>
  <c r="AO69"/>
  <c r="AO68"/>
  <c r="AO67"/>
  <c r="AO66"/>
  <c r="AO65"/>
  <c r="AO64"/>
  <c r="AO63"/>
  <c r="AO62"/>
  <c r="AO61"/>
  <c r="AO60"/>
  <c r="AO59"/>
  <c r="AO58"/>
  <c r="AO57"/>
  <c r="AO56"/>
  <c r="AO55"/>
  <c r="AO54"/>
  <c r="AO53"/>
  <c r="AO52"/>
  <c r="AO51"/>
  <c r="AO50"/>
  <c r="AO49"/>
  <c r="AO48"/>
  <c r="AO47"/>
  <c r="AO46"/>
  <c r="AO45"/>
  <c r="AO44"/>
  <c r="AO43"/>
  <c r="AO42"/>
  <c r="AO41"/>
  <c r="AO40"/>
  <c r="AO39"/>
  <c r="AO38"/>
  <c r="AO37"/>
  <c r="AO36"/>
  <c r="AO35"/>
  <c r="AO34"/>
  <c r="AO33"/>
  <c r="AO32"/>
  <c r="AO31"/>
  <c r="AO30"/>
  <c r="AO29"/>
  <c r="AO28"/>
  <c r="AO27"/>
  <c r="AO26"/>
  <c r="AO25"/>
  <c r="AO24"/>
  <c r="AO23"/>
  <c r="AO22"/>
  <c r="AO21"/>
  <c r="AO20"/>
  <c r="AO19"/>
  <c r="AO18"/>
  <c r="AO17"/>
  <c r="AO16"/>
  <c r="AO15"/>
  <c r="AO14"/>
  <c r="AO13"/>
  <c r="AO12"/>
  <c r="AO11"/>
  <c r="AO10"/>
  <c r="AO9"/>
  <c r="AO8"/>
  <c r="AO7"/>
  <c r="AO6"/>
  <c r="J899" i="6" l="1"/>
  <c r="K899" s="1"/>
  <c r="C901"/>
  <c r="T4" i="7"/>
  <c r="J900" i="6" l="1"/>
  <c r="K900" s="1"/>
  <c r="C902"/>
  <c r="AD406" i="5"/>
  <c r="AD405"/>
  <c r="AD404"/>
  <c r="AD403"/>
  <c r="AD402"/>
  <c r="AD401"/>
  <c r="AD400"/>
  <c r="AD399"/>
  <c r="AD398"/>
  <c r="AD397"/>
  <c r="AD396"/>
  <c r="AD395"/>
  <c r="AD394"/>
  <c r="AD393"/>
  <c r="AD392"/>
  <c r="AD391"/>
  <c r="AD390"/>
  <c r="AD389"/>
  <c r="AD388"/>
  <c r="AD387"/>
  <c r="AD386"/>
  <c r="AD385"/>
  <c r="AD384"/>
  <c r="AD383"/>
  <c r="AD382"/>
  <c r="AD381"/>
  <c r="AD380"/>
  <c r="AD379"/>
  <c r="AD378"/>
  <c r="AD377"/>
  <c r="AD376"/>
  <c r="AD375"/>
  <c r="AD374"/>
  <c r="AD373"/>
  <c r="AD372"/>
  <c r="AD371"/>
  <c r="AD370"/>
  <c r="AD369"/>
  <c r="AD368"/>
  <c r="AD367"/>
  <c r="AD366"/>
  <c r="AD365"/>
  <c r="AD364"/>
  <c r="AD363"/>
  <c r="AD362"/>
  <c r="AD361"/>
  <c r="AD360"/>
  <c r="AD359"/>
  <c r="AD358"/>
  <c r="AD357"/>
  <c r="AD356"/>
  <c r="AD355"/>
  <c r="AD354"/>
  <c r="AD353"/>
  <c r="AD352"/>
  <c r="AD351"/>
  <c r="AD350"/>
  <c r="AD349"/>
  <c r="AD348"/>
  <c r="AD347"/>
  <c r="AD346"/>
  <c r="AD345"/>
  <c r="AD344"/>
  <c r="AD343"/>
  <c r="AD342"/>
  <c r="AD341"/>
  <c r="AD340"/>
  <c r="AD339"/>
  <c r="AD338"/>
  <c r="AD337"/>
  <c r="AD336"/>
  <c r="AD335"/>
  <c r="AD334"/>
  <c r="AD333"/>
  <c r="AD332"/>
  <c r="AD331"/>
  <c r="AD330"/>
  <c r="AD329"/>
  <c r="AD328"/>
  <c r="AD327"/>
  <c r="AD326"/>
  <c r="AD325"/>
  <c r="AD324"/>
  <c r="AD323"/>
  <c r="AD322"/>
  <c r="AD321"/>
  <c r="AD320"/>
  <c r="AD319"/>
  <c r="AD318"/>
  <c r="AD317"/>
  <c r="AD316"/>
  <c r="AD315"/>
  <c r="AD314"/>
  <c r="AD313"/>
  <c r="AD312"/>
  <c r="AD311"/>
  <c r="AD310"/>
  <c r="AD309"/>
  <c r="AD308"/>
  <c r="AD307"/>
  <c r="AD306"/>
  <c r="AD305"/>
  <c r="AD304"/>
  <c r="AD303"/>
  <c r="AD302"/>
  <c r="AD301"/>
  <c r="AD300"/>
  <c r="AD299"/>
  <c r="AD298"/>
  <c r="AD297"/>
  <c r="AD296"/>
  <c r="AD295"/>
  <c r="AD294"/>
  <c r="AD293"/>
  <c r="AD292"/>
  <c r="AD291"/>
  <c r="AD290"/>
  <c r="AD289"/>
  <c r="AD288"/>
  <c r="AD287"/>
  <c r="AD286"/>
  <c r="AD285"/>
  <c r="AD284"/>
  <c r="AD283"/>
  <c r="AD282"/>
  <c r="AD281"/>
  <c r="AD280"/>
  <c r="AD279"/>
  <c r="AD278"/>
  <c r="AD277"/>
  <c r="AD276"/>
  <c r="AD275"/>
  <c r="AD274"/>
  <c r="AD273"/>
  <c r="AD272"/>
  <c r="AD271"/>
  <c r="AD270"/>
  <c r="AD269"/>
  <c r="AD268"/>
  <c r="AD267"/>
  <c r="AD266"/>
  <c r="AD265"/>
  <c r="AD264"/>
  <c r="AD263"/>
  <c r="AD262"/>
  <c r="AD261"/>
  <c r="AD260"/>
  <c r="AD259"/>
  <c r="AD258"/>
  <c r="AD257"/>
  <c r="AD256"/>
  <c r="AD255"/>
  <c r="AD254"/>
  <c r="AD253"/>
  <c r="AD252"/>
  <c r="AD251"/>
  <c r="AD250"/>
  <c r="AD249"/>
  <c r="AD248"/>
  <c r="AD247"/>
  <c r="AD246"/>
  <c r="AD245"/>
  <c r="AD244"/>
  <c r="AD243"/>
  <c r="AD242"/>
  <c r="AD241"/>
  <c r="AD240"/>
  <c r="AD239"/>
  <c r="AD238"/>
  <c r="AD237"/>
  <c r="AD236"/>
  <c r="AD235"/>
  <c r="AD234"/>
  <c r="AD233"/>
  <c r="AD232"/>
  <c r="AD231"/>
  <c r="AD230"/>
  <c r="AD229"/>
  <c r="AD228"/>
  <c r="AD227"/>
  <c r="AD226"/>
  <c r="AD225"/>
  <c r="AD224"/>
  <c r="AD223"/>
  <c r="AD222"/>
  <c r="AD221"/>
  <c r="AD220"/>
  <c r="AD219"/>
  <c r="AD218"/>
  <c r="AD217"/>
  <c r="AD216"/>
  <c r="AD215"/>
  <c r="AD214"/>
  <c r="AD213"/>
  <c r="AD212"/>
  <c r="AD211"/>
  <c r="AD210"/>
  <c r="AD209"/>
  <c r="AD208"/>
  <c r="AD207"/>
  <c r="AD206"/>
  <c r="AD205"/>
  <c r="AD204"/>
  <c r="AD203"/>
  <c r="AD202"/>
  <c r="AD201"/>
  <c r="AD200"/>
  <c r="AD199"/>
  <c r="AD198"/>
  <c r="AD197"/>
  <c r="AD196"/>
  <c r="AD195"/>
  <c r="AD194"/>
  <c r="AD193"/>
  <c r="AD192"/>
  <c r="AD191"/>
  <c r="AD190"/>
  <c r="AD189"/>
  <c r="AD188"/>
  <c r="AD187"/>
  <c r="AD186"/>
  <c r="AD185"/>
  <c r="AD184"/>
  <c r="AD183"/>
  <c r="AD182"/>
  <c r="AD181"/>
  <c r="AD180"/>
  <c r="AD179"/>
  <c r="AD178"/>
  <c r="AD177"/>
  <c r="AD176"/>
  <c r="AD175"/>
  <c r="AD174"/>
  <c r="AD173"/>
  <c r="AD172"/>
  <c r="AD171"/>
  <c r="AD170"/>
  <c r="AD169"/>
  <c r="AD168"/>
  <c r="AD167"/>
  <c r="AD166"/>
  <c r="AD165"/>
  <c r="AD164"/>
  <c r="AD163"/>
  <c r="AD162"/>
  <c r="AD161"/>
  <c r="AD160"/>
  <c r="AD159"/>
  <c r="AD158"/>
  <c r="AD157"/>
  <c r="AD156"/>
  <c r="AD155"/>
  <c r="AD154"/>
  <c r="AD153"/>
  <c r="AD152"/>
  <c r="AD151"/>
  <c r="AD150"/>
  <c r="AD149"/>
  <c r="AD148"/>
  <c r="AD147"/>
  <c r="AD146"/>
  <c r="AD145"/>
  <c r="AD144"/>
  <c r="AD143"/>
  <c r="AD142"/>
  <c r="AD141"/>
  <c r="AD140"/>
  <c r="AD139"/>
  <c r="AD138"/>
  <c r="AD137"/>
  <c r="AD136"/>
  <c r="AD135"/>
  <c r="AD134"/>
  <c r="AD133"/>
  <c r="AD132"/>
  <c r="AD131"/>
  <c r="AD130"/>
  <c r="AD129"/>
  <c r="AD128"/>
  <c r="AD127"/>
  <c r="AD126"/>
  <c r="AD125"/>
  <c r="AD124"/>
  <c r="AD123"/>
  <c r="AD122"/>
  <c r="AD121"/>
  <c r="AD120"/>
  <c r="AD119"/>
  <c r="AD118"/>
  <c r="AD117"/>
  <c r="AD116"/>
  <c r="AD115"/>
  <c r="AD114"/>
  <c r="AD113"/>
  <c r="AD112"/>
  <c r="AD111"/>
  <c r="AD110"/>
  <c r="AD109"/>
  <c r="AD108"/>
  <c r="AD107"/>
  <c r="AD106"/>
  <c r="AD105"/>
  <c r="AD104"/>
  <c r="AD103"/>
  <c r="AD102"/>
  <c r="AD101"/>
  <c r="AD100"/>
  <c r="AD99"/>
  <c r="AD98"/>
  <c r="AD97"/>
  <c r="AD96"/>
  <c r="AD95"/>
  <c r="AD94"/>
  <c r="AD93"/>
  <c r="AD92"/>
  <c r="AD91"/>
  <c r="AD90"/>
  <c r="AD89"/>
  <c r="AD88"/>
  <c r="AD87"/>
  <c r="AD86"/>
  <c r="AD85"/>
  <c r="AD84"/>
  <c r="AD83"/>
  <c r="AD82"/>
  <c r="AD81"/>
  <c r="AD80"/>
  <c r="AD79"/>
  <c r="AD78"/>
  <c r="AD77"/>
  <c r="AD76"/>
  <c r="AD75"/>
  <c r="AD74"/>
  <c r="AD73"/>
  <c r="AD72"/>
  <c r="AD71"/>
  <c r="AD70"/>
  <c r="AD69"/>
  <c r="AD68"/>
  <c r="AD67"/>
  <c r="AD66"/>
  <c r="AD65"/>
  <c r="AD64"/>
  <c r="AD63"/>
  <c r="AD62"/>
  <c r="AD61"/>
  <c r="AD60"/>
  <c r="AD59"/>
  <c r="AD58"/>
  <c r="AD57"/>
  <c r="AD56"/>
  <c r="AD55"/>
  <c r="AD54"/>
  <c r="AD53"/>
  <c r="AD52"/>
  <c r="AD51"/>
  <c r="AD50"/>
  <c r="AD49"/>
  <c r="AD48"/>
  <c r="AD47"/>
  <c r="AD46"/>
  <c r="AD45"/>
  <c r="AD44"/>
  <c r="AD43"/>
  <c r="AD42"/>
  <c r="AD41"/>
  <c r="AD40"/>
  <c r="AD39"/>
  <c r="AD38"/>
  <c r="AD37"/>
  <c r="AD36"/>
  <c r="AD35"/>
  <c r="AD34"/>
  <c r="AD33"/>
  <c r="AD32"/>
  <c r="AD31"/>
  <c r="AD30"/>
  <c r="AD29"/>
  <c r="AD28"/>
  <c r="AD27"/>
  <c r="AD26"/>
  <c r="AD25"/>
  <c r="AD24"/>
  <c r="AD23"/>
  <c r="AD22"/>
  <c r="AD21"/>
  <c r="AD20"/>
  <c r="AD19"/>
  <c r="AD18"/>
  <c r="AD17"/>
  <c r="AD16"/>
  <c r="AD15"/>
  <c r="AD14"/>
  <c r="AD13"/>
  <c r="AD12"/>
  <c r="AD11"/>
  <c r="AD10"/>
  <c r="AD9"/>
  <c r="AD8"/>
  <c r="AD7"/>
  <c r="AD6"/>
  <c r="Z6"/>
  <c r="Z7" s="1"/>
  <c r="AK6"/>
  <c r="AK7" s="1"/>
  <c r="AZ406"/>
  <c r="AZ405"/>
  <c r="AZ404"/>
  <c r="AZ403"/>
  <c r="AZ402"/>
  <c r="AZ401"/>
  <c r="AZ400"/>
  <c r="AZ399"/>
  <c r="AZ398"/>
  <c r="AZ397"/>
  <c r="AZ396"/>
  <c r="AZ395"/>
  <c r="AZ394"/>
  <c r="AZ393"/>
  <c r="AZ392"/>
  <c r="AZ391"/>
  <c r="AZ390"/>
  <c r="AZ389"/>
  <c r="AZ388"/>
  <c r="AZ387"/>
  <c r="AZ386"/>
  <c r="AZ385"/>
  <c r="AZ384"/>
  <c r="AZ383"/>
  <c r="AZ382"/>
  <c r="AZ381"/>
  <c r="AZ380"/>
  <c r="AZ379"/>
  <c r="AZ378"/>
  <c r="AZ377"/>
  <c r="AZ376"/>
  <c r="AZ375"/>
  <c r="AZ374"/>
  <c r="AZ373"/>
  <c r="AZ372"/>
  <c r="AZ371"/>
  <c r="AZ370"/>
  <c r="AZ369"/>
  <c r="AZ368"/>
  <c r="AZ367"/>
  <c r="AZ366"/>
  <c r="AZ365"/>
  <c r="AZ364"/>
  <c r="AZ363"/>
  <c r="AZ362"/>
  <c r="AZ361"/>
  <c r="AZ360"/>
  <c r="AZ359"/>
  <c r="AZ358"/>
  <c r="AZ357"/>
  <c r="AZ356"/>
  <c r="AZ355"/>
  <c r="AZ354"/>
  <c r="AZ353"/>
  <c r="AZ352"/>
  <c r="AZ351"/>
  <c r="AZ350"/>
  <c r="AZ349"/>
  <c r="AZ348"/>
  <c r="AZ347"/>
  <c r="AZ346"/>
  <c r="AZ345"/>
  <c r="AZ344"/>
  <c r="AZ343"/>
  <c r="AZ342"/>
  <c r="AZ341"/>
  <c r="AZ340"/>
  <c r="AZ339"/>
  <c r="AZ338"/>
  <c r="AZ337"/>
  <c r="AZ336"/>
  <c r="AZ335"/>
  <c r="AZ334"/>
  <c r="AZ333"/>
  <c r="AZ332"/>
  <c r="AZ331"/>
  <c r="AZ330"/>
  <c r="AZ329"/>
  <c r="AZ328"/>
  <c r="AZ327"/>
  <c r="AZ326"/>
  <c r="AZ325"/>
  <c r="AZ324"/>
  <c r="AZ323"/>
  <c r="AZ322"/>
  <c r="AZ321"/>
  <c r="AZ320"/>
  <c r="AZ319"/>
  <c r="AZ318"/>
  <c r="AZ317"/>
  <c r="AZ316"/>
  <c r="AZ315"/>
  <c r="AZ314"/>
  <c r="AZ313"/>
  <c r="AZ312"/>
  <c r="AZ311"/>
  <c r="AZ310"/>
  <c r="AZ309"/>
  <c r="AZ308"/>
  <c r="AZ307"/>
  <c r="AZ306"/>
  <c r="AZ305"/>
  <c r="AZ304"/>
  <c r="AZ303"/>
  <c r="AZ302"/>
  <c r="AZ301"/>
  <c r="AZ300"/>
  <c r="AZ299"/>
  <c r="AZ298"/>
  <c r="AZ297"/>
  <c r="AZ296"/>
  <c r="AZ295"/>
  <c r="AZ294"/>
  <c r="AZ293"/>
  <c r="AZ292"/>
  <c r="AZ291"/>
  <c r="AZ290"/>
  <c r="AZ289"/>
  <c r="AZ288"/>
  <c r="AZ287"/>
  <c r="AZ286"/>
  <c r="AZ285"/>
  <c r="AZ284"/>
  <c r="AZ283"/>
  <c r="AZ282"/>
  <c r="AZ281"/>
  <c r="AZ280"/>
  <c r="AZ279"/>
  <c r="AZ278"/>
  <c r="AZ277"/>
  <c r="AZ276"/>
  <c r="AZ275"/>
  <c r="AZ274"/>
  <c r="AZ273"/>
  <c r="AZ272"/>
  <c r="AZ271"/>
  <c r="AZ270"/>
  <c r="AZ269"/>
  <c r="AZ268"/>
  <c r="AZ267"/>
  <c r="AZ266"/>
  <c r="AZ265"/>
  <c r="AZ264"/>
  <c r="AZ263"/>
  <c r="AZ262"/>
  <c r="AZ261"/>
  <c r="AZ260"/>
  <c r="AZ259"/>
  <c r="AZ258"/>
  <c r="AZ257"/>
  <c r="AZ256"/>
  <c r="AZ255"/>
  <c r="AZ254"/>
  <c r="AZ253"/>
  <c r="AZ252"/>
  <c r="AZ251"/>
  <c r="AZ250"/>
  <c r="AZ249"/>
  <c r="AZ248"/>
  <c r="AZ247"/>
  <c r="AZ246"/>
  <c r="AZ245"/>
  <c r="AZ244"/>
  <c r="AZ243"/>
  <c r="AZ242"/>
  <c r="AZ241"/>
  <c r="AZ240"/>
  <c r="AZ239"/>
  <c r="AZ238"/>
  <c r="AZ237"/>
  <c r="AZ236"/>
  <c r="AZ235"/>
  <c r="AZ234"/>
  <c r="AZ233"/>
  <c r="AZ232"/>
  <c r="AZ231"/>
  <c r="AZ230"/>
  <c r="AZ229"/>
  <c r="AZ228"/>
  <c r="AZ227"/>
  <c r="AZ226"/>
  <c r="AZ225"/>
  <c r="AZ224"/>
  <c r="AZ223"/>
  <c r="AZ222"/>
  <c r="AZ221"/>
  <c r="AZ220"/>
  <c r="AZ219"/>
  <c r="AZ218"/>
  <c r="AZ217"/>
  <c r="AZ216"/>
  <c r="AZ215"/>
  <c r="AZ214"/>
  <c r="AZ213"/>
  <c r="AZ212"/>
  <c r="AZ211"/>
  <c r="AZ210"/>
  <c r="AZ209"/>
  <c r="AZ208"/>
  <c r="AZ207"/>
  <c r="AZ206"/>
  <c r="AZ205"/>
  <c r="AZ204"/>
  <c r="AZ203"/>
  <c r="AZ202"/>
  <c r="AZ201"/>
  <c r="AZ200"/>
  <c r="AZ199"/>
  <c r="AZ198"/>
  <c r="AZ197"/>
  <c r="AZ196"/>
  <c r="AZ195"/>
  <c r="AZ194"/>
  <c r="AZ193"/>
  <c r="AZ192"/>
  <c r="AZ191"/>
  <c r="AZ190"/>
  <c r="AZ189"/>
  <c r="AZ188"/>
  <c r="AZ187"/>
  <c r="AZ186"/>
  <c r="AZ185"/>
  <c r="AZ184"/>
  <c r="AZ183"/>
  <c r="AZ182"/>
  <c r="AZ181"/>
  <c r="AZ180"/>
  <c r="AZ179"/>
  <c r="AZ178"/>
  <c r="AZ177"/>
  <c r="AZ176"/>
  <c r="AZ175"/>
  <c r="AZ174"/>
  <c r="AZ173"/>
  <c r="AZ172"/>
  <c r="AZ171"/>
  <c r="AZ170"/>
  <c r="AZ169"/>
  <c r="AZ168"/>
  <c r="AZ167"/>
  <c r="AZ166"/>
  <c r="AZ165"/>
  <c r="AZ164"/>
  <c r="AZ163"/>
  <c r="AZ162"/>
  <c r="AZ161"/>
  <c r="AZ160"/>
  <c r="AZ159"/>
  <c r="AZ158"/>
  <c r="AZ157"/>
  <c r="AZ156"/>
  <c r="AZ155"/>
  <c r="AZ154"/>
  <c r="AZ153"/>
  <c r="AZ152"/>
  <c r="AZ151"/>
  <c r="AZ150"/>
  <c r="AZ149"/>
  <c r="AZ148"/>
  <c r="AZ147"/>
  <c r="AZ146"/>
  <c r="AZ145"/>
  <c r="AZ144"/>
  <c r="AZ143"/>
  <c r="AZ142"/>
  <c r="AZ141"/>
  <c r="AZ140"/>
  <c r="AZ139"/>
  <c r="AZ138"/>
  <c r="AZ137"/>
  <c r="AZ136"/>
  <c r="AZ135"/>
  <c r="AZ134"/>
  <c r="AZ133"/>
  <c r="AZ132"/>
  <c r="AZ131"/>
  <c r="AZ130"/>
  <c r="AZ129"/>
  <c r="AZ128"/>
  <c r="AZ127"/>
  <c r="AZ126"/>
  <c r="AZ125"/>
  <c r="AZ124"/>
  <c r="AZ123"/>
  <c r="AZ122"/>
  <c r="AZ121"/>
  <c r="AZ120"/>
  <c r="AZ119"/>
  <c r="AZ118"/>
  <c r="AZ117"/>
  <c r="AZ116"/>
  <c r="AZ115"/>
  <c r="AZ114"/>
  <c r="AZ113"/>
  <c r="AZ112"/>
  <c r="AZ111"/>
  <c r="AZ110"/>
  <c r="AZ109"/>
  <c r="AZ108"/>
  <c r="AZ107"/>
  <c r="AZ106"/>
  <c r="AZ105"/>
  <c r="AZ104"/>
  <c r="AZ103"/>
  <c r="AZ102"/>
  <c r="AZ101"/>
  <c r="AZ100"/>
  <c r="AZ99"/>
  <c r="AZ98"/>
  <c r="AZ97"/>
  <c r="AZ96"/>
  <c r="AZ95"/>
  <c r="AZ94"/>
  <c r="AZ93"/>
  <c r="AZ92"/>
  <c r="AZ91"/>
  <c r="AZ90"/>
  <c r="AZ89"/>
  <c r="AZ88"/>
  <c r="AZ87"/>
  <c r="AZ86"/>
  <c r="AZ85"/>
  <c r="AZ84"/>
  <c r="AZ83"/>
  <c r="AZ82"/>
  <c r="AZ81"/>
  <c r="AZ80"/>
  <c r="AZ79"/>
  <c r="AZ78"/>
  <c r="AZ77"/>
  <c r="AZ76"/>
  <c r="AZ75"/>
  <c r="AZ74"/>
  <c r="AZ73"/>
  <c r="AZ72"/>
  <c r="AZ71"/>
  <c r="AZ70"/>
  <c r="AZ69"/>
  <c r="AZ68"/>
  <c r="AZ67"/>
  <c r="AZ66"/>
  <c r="AZ65"/>
  <c r="AZ64"/>
  <c r="AZ63"/>
  <c r="AZ62"/>
  <c r="AZ61"/>
  <c r="AZ60"/>
  <c r="AZ59"/>
  <c r="AZ58"/>
  <c r="AZ56"/>
  <c r="AZ55"/>
  <c r="AZ54"/>
  <c r="AZ53"/>
  <c r="AZ52"/>
  <c r="AZ51"/>
  <c r="AZ50"/>
  <c r="AZ49"/>
  <c r="AZ48"/>
  <c r="AZ47"/>
  <c r="AZ46"/>
  <c r="AZ45"/>
  <c r="AZ44"/>
  <c r="AZ43"/>
  <c r="AZ42"/>
  <c r="AZ41"/>
  <c r="AZ40"/>
  <c r="AZ39"/>
  <c r="AZ38"/>
  <c r="AZ37"/>
  <c r="AZ36"/>
  <c r="AZ35"/>
  <c r="AZ34"/>
  <c r="AZ33"/>
  <c r="AZ32"/>
  <c r="AZ31"/>
  <c r="AZ30"/>
  <c r="AZ29"/>
  <c r="AZ28"/>
  <c r="AZ27"/>
  <c r="AZ26"/>
  <c r="AZ25"/>
  <c r="AZ24"/>
  <c r="AZ23"/>
  <c r="AZ22"/>
  <c r="AZ21"/>
  <c r="AZ20"/>
  <c r="AZ19"/>
  <c r="AZ18"/>
  <c r="AZ17"/>
  <c r="AZ16"/>
  <c r="AZ15"/>
  <c r="AZ14"/>
  <c r="AZ13"/>
  <c r="AZ12"/>
  <c r="AZ11"/>
  <c r="AZ10"/>
  <c r="AZ9"/>
  <c r="AZ8"/>
  <c r="AZ7"/>
  <c r="AZ6"/>
  <c r="AV6"/>
  <c r="BK406"/>
  <c r="BK405"/>
  <c r="BK404"/>
  <c r="BK403"/>
  <c r="BK402"/>
  <c r="BK401"/>
  <c r="BK400"/>
  <c r="BK399"/>
  <c r="BK398"/>
  <c r="BK397"/>
  <c r="BK396"/>
  <c r="BK395"/>
  <c r="BK394"/>
  <c r="BK393"/>
  <c r="BK392"/>
  <c r="BK391"/>
  <c r="BK390"/>
  <c r="BK389"/>
  <c r="BK388"/>
  <c r="BK387"/>
  <c r="BK386"/>
  <c r="BK385"/>
  <c r="BK384"/>
  <c r="BK383"/>
  <c r="BK382"/>
  <c r="BK381"/>
  <c r="BK380"/>
  <c r="BK379"/>
  <c r="BK378"/>
  <c r="BK377"/>
  <c r="BK376"/>
  <c r="BK375"/>
  <c r="BK374"/>
  <c r="BK373"/>
  <c r="BK372"/>
  <c r="BK371"/>
  <c r="BK370"/>
  <c r="BK369"/>
  <c r="BK368"/>
  <c r="BK367"/>
  <c r="BK366"/>
  <c r="BK365"/>
  <c r="BK364"/>
  <c r="BK363"/>
  <c r="BK362"/>
  <c r="BK361"/>
  <c r="BK360"/>
  <c r="BK359"/>
  <c r="BK358"/>
  <c r="BK357"/>
  <c r="BK356"/>
  <c r="BK355"/>
  <c r="BK354"/>
  <c r="BK353"/>
  <c r="BK352"/>
  <c r="BK351"/>
  <c r="BK350"/>
  <c r="BK349"/>
  <c r="BK348"/>
  <c r="BK347"/>
  <c r="BK346"/>
  <c r="BK345"/>
  <c r="BK344"/>
  <c r="BK343"/>
  <c r="BK342"/>
  <c r="BK341"/>
  <c r="BK340"/>
  <c r="BK339"/>
  <c r="BK338"/>
  <c r="BK337"/>
  <c r="BK336"/>
  <c r="BK335"/>
  <c r="BK334"/>
  <c r="BK333"/>
  <c r="BK332"/>
  <c r="BK331"/>
  <c r="BK330"/>
  <c r="BK329"/>
  <c r="BK328"/>
  <c r="BK327"/>
  <c r="BK326"/>
  <c r="BK325"/>
  <c r="BK324"/>
  <c r="BK323"/>
  <c r="BK322"/>
  <c r="BK321"/>
  <c r="BK320"/>
  <c r="BK319"/>
  <c r="BK318"/>
  <c r="BK317"/>
  <c r="BK316"/>
  <c r="BK315"/>
  <c r="BK314"/>
  <c r="BK313"/>
  <c r="BK312"/>
  <c r="BK311"/>
  <c r="BK310"/>
  <c r="BK309"/>
  <c r="BK308"/>
  <c r="BK307"/>
  <c r="BK306"/>
  <c r="BK305"/>
  <c r="BK304"/>
  <c r="BK303"/>
  <c r="BK302"/>
  <c r="BK301"/>
  <c r="BK300"/>
  <c r="BK299"/>
  <c r="BK298"/>
  <c r="BK297"/>
  <c r="BK296"/>
  <c r="BK295"/>
  <c r="BK294"/>
  <c r="BK293"/>
  <c r="BK292"/>
  <c r="BK291"/>
  <c r="BK290"/>
  <c r="BK289"/>
  <c r="BK288"/>
  <c r="BK287"/>
  <c r="BK286"/>
  <c r="BK285"/>
  <c r="BK284"/>
  <c r="BK283"/>
  <c r="BK282"/>
  <c r="BK281"/>
  <c r="BK280"/>
  <c r="BK279"/>
  <c r="BK278"/>
  <c r="BK277"/>
  <c r="BK276"/>
  <c r="BK275"/>
  <c r="BK274"/>
  <c r="BK273"/>
  <c r="BK272"/>
  <c r="BK271"/>
  <c r="BK270"/>
  <c r="BK269"/>
  <c r="BK268"/>
  <c r="BK267"/>
  <c r="BK266"/>
  <c r="BK265"/>
  <c r="BK264"/>
  <c r="BK263"/>
  <c r="BK262"/>
  <c r="BK261"/>
  <c r="BK260"/>
  <c r="BK259"/>
  <c r="BK258"/>
  <c r="BK257"/>
  <c r="BK256"/>
  <c r="BK255"/>
  <c r="BK254"/>
  <c r="BK253"/>
  <c r="BK252"/>
  <c r="BK251"/>
  <c r="BK250"/>
  <c r="BK249"/>
  <c r="BK248"/>
  <c r="BK247"/>
  <c r="BK246"/>
  <c r="BK245"/>
  <c r="BK244"/>
  <c r="BK243"/>
  <c r="BK242"/>
  <c r="BK241"/>
  <c r="BK240"/>
  <c r="BK239"/>
  <c r="BK238"/>
  <c r="BK237"/>
  <c r="BK236"/>
  <c r="BK235"/>
  <c r="BK234"/>
  <c r="BK233"/>
  <c r="BK232"/>
  <c r="BK231"/>
  <c r="BK230"/>
  <c r="BK229"/>
  <c r="BK228"/>
  <c r="BK227"/>
  <c r="BK226"/>
  <c r="BK225"/>
  <c r="BK224"/>
  <c r="BK223"/>
  <c r="BK222"/>
  <c r="BK221"/>
  <c r="BK220"/>
  <c r="BK219"/>
  <c r="BK218"/>
  <c r="BK217"/>
  <c r="BK216"/>
  <c r="BK215"/>
  <c r="BK214"/>
  <c r="BK213"/>
  <c r="BK212"/>
  <c r="BK211"/>
  <c r="BK210"/>
  <c r="BK209"/>
  <c r="BK208"/>
  <c r="BK207"/>
  <c r="BK206"/>
  <c r="BK205"/>
  <c r="BK204"/>
  <c r="BK203"/>
  <c r="BK202"/>
  <c r="BK201"/>
  <c r="BK200"/>
  <c r="BK199"/>
  <c r="BK198"/>
  <c r="BK197"/>
  <c r="BK196"/>
  <c r="BK195"/>
  <c r="BK194"/>
  <c r="BK193"/>
  <c r="BK192"/>
  <c r="BK191"/>
  <c r="BK190"/>
  <c r="BK189"/>
  <c r="BK188"/>
  <c r="BK187"/>
  <c r="BK186"/>
  <c r="BK185"/>
  <c r="BK184"/>
  <c r="BK183"/>
  <c r="BK182"/>
  <c r="BK181"/>
  <c r="BK180"/>
  <c r="BK179"/>
  <c r="BK178"/>
  <c r="BK177"/>
  <c r="BK176"/>
  <c r="BK175"/>
  <c r="BK174"/>
  <c r="BK173"/>
  <c r="BK172"/>
  <c r="BK171"/>
  <c r="BK170"/>
  <c r="BK169"/>
  <c r="BK168"/>
  <c r="BK167"/>
  <c r="BK166"/>
  <c r="BK165"/>
  <c r="BK164"/>
  <c r="BK163"/>
  <c r="BK162"/>
  <c r="BK161"/>
  <c r="BK160"/>
  <c r="BK159"/>
  <c r="BK158"/>
  <c r="BK157"/>
  <c r="BK156"/>
  <c r="BK155"/>
  <c r="BK154"/>
  <c r="BK153"/>
  <c r="BK152"/>
  <c r="BK151"/>
  <c r="BK150"/>
  <c r="BK149"/>
  <c r="BK148"/>
  <c r="BK147"/>
  <c r="BK146"/>
  <c r="BK145"/>
  <c r="BK144"/>
  <c r="BK143"/>
  <c r="BK142"/>
  <c r="BK141"/>
  <c r="BK140"/>
  <c r="BK139"/>
  <c r="BK138"/>
  <c r="BK137"/>
  <c r="BK136"/>
  <c r="BK135"/>
  <c r="BK134"/>
  <c r="BK133"/>
  <c r="BK132"/>
  <c r="BK131"/>
  <c r="BK130"/>
  <c r="BK129"/>
  <c r="BK128"/>
  <c r="BK127"/>
  <c r="BK126"/>
  <c r="BK125"/>
  <c r="BK124"/>
  <c r="BK123"/>
  <c r="BK122"/>
  <c r="BK121"/>
  <c r="BK120"/>
  <c r="BK119"/>
  <c r="BK118"/>
  <c r="BK117"/>
  <c r="BK116"/>
  <c r="BK115"/>
  <c r="BK114"/>
  <c r="BK113"/>
  <c r="BK112"/>
  <c r="BK111"/>
  <c r="BK110"/>
  <c r="BK109"/>
  <c r="BK108"/>
  <c r="BK107"/>
  <c r="BK106"/>
  <c r="BK105"/>
  <c r="BK104"/>
  <c r="BK103"/>
  <c r="BK102"/>
  <c r="BK101"/>
  <c r="BK100"/>
  <c r="BK99"/>
  <c r="BK98"/>
  <c r="BK97"/>
  <c r="BK9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8"/>
  <c r="BK77"/>
  <c r="BK76"/>
  <c r="BK75"/>
  <c r="BK74"/>
  <c r="BK73"/>
  <c r="BK72"/>
  <c r="BK71"/>
  <c r="BK70"/>
  <c r="BK69"/>
  <c r="BK68"/>
  <c r="BK67"/>
  <c r="BK65"/>
  <c r="BK64"/>
  <c r="BK63"/>
  <c r="BK62"/>
  <c r="BK61"/>
  <c r="BK60"/>
  <c r="BK59"/>
  <c r="BK58"/>
  <c r="BK57"/>
  <c r="BK56"/>
  <c r="BK55"/>
  <c r="BK54"/>
  <c r="BK53"/>
  <c r="BK52"/>
  <c r="BK51"/>
  <c r="BK50"/>
  <c r="BK49"/>
  <c r="BK48"/>
  <c r="BK47"/>
  <c r="BK46"/>
  <c r="BK45"/>
  <c r="BK44"/>
  <c r="BK43"/>
  <c r="BK42"/>
  <c r="BK41"/>
  <c r="BK40"/>
  <c r="BK39"/>
  <c r="BK38"/>
  <c r="BK37"/>
  <c r="BK36"/>
  <c r="BK35"/>
  <c r="BK34"/>
  <c r="BK33"/>
  <c r="BK32"/>
  <c r="BK31"/>
  <c r="BK30"/>
  <c r="BK29"/>
  <c r="BK28"/>
  <c r="BK27"/>
  <c r="BK26"/>
  <c r="BK25"/>
  <c r="BK24"/>
  <c r="BK23"/>
  <c r="BK22"/>
  <c r="BK21"/>
  <c r="BK20"/>
  <c r="BK19"/>
  <c r="BK18"/>
  <c r="BK17"/>
  <c r="BK16"/>
  <c r="BK15"/>
  <c r="BK14"/>
  <c r="BK13"/>
  <c r="BK12"/>
  <c r="BK11"/>
  <c r="BK10"/>
  <c r="BK9"/>
  <c r="BK8"/>
  <c r="BK7"/>
  <c r="BK6"/>
  <c r="BG6"/>
  <c r="BV406"/>
  <c r="BV405"/>
  <c r="BV404"/>
  <c r="BV403"/>
  <c r="BV402"/>
  <c r="BV401"/>
  <c r="BV400"/>
  <c r="BV399"/>
  <c r="BV398"/>
  <c r="BV397"/>
  <c r="BV396"/>
  <c r="BV395"/>
  <c r="BV394"/>
  <c r="BV393"/>
  <c r="BV392"/>
  <c r="BV391"/>
  <c r="BV390"/>
  <c r="BV389"/>
  <c r="BV388"/>
  <c r="BV387"/>
  <c r="BV386"/>
  <c r="BV385"/>
  <c r="BV384"/>
  <c r="BV383"/>
  <c r="BV382"/>
  <c r="BV381"/>
  <c r="BV380"/>
  <c r="BV379"/>
  <c r="BV378"/>
  <c r="BV377"/>
  <c r="BV376"/>
  <c r="BV375"/>
  <c r="BV374"/>
  <c r="BV373"/>
  <c r="BV372"/>
  <c r="BV371"/>
  <c r="BV370"/>
  <c r="BV369"/>
  <c r="BV368"/>
  <c r="BV367"/>
  <c r="BV366"/>
  <c r="BV365"/>
  <c r="BV364"/>
  <c r="BV363"/>
  <c r="BV362"/>
  <c r="BV361"/>
  <c r="BV360"/>
  <c r="BV359"/>
  <c r="BV358"/>
  <c r="BV357"/>
  <c r="BV356"/>
  <c r="BV355"/>
  <c r="BV354"/>
  <c r="BV353"/>
  <c r="BV352"/>
  <c r="BV351"/>
  <c r="BV350"/>
  <c r="BV349"/>
  <c r="BV348"/>
  <c r="BV347"/>
  <c r="BV346"/>
  <c r="BV345"/>
  <c r="BV344"/>
  <c r="BV343"/>
  <c r="BV342"/>
  <c r="BV341"/>
  <c r="BV340"/>
  <c r="BV339"/>
  <c r="BV338"/>
  <c r="BV337"/>
  <c r="BV336"/>
  <c r="BV335"/>
  <c r="BV334"/>
  <c r="BV333"/>
  <c r="BV332"/>
  <c r="BV331"/>
  <c r="BV330"/>
  <c r="BV329"/>
  <c r="BV328"/>
  <c r="BV327"/>
  <c r="BV326"/>
  <c r="BV325"/>
  <c r="BV324"/>
  <c r="BV323"/>
  <c r="BV322"/>
  <c r="BV321"/>
  <c r="BV320"/>
  <c r="BV319"/>
  <c r="BV318"/>
  <c r="BV317"/>
  <c r="BV316"/>
  <c r="BV315"/>
  <c r="BV314"/>
  <c r="BV313"/>
  <c r="BV312"/>
  <c r="BV311"/>
  <c r="BV310"/>
  <c r="BV309"/>
  <c r="BV308"/>
  <c r="BV307"/>
  <c r="BV306"/>
  <c r="BV305"/>
  <c r="BV304"/>
  <c r="BV303"/>
  <c r="BV302"/>
  <c r="BV301"/>
  <c r="BV300"/>
  <c r="BV299"/>
  <c r="BV298"/>
  <c r="BV297"/>
  <c r="BV296"/>
  <c r="BV295"/>
  <c r="BV294"/>
  <c r="BV293"/>
  <c r="BV292"/>
  <c r="BV291"/>
  <c r="BV290"/>
  <c r="BV289"/>
  <c r="BV288"/>
  <c r="BV287"/>
  <c r="BV286"/>
  <c r="BV285"/>
  <c r="BV284"/>
  <c r="BV283"/>
  <c r="BV282"/>
  <c r="BV281"/>
  <c r="BV280"/>
  <c r="BV279"/>
  <c r="BV278"/>
  <c r="BV277"/>
  <c r="BV276"/>
  <c r="BV275"/>
  <c r="BV274"/>
  <c r="BV273"/>
  <c r="BV272"/>
  <c r="BV271"/>
  <c r="BV270"/>
  <c r="BV269"/>
  <c r="BV268"/>
  <c r="BV267"/>
  <c r="BV266"/>
  <c r="BV265"/>
  <c r="BV264"/>
  <c r="BV263"/>
  <c r="BV262"/>
  <c r="BV261"/>
  <c r="BV260"/>
  <c r="BV259"/>
  <c r="BV258"/>
  <c r="BV257"/>
  <c r="BV256"/>
  <c r="BV255"/>
  <c r="BV254"/>
  <c r="BV253"/>
  <c r="BV252"/>
  <c r="BV251"/>
  <c r="BV250"/>
  <c r="BV249"/>
  <c r="BV248"/>
  <c r="BV247"/>
  <c r="BV246"/>
  <c r="BV245"/>
  <c r="BV244"/>
  <c r="BV243"/>
  <c r="BV242"/>
  <c r="BV241"/>
  <c r="BV240"/>
  <c r="BV239"/>
  <c r="BV238"/>
  <c r="BV237"/>
  <c r="BV236"/>
  <c r="BV235"/>
  <c r="BV234"/>
  <c r="BV233"/>
  <c r="BV232"/>
  <c r="BV231"/>
  <c r="BV230"/>
  <c r="BV229"/>
  <c r="BV228"/>
  <c r="BV227"/>
  <c r="BV226"/>
  <c r="BV225"/>
  <c r="BV224"/>
  <c r="BV223"/>
  <c r="BV222"/>
  <c r="BV221"/>
  <c r="BV220"/>
  <c r="BV219"/>
  <c r="BV218"/>
  <c r="BV217"/>
  <c r="BV216"/>
  <c r="BV215"/>
  <c r="BV214"/>
  <c r="BV213"/>
  <c r="BV212"/>
  <c r="BV211"/>
  <c r="BV210"/>
  <c r="BV209"/>
  <c r="BV208"/>
  <c r="BV207"/>
  <c r="BV206"/>
  <c r="BV205"/>
  <c r="BV204"/>
  <c r="BV203"/>
  <c r="BV202"/>
  <c r="BV201"/>
  <c r="BV200"/>
  <c r="BV199"/>
  <c r="BV198"/>
  <c r="BV197"/>
  <c r="BV196"/>
  <c r="BV195"/>
  <c r="BV194"/>
  <c r="BV193"/>
  <c r="BV192"/>
  <c r="BV191"/>
  <c r="BV190"/>
  <c r="BV189"/>
  <c r="BV188"/>
  <c r="BV187"/>
  <c r="BV186"/>
  <c r="BV185"/>
  <c r="BV184"/>
  <c r="BV183"/>
  <c r="BV182"/>
  <c r="BV181"/>
  <c r="BV180"/>
  <c r="BV179"/>
  <c r="BV178"/>
  <c r="BV177"/>
  <c r="BV176"/>
  <c r="BV175"/>
  <c r="BV174"/>
  <c r="BV173"/>
  <c r="BV172"/>
  <c r="BV171"/>
  <c r="BV170"/>
  <c r="BV169"/>
  <c r="BV168"/>
  <c r="BV167"/>
  <c r="BV166"/>
  <c r="BV165"/>
  <c r="BV164"/>
  <c r="BV163"/>
  <c r="BV162"/>
  <c r="BV161"/>
  <c r="BV160"/>
  <c r="BV159"/>
  <c r="BV158"/>
  <c r="BV157"/>
  <c r="BV156"/>
  <c r="BV155"/>
  <c r="BV154"/>
  <c r="BV153"/>
  <c r="BV152"/>
  <c r="BV151"/>
  <c r="BV150"/>
  <c r="BV149"/>
  <c r="BV148"/>
  <c r="BV147"/>
  <c r="BV146"/>
  <c r="BV145"/>
  <c r="BV144"/>
  <c r="BV143"/>
  <c r="BV142"/>
  <c r="BV141"/>
  <c r="BV140"/>
  <c r="BV139"/>
  <c r="BV138"/>
  <c r="BV137"/>
  <c r="BV136"/>
  <c r="BV135"/>
  <c r="BV134"/>
  <c r="BV133"/>
  <c r="BV132"/>
  <c r="BV131"/>
  <c r="BV130"/>
  <c r="BV129"/>
  <c r="BV128"/>
  <c r="BV127"/>
  <c r="BV126"/>
  <c r="BV125"/>
  <c r="BV124"/>
  <c r="BV123"/>
  <c r="BV122"/>
  <c r="BV121"/>
  <c r="BV120"/>
  <c r="BV119"/>
  <c r="BV118"/>
  <c r="BV117"/>
  <c r="BV116"/>
  <c r="BV115"/>
  <c r="BV114"/>
  <c r="BV113"/>
  <c r="BV112"/>
  <c r="BV111"/>
  <c r="BV110"/>
  <c r="BV109"/>
  <c r="BV108"/>
  <c r="BV107"/>
  <c r="BV106"/>
  <c r="BV105"/>
  <c r="BV104"/>
  <c r="BV103"/>
  <c r="BV102"/>
  <c r="BV101"/>
  <c r="BV100"/>
  <c r="BV99"/>
  <c r="BV98"/>
  <c r="BV97"/>
  <c r="BV96"/>
  <c r="BV95"/>
  <c r="BV94"/>
  <c r="BV93"/>
  <c r="BV92"/>
  <c r="BV91"/>
  <c r="BV90"/>
  <c r="BV89"/>
  <c r="BV88"/>
  <c r="BV87"/>
  <c r="BV86"/>
  <c r="BV85"/>
  <c r="BV84"/>
  <c r="BV83"/>
  <c r="BV82"/>
  <c r="BV81"/>
  <c r="BV80"/>
  <c r="BV79"/>
  <c r="BV78"/>
  <c r="BV77"/>
  <c r="BV76"/>
  <c r="BV75"/>
  <c r="BV74"/>
  <c r="BV73"/>
  <c r="BV72"/>
  <c r="BV71"/>
  <c r="BV70"/>
  <c r="BV69"/>
  <c r="BV68"/>
  <c r="BV67"/>
  <c r="BV66"/>
  <c r="BV65"/>
  <c r="BV64"/>
  <c r="BV63"/>
  <c r="BV62"/>
  <c r="BV61"/>
  <c r="BV60"/>
  <c r="BV59"/>
  <c r="BV58"/>
  <c r="BV57"/>
  <c r="BV56"/>
  <c r="BV55"/>
  <c r="BV54"/>
  <c r="BV53"/>
  <c r="BV52"/>
  <c r="BV51"/>
  <c r="BV50"/>
  <c r="BV49"/>
  <c r="BV48"/>
  <c r="BV47"/>
  <c r="BV46"/>
  <c r="BV45"/>
  <c r="BV44"/>
  <c r="BV43"/>
  <c r="BV42"/>
  <c r="BV41"/>
  <c r="BV40"/>
  <c r="BV39"/>
  <c r="BV38"/>
  <c r="BV37"/>
  <c r="BV36"/>
  <c r="BV35"/>
  <c r="BV34"/>
  <c r="BV33"/>
  <c r="BV32"/>
  <c r="BV31"/>
  <c r="BV30"/>
  <c r="BV29"/>
  <c r="BV28"/>
  <c r="BV27"/>
  <c r="BV26"/>
  <c r="BV25"/>
  <c r="BV24"/>
  <c r="BV23"/>
  <c r="BV22"/>
  <c r="BV21"/>
  <c r="BV20"/>
  <c r="BV19"/>
  <c r="BV18"/>
  <c r="BV17"/>
  <c r="BV16"/>
  <c r="BV15"/>
  <c r="BV14"/>
  <c r="BV13"/>
  <c r="BV12"/>
  <c r="BV11"/>
  <c r="BV10"/>
  <c r="BV9"/>
  <c r="BV8"/>
  <c r="BV7"/>
  <c r="BV6"/>
  <c r="BR6"/>
  <c r="CG406"/>
  <c r="CG405"/>
  <c r="CG404"/>
  <c r="CG403"/>
  <c r="CG402"/>
  <c r="CG401"/>
  <c r="CG400"/>
  <c r="CG399"/>
  <c r="CG398"/>
  <c r="CG397"/>
  <c r="CG396"/>
  <c r="CG395"/>
  <c r="CG394"/>
  <c r="CG393"/>
  <c r="CG392"/>
  <c r="CG391"/>
  <c r="CG390"/>
  <c r="CG389"/>
  <c r="CG388"/>
  <c r="CG387"/>
  <c r="CG386"/>
  <c r="CG385"/>
  <c r="CG384"/>
  <c r="CG383"/>
  <c r="CG382"/>
  <c r="CG381"/>
  <c r="CG380"/>
  <c r="CG379"/>
  <c r="CG378"/>
  <c r="CG377"/>
  <c r="CG376"/>
  <c r="CG375"/>
  <c r="CG374"/>
  <c r="CG373"/>
  <c r="CG372"/>
  <c r="CG371"/>
  <c r="CG370"/>
  <c r="CG369"/>
  <c r="CG368"/>
  <c r="CG367"/>
  <c r="CG366"/>
  <c r="CG365"/>
  <c r="CG364"/>
  <c r="CG363"/>
  <c r="CG362"/>
  <c r="CG361"/>
  <c r="CG360"/>
  <c r="CG359"/>
  <c r="CG358"/>
  <c r="CG357"/>
  <c r="CG356"/>
  <c r="CG355"/>
  <c r="CG354"/>
  <c r="CG353"/>
  <c r="CG352"/>
  <c r="CG351"/>
  <c r="CG350"/>
  <c r="CG349"/>
  <c r="CG348"/>
  <c r="CG347"/>
  <c r="CG346"/>
  <c r="CG345"/>
  <c r="CG344"/>
  <c r="CG343"/>
  <c r="CG342"/>
  <c r="CG341"/>
  <c r="CG340"/>
  <c r="CG339"/>
  <c r="CG338"/>
  <c r="CG337"/>
  <c r="CG336"/>
  <c r="CG335"/>
  <c r="CG334"/>
  <c r="CG333"/>
  <c r="CG332"/>
  <c r="CG331"/>
  <c r="CG330"/>
  <c r="CG329"/>
  <c r="CG328"/>
  <c r="CG327"/>
  <c r="CG326"/>
  <c r="CG325"/>
  <c r="CG324"/>
  <c r="CG323"/>
  <c r="CG322"/>
  <c r="CG321"/>
  <c r="CG320"/>
  <c r="CG319"/>
  <c r="CG318"/>
  <c r="CG317"/>
  <c r="CG316"/>
  <c r="CG315"/>
  <c r="CG314"/>
  <c r="CG313"/>
  <c r="CG312"/>
  <c r="CG311"/>
  <c r="CG310"/>
  <c r="CG309"/>
  <c r="CG308"/>
  <c r="CG307"/>
  <c r="CG306"/>
  <c r="CG305"/>
  <c r="CG304"/>
  <c r="CG303"/>
  <c r="CG302"/>
  <c r="CG301"/>
  <c r="CG300"/>
  <c r="CG299"/>
  <c r="CG298"/>
  <c r="CG297"/>
  <c r="CG296"/>
  <c r="CG295"/>
  <c r="CG294"/>
  <c r="CG293"/>
  <c r="CG292"/>
  <c r="CG291"/>
  <c r="CG290"/>
  <c r="CG289"/>
  <c r="CG288"/>
  <c r="CG287"/>
  <c r="CG286"/>
  <c r="CG285"/>
  <c r="CG284"/>
  <c r="CG283"/>
  <c r="CG282"/>
  <c r="CG281"/>
  <c r="CG280"/>
  <c r="CG279"/>
  <c r="CG278"/>
  <c r="CG277"/>
  <c r="CG276"/>
  <c r="CG275"/>
  <c r="CG274"/>
  <c r="CG273"/>
  <c r="CG272"/>
  <c r="CG271"/>
  <c r="CG270"/>
  <c r="CG269"/>
  <c r="CG268"/>
  <c r="CG267"/>
  <c r="CG266"/>
  <c r="CG265"/>
  <c r="CG264"/>
  <c r="CG263"/>
  <c r="CG262"/>
  <c r="CG261"/>
  <c r="CG260"/>
  <c r="CG259"/>
  <c r="CG258"/>
  <c r="CG257"/>
  <c r="CG256"/>
  <c r="CG255"/>
  <c r="CG254"/>
  <c r="CG253"/>
  <c r="CG252"/>
  <c r="CG251"/>
  <c r="CG250"/>
  <c r="CG249"/>
  <c r="CG248"/>
  <c r="CG247"/>
  <c r="CG246"/>
  <c r="CG245"/>
  <c r="CG244"/>
  <c r="CG243"/>
  <c r="CG242"/>
  <c r="CG241"/>
  <c r="CG240"/>
  <c r="CG239"/>
  <c r="CG238"/>
  <c r="CG237"/>
  <c r="CG236"/>
  <c r="CG235"/>
  <c r="CG234"/>
  <c r="CG233"/>
  <c r="CG232"/>
  <c r="CG231"/>
  <c r="CG230"/>
  <c r="CG229"/>
  <c r="CG228"/>
  <c r="CG227"/>
  <c r="CG226"/>
  <c r="CG225"/>
  <c r="CG224"/>
  <c r="CG223"/>
  <c r="CG222"/>
  <c r="CG221"/>
  <c r="CG220"/>
  <c r="CG219"/>
  <c r="CG218"/>
  <c r="CG217"/>
  <c r="CG216"/>
  <c r="CG215"/>
  <c r="CG214"/>
  <c r="CG213"/>
  <c r="CG212"/>
  <c r="CG211"/>
  <c r="CG210"/>
  <c r="CG209"/>
  <c r="CG208"/>
  <c r="CG207"/>
  <c r="CG206"/>
  <c r="CG205"/>
  <c r="CG204"/>
  <c r="CG203"/>
  <c r="CG202"/>
  <c r="CG201"/>
  <c r="CG200"/>
  <c r="CG199"/>
  <c r="CG198"/>
  <c r="CG197"/>
  <c r="CG196"/>
  <c r="CG195"/>
  <c r="CG194"/>
  <c r="CG193"/>
  <c r="CG192"/>
  <c r="CG191"/>
  <c r="CG190"/>
  <c r="CG189"/>
  <c r="CG188"/>
  <c r="CG187"/>
  <c r="CG186"/>
  <c r="CG185"/>
  <c r="CG184"/>
  <c r="CG183"/>
  <c r="CG182"/>
  <c r="CG181"/>
  <c r="CG180"/>
  <c r="CG179"/>
  <c r="CG178"/>
  <c r="CG177"/>
  <c r="CG176"/>
  <c r="CG175"/>
  <c r="CG174"/>
  <c r="CG173"/>
  <c r="CG172"/>
  <c r="CG171"/>
  <c r="CG170"/>
  <c r="CG169"/>
  <c r="CG168"/>
  <c r="CG167"/>
  <c r="CG166"/>
  <c r="CG165"/>
  <c r="CG164"/>
  <c r="CG163"/>
  <c r="CG162"/>
  <c r="CG161"/>
  <c r="CG160"/>
  <c r="CG159"/>
  <c r="CG158"/>
  <c r="CG157"/>
  <c r="CG156"/>
  <c r="CG155"/>
  <c r="CG154"/>
  <c r="CG153"/>
  <c r="CG152"/>
  <c r="CG151"/>
  <c r="CG150"/>
  <c r="CG149"/>
  <c r="CG148"/>
  <c r="CG147"/>
  <c r="CG146"/>
  <c r="CG145"/>
  <c r="CG144"/>
  <c r="CG143"/>
  <c r="CG142"/>
  <c r="CG141"/>
  <c r="CG140"/>
  <c r="CG139"/>
  <c r="CG138"/>
  <c r="CG137"/>
  <c r="CG136"/>
  <c r="CG135"/>
  <c r="CG134"/>
  <c r="CG133"/>
  <c r="CG132"/>
  <c r="CG131"/>
  <c r="CG130"/>
  <c r="CG129"/>
  <c r="CG128"/>
  <c r="CG127"/>
  <c r="CG126"/>
  <c r="CG125"/>
  <c r="CG124"/>
  <c r="CG123"/>
  <c r="CG122"/>
  <c r="CG121"/>
  <c r="CG120"/>
  <c r="CG119"/>
  <c r="CG118"/>
  <c r="CG117"/>
  <c r="CG116"/>
  <c r="CG115"/>
  <c r="CG114"/>
  <c r="CG113"/>
  <c r="CG112"/>
  <c r="CG111"/>
  <c r="CG110"/>
  <c r="CG109"/>
  <c r="CG108"/>
  <c r="CG107"/>
  <c r="CG106"/>
  <c r="CG105"/>
  <c r="CG104"/>
  <c r="CG103"/>
  <c r="CG102"/>
  <c r="CG101"/>
  <c r="CG100"/>
  <c r="CG99"/>
  <c r="CG98"/>
  <c r="CG97"/>
  <c r="CG96"/>
  <c r="CG95"/>
  <c r="CG94"/>
  <c r="CG93"/>
  <c r="CG92"/>
  <c r="CG91"/>
  <c r="CG90"/>
  <c r="CG89"/>
  <c r="CG88"/>
  <c r="CG87"/>
  <c r="CG86"/>
  <c r="CG85"/>
  <c r="CG84"/>
  <c r="CG83"/>
  <c r="CG82"/>
  <c r="CG81"/>
  <c r="CG80"/>
  <c r="CG79"/>
  <c r="CG78"/>
  <c r="CG77"/>
  <c r="CG76"/>
  <c r="CG75"/>
  <c r="CG74"/>
  <c r="CG73"/>
  <c r="CG72"/>
  <c r="CG71"/>
  <c r="CG70"/>
  <c r="CG69"/>
  <c r="CG68"/>
  <c r="CG67"/>
  <c r="CG66"/>
  <c r="CG65"/>
  <c r="CG64"/>
  <c r="CG63"/>
  <c r="CG62"/>
  <c r="CG61"/>
  <c r="CG60"/>
  <c r="CG59"/>
  <c r="CG58"/>
  <c r="CG57"/>
  <c r="CG56"/>
  <c r="CG55"/>
  <c r="CG54"/>
  <c r="CG53"/>
  <c r="CG52"/>
  <c r="CG51"/>
  <c r="CG50"/>
  <c r="CG49"/>
  <c r="CG48"/>
  <c r="CG47"/>
  <c r="CG46"/>
  <c r="CG45"/>
  <c r="CG44"/>
  <c r="CG43"/>
  <c r="CG42"/>
  <c r="CG41"/>
  <c r="CG40"/>
  <c r="CG39"/>
  <c r="CG38"/>
  <c r="CG37"/>
  <c r="CG36"/>
  <c r="CG35"/>
  <c r="CG34"/>
  <c r="CG33"/>
  <c r="CG32"/>
  <c r="CG31"/>
  <c r="CG30"/>
  <c r="CG29"/>
  <c r="CG28"/>
  <c r="CG27"/>
  <c r="CG26"/>
  <c r="CG25"/>
  <c r="CG24"/>
  <c r="CG23"/>
  <c r="CG22"/>
  <c r="CG21"/>
  <c r="CG20"/>
  <c r="CG19"/>
  <c r="CG18"/>
  <c r="CG17"/>
  <c r="CG16"/>
  <c r="CG15"/>
  <c r="CG14"/>
  <c r="CG13"/>
  <c r="CG12"/>
  <c r="CG11"/>
  <c r="CG10"/>
  <c r="CG9"/>
  <c r="CG8"/>
  <c r="CG7"/>
  <c r="CG6"/>
  <c r="CC6"/>
  <c r="CC7" s="1"/>
  <c r="CC8" s="1"/>
  <c r="CC9" s="1"/>
  <c r="BZ1"/>
  <c r="CR406"/>
  <c r="CR405"/>
  <c r="CR404"/>
  <c r="CR403"/>
  <c r="CR402"/>
  <c r="CR401"/>
  <c r="CR400"/>
  <c r="CR399"/>
  <c r="CR398"/>
  <c r="CR397"/>
  <c r="CR396"/>
  <c r="CR395"/>
  <c r="CR394"/>
  <c r="CR393"/>
  <c r="CR392"/>
  <c r="CR391"/>
  <c r="CR390"/>
  <c r="CR389"/>
  <c r="CR388"/>
  <c r="CR387"/>
  <c r="CR386"/>
  <c r="CR385"/>
  <c r="CR384"/>
  <c r="CR383"/>
  <c r="CR382"/>
  <c r="CR381"/>
  <c r="CR380"/>
  <c r="CR379"/>
  <c r="CR378"/>
  <c r="CR377"/>
  <c r="CR376"/>
  <c r="CR375"/>
  <c r="CR374"/>
  <c r="CR373"/>
  <c r="CR372"/>
  <c r="CR371"/>
  <c r="CR370"/>
  <c r="CR369"/>
  <c r="CR368"/>
  <c r="CR367"/>
  <c r="CR366"/>
  <c r="CR365"/>
  <c r="CR364"/>
  <c r="CR363"/>
  <c r="CR362"/>
  <c r="CR361"/>
  <c r="CR360"/>
  <c r="CR359"/>
  <c r="CR358"/>
  <c r="CR357"/>
  <c r="CR356"/>
  <c r="CR355"/>
  <c r="CR354"/>
  <c r="CR353"/>
  <c r="CR352"/>
  <c r="CR351"/>
  <c r="CR350"/>
  <c r="CR349"/>
  <c r="CR348"/>
  <c r="CR347"/>
  <c r="CR346"/>
  <c r="CR345"/>
  <c r="CR344"/>
  <c r="CR343"/>
  <c r="CR342"/>
  <c r="CR341"/>
  <c r="CR340"/>
  <c r="CR339"/>
  <c r="CR338"/>
  <c r="CR337"/>
  <c r="CR336"/>
  <c r="CR335"/>
  <c r="CR334"/>
  <c r="CR333"/>
  <c r="CR332"/>
  <c r="CR331"/>
  <c r="CR330"/>
  <c r="CR329"/>
  <c r="CR328"/>
  <c r="CR327"/>
  <c r="CR326"/>
  <c r="CR325"/>
  <c r="CR324"/>
  <c r="CR323"/>
  <c r="CR322"/>
  <c r="CR321"/>
  <c r="CR320"/>
  <c r="CR319"/>
  <c r="CR318"/>
  <c r="CR317"/>
  <c r="CR316"/>
  <c r="CR315"/>
  <c r="CR314"/>
  <c r="CR313"/>
  <c r="CR312"/>
  <c r="CR311"/>
  <c r="CR310"/>
  <c r="CR309"/>
  <c r="CR308"/>
  <c r="CR307"/>
  <c r="CR306"/>
  <c r="CR305"/>
  <c r="CR304"/>
  <c r="CR303"/>
  <c r="CR302"/>
  <c r="CR301"/>
  <c r="CR300"/>
  <c r="CR299"/>
  <c r="CR298"/>
  <c r="CR297"/>
  <c r="CR296"/>
  <c r="CR295"/>
  <c r="CR294"/>
  <c r="CR293"/>
  <c r="CR292"/>
  <c r="CR291"/>
  <c r="CR290"/>
  <c r="CR289"/>
  <c r="CR288"/>
  <c r="CR287"/>
  <c r="CR286"/>
  <c r="CR285"/>
  <c r="CR284"/>
  <c r="CR283"/>
  <c r="CR282"/>
  <c r="CR281"/>
  <c r="CR280"/>
  <c r="CR279"/>
  <c r="CR278"/>
  <c r="CR277"/>
  <c r="CR276"/>
  <c r="CR275"/>
  <c r="CR274"/>
  <c r="CR273"/>
  <c r="CR272"/>
  <c r="CR271"/>
  <c r="CR270"/>
  <c r="CR269"/>
  <c r="CR268"/>
  <c r="CR267"/>
  <c r="CR266"/>
  <c r="CR265"/>
  <c r="CR264"/>
  <c r="CR263"/>
  <c r="CR262"/>
  <c r="CR261"/>
  <c r="CR260"/>
  <c r="CR259"/>
  <c r="CR258"/>
  <c r="CR257"/>
  <c r="CR256"/>
  <c r="CR255"/>
  <c r="CR254"/>
  <c r="CR253"/>
  <c r="CR252"/>
  <c r="CR251"/>
  <c r="CR250"/>
  <c r="CR249"/>
  <c r="CR248"/>
  <c r="CR247"/>
  <c r="CR246"/>
  <c r="CR245"/>
  <c r="CR244"/>
  <c r="CR243"/>
  <c r="CR242"/>
  <c r="CR241"/>
  <c r="CR240"/>
  <c r="CR239"/>
  <c r="CR238"/>
  <c r="CR237"/>
  <c r="CR236"/>
  <c r="CR235"/>
  <c r="CR234"/>
  <c r="CR233"/>
  <c r="CR232"/>
  <c r="CR231"/>
  <c r="CR230"/>
  <c r="CR229"/>
  <c r="CR228"/>
  <c r="CR227"/>
  <c r="CR226"/>
  <c r="CR225"/>
  <c r="CR224"/>
  <c r="CR223"/>
  <c r="CR222"/>
  <c r="CR221"/>
  <c r="CR220"/>
  <c r="CR219"/>
  <c r="CR218"/>
  <c r="CR217"/>
  <c r="CR216"/>
  <c r="CR215"/>
  <c r="CR214"/>
  <c r="CR213"/>
  <c r="CR212"/>
  <c r="CR211"/>
  <c r="CR210"/>
  <c r="CR209"/>
  <c r="CR208"/>
  <c r="CR207"/>
  <c r="CR206"/>
  <c r="CR205"/>
  <c r="CR204"/>
  <c r="CR203"/>
  <c r="CR202"/>
  <c r="CR201"/>
  <c r="CR200"/>
  <c r="CR199"/>
  <c r="CR198"/>
  <c r="CR197"/>
  <c r="CR196"/>
  <c r="CR195"/>
  <c r="CR194"/>
  <c r="CR193"/>
  <c r="CR192"/>
  <c r="CR191"/>
  <c r="CR190"/>
  <c r="CR189"/>
  <c r="CR188"/>
  <c r="CR187"/>
  <c r="CR186"/>
  <c r="CR185"/>
  <c r="CR184"/>
  <c r="CR183"/>
  <c r="CR182"/>
  <c r="CR181"/>
  <c r="CR180"/>
  <c r="CR179"/>
  <c r="CR178"/>
  <c r="CR177"/>
  <c r="CR176"/>
  <c r="CR175"/>
  <c r="CR174"/>
  <c r="CR173"/>
  <c r="CR172"/>
  <c r="CR171"/>
  <c r="CR170"/>
  <c r="CR169"/>
  <c r="CR168"/>
  <c r="CR167"/>
  <c r="CR166"/>
  <c r="CR165"/>
  <c r="CR164"/>
  <c r="CR163"/>
  <c r="CR162"/>
  <c r="CR161"/>
  <c r="CR160"/>
  <c r="CR159"/>
  <c r="CR158"/>
  <c r="CR157"/>
  <c r="CR156"/>
  <c r="CR155"/>
  <c r="CR154"/>
  <c r="CR153"/>
  <c r="CR152"/>
  <c r="CR151"/>
  <c r="CR150"/>
  <c r="CR149"/>
  <c r="CR148"/>
  <c r="CR147"/>
  <c r="CR146"/>
  <c r="CR145"/>
  <c r="CR144"/>
  <c r="CR143"/>
  <c r="CR142"/>
  <c r="CR141"/>
  <c r="CR140"/>
  <c r="CR139"/>
  <c r="CR138"/>
  <c r="CR137"/>
  <c r="CR136"/>
  <c r="CR135"/>
  <c r="CR134"/>
  <c r="CR133"/>
  <c r="CR132"/>
  <c r="CR131"/>
  <c r="CR130"/>
  <c r="CR129"/>
  <c r="CR128"/>
  <c r="CR127"/>
  <c r="CR126"/>
  <c r="CR125"/>
  <c r="CR124"/>
  <c r="CR123"/>
  <c r="CR122"/>
  <c r="CR121"/>
  <c r="CR120"/>
  <c r="CR119"/>
  <c r="CR118"/>
  <c r="CR117"/>
  <c r="CR116"/>
  <c r="CR115"/>
  <c r="CR114"/>
  <c r="CR113"/>
  <c r="CR112"/>
  <c r="CR111"/>
  <c r="CR110"/>
  <c r="CR109"/>
  <c r="CR108"/>
  <c r="CR107"/>
  <c r="CR106"/>
  <c r="CR105"/>
  <c r="CR104"/>
  <c r="CR103"/>
  <c r="CR102"/>
  <c r="CR101"/>
  <c r="CR100"/>
  <c r="CR99"/>
  <c r="CR98"/>
  <c r="CR97"/>
  <c r="CR96"/>
  <c r="CR95"/>
  <c r="CR94"/>
  <c r="CR93"/>
  <c r="CR92"/>
  <c r="CR91"/>
  <c r="CR90"/>
  <c r="CR89"/>
  <c r="CR88"/>
  <c r="CR87"/>
  <c r="CR86"/>
  <c r="CR85"/>
  <c r="CR84"/>
  <c r="CR83"/>
  <c r="CR82"/>
  <c r="CR81"/>
  <c r="CR80"/>
  <c r="CR79"/>
  <c r="CR78"/>
  <c r="CR77"/>
  <c r="CR76"/>
  <c r="CR75"/>
  <c r="CR74"/>
  <c r="CR73"/>
  <c r="CR72"/>
  <c r="CR71"/>
  <c r="CR70"/>
  <c r="CR69"/>
  <c r="CR68"/>
  <c r="CR67"/>
  <c r="CR66"/>
  <c r="CR65"/>
  <c r="CR64"/>
  <c r="CR63"/>
  <c r="CR62"/>
  <c r="CR61"/>
  <c r="CR60"/>
  <c r="CR59"/>
  <c r="CR58"/>
  <c r="CR57"/>
  <c r="CR56"/>
  <c r="CR55"/>
  <c r="CR54"/>
  <c r="CR53"/>
  <c r="CR52"/>
  <c r="CR51"/>
  <c r="CR50"/>
  <c r="CR49"/>
  <c r="CR48"/>
  <c r="CR47"/>
  <c r="CR46"/>
  <c r="CR45"/>
  <c r="CR44"/>
  <c r="CR43"/>
  <c r="CR42"/>
  <c r="CR41"/>
  <c r="CR40"/>
  <c r="CR39"/>
  <c r="CR38"/>
  <c r="CR37"/>
  <c r="CR36"/>
  <c r="CR35"/>
  <c r="CR34"/>
  <c r="CR33"/>
  <c r="CR32"/>
  <c r="CR31"/>
  <c r="CR30"/>
  <c r="CR29"/>
  <c r="CR28"/>
  <c r="CR27"/>
  <c r="CR26"/>
  <c r="CR25"/>
  <c r="CR24"/>
  <c r="CR23"/>
  <c r="CR22"/>
  <c r="CR21"/>
  <c r="CR20"/>
  <c r="CR19"/>
  <c r="CR18"/>
  <c r="CR17"/>
  <c r="CR16"/>
  <c r="CR15"/>
  <c r="CR14"/>
  <c r="CR13"/>
  <c r="CR12"/>
  <c r="CR11"/>
  <c r="CR10"/>
  <c r="CR9"/>
  <c r="CR8"/>
  <c r="CR7"/>
  <c r="CR6"/>
  <c r="DC406"/>
  <c r="DC405"/>
  <c r="DC404"/>
  <c r="DC403"/>
  <c r="DC402"/>
  <c r="DC401"/>
  <c r="DC400"/>
  <c r="DC399"/>
  <c r="DC398"/>
  <c r="DC397"/>
  <c r="DC396"/>
  <c r="DC395"/>
  <c r="DC394"/>
  <c r="DC393"/>
  <c r="DC392"/>
  <c r="DC391"/>
  <c r="DC390"/>
  <c r="DC389"/>
  <c r="DC388"/>
  <c r="DC387"/>
  <c r="DC386"/>
  <c r="DC385"/>
  <c r="DC384"/>
  <c r="DC383"/>
  <c r="DC382"/>
  <c r="DC381"/>
  <c r="DC380"/>
  <c r="DC379"/>
  <c r="DC378"/>
  <c r="DC377"/>
  <c r="DC376"/>
  <c r="DC375"/>
  <c r="DC374"/>
  <c r="DC373"/>
  <c r="DC372"/>
  <c r="DC371"/>
  <c r="DC370"/>
  <c r="DC369"/>
  <c r="DC368"/>
  <c r="DC367"/>
  <c r="DC366"/>
  <c r="DC365"/>
  <c r="DC364"/>
  <c r="DC363"/>
  <c r="DC362"/>
  <c r="DC361"/>
  <c r="DC360"/>
  <c r="DC359"/>
  <c r="DC358"/>
  <c r="DC357"/>
  <c r="DC356"/>
  <c r="DC355"/>
  <c r="DC354"/>
  <c r="DC353"/>
  <c r="DC352"/>
  <c r="DC351"/>
  <c r="DC350"/>
  <c r="DC349"/>
  <c r="DC348"/>
  <c r="DC347"/>
  <c r="DC346"/>
  <c r="DC345"/>
  <c r="DC344"/>
  <c r="DC343"/>
  <c r="DC342"/>
  <c r="DC341"/>
  <c r="DC340"/>
  <c r="DC339"/>
  <c r="DC338"/>
  <c r="DC337"/>
  <c r="DC336"/>
  <c r="DC335"/>
  <c r="DC334"/>
  <c r="DC333"/>
  <c r="DC332"/>
  <c r="DC331"/>
  <c r="DC330"/>
  <c r="DC329"/>
  <c r="DC328"/>
  <c r="DC327"/>
  <c r="DC326"/>
  <c r="DC325"/>
  <c r="DC324"/>
  <c r="DC323"/>
  <c r="DC322"/>
  <c r="DC321"/>
  <c r="DC320"/>
  <c r="DC319"/>
  <c r="DC318"/>
  <c r="DC317"/>
  <c r="DC316"/>
  <c r="DC315"/>
  <c r="DC314"/>
  <c r="DC313"/>
  <c r="DC312"/>
  <c r="DC311"/>
  <c r="DC310"/>
  <c r="DC309"/>
  <c r="DC308"/>
  <c r="DC307"/>
  <c r="DC306"/>
  <c r="DC305"/>
  <c r="DC304"/>
  <c r="DC303"/>
  <c r="DC302"/>
  <c r="DC301"/>
  <c r="DC300"/>
  <c r="DC299"/>
  <c r="DC298"/>
  <c r="DC297"/>
  <c r="DC296"/>
  <c r="DC295"/>
  <c r="DC294"/>
  <c r="DC293"/>
  <c r="DC292"/>
  <c r="DC291"/>
  <c r="DC290"/>
  <c r="DC289"/>
  <c r="DC288"/>
  <c r="DC287"/>
  <c r="DC286"/>
  <c r="DC285"/>
  <c r="DC284"/>
  <c r="DC283"/>
  <c r="DC282"/>
  <c r="DC281"/>
  <c r="DC280"/>
  <c r="DC279"/>
  <c r="DC278"/>
  <c r="DC277"/>
  <c r="DC276"/>
  <c r="DC275"/>
  <c r="DC274"/>
  <c r="DC273"/>
  <c r="DC272"/>
  <c r="DC271"/>
  <c r="DC270"/>
  <c r="DC269"/>
  <c r="DC268"/>
  <c r="DC267"/>
  <c r="DC266"/>
  <c r="DC265"/>
  <c r="DC264"/>
  <c r="DC263"/>
  <c r="DC262"/>
  <c r="DC261"/>
  <c r="DC260"/>
  <c r="DC259"/>
  <c r="DC258"/>
  <c r="DC257"/>
  <c r="DC256"/>
  <c r="DC255"/>
  <c r="DC254"/>
  <c r="DC253"/>
  <c r="DC252"/>
  <c r="DC251"/>
  <c r="DC250"/>
  <c r="DC249"/>
  <c r="DC248"/>
  <c r="DC247"/>
  <c r="DC246"/>
  <c r="DC245"/>
  <c r="DC244"/>
  <c r="DC243"/>
  <c r="DC242"/>
  <c r="DC241"/>
  <c r="DC240"/>
  <c r="DC239"/>
  <c r="DC238"/>
  <c r="DC237"/>
  <c r="DC236"/>
  <c r="DC235"/>
  <c r="DC234"/>
  <c r="DC233"/>
  <c r="DC232"/>
  <c r="DC231"/>
  <c r="DC230"/>
  <c r="DC229"/>
  <c r="DC228"/>
  <c r="DC227"/>
  <c r="DC226"/>
  <c r="DC225"/>
  <c r="DC224"/>
  <c r="DC223"/>
  <c r="DC222"/>
  <c r="DC221"/>
  <c r="DC220"/>
  <c r="DC219"/>
  <c r="DC218"/>
  <c r="DC217"/>
  <c r="DC216"/>
  <c r="DC215"/>
  <c r="DC214"/>
  <c r="DC213"/>
  <c r="DC212"/>
  <c r="DC211"/>
  <c r="DC210"/>
  <c r="DC209"/>
  <c r="DC208"/>
  <c r="DC207"/>
  <c r="DC206"/>
  <c r="DC205"/>
  <c r="DC204"/>
  <c r="DC203"/>
  <c r="DC202"/>
  <c r="DC201"/>
  <c r="DC200"/>
  <c r="DC199"/>
  <c r="DC198"/>
  <c r="DC197"/>
  <c r="DC196"/>
  <c r="DC195"/>
  <c r="DC194"/>
  <c r="DC193"/>
  <c r="DC192"/>
  <c r="DC191"/>
  <c r="DC190"/>
  <c r="DC189"/>
  <c r="DC188"/>
  <c r="DC187"/>
  <c r="DC186"/>
  <c r="DC185"/>
  <c r="DC184"/>
  <c r="DC183"/>
  <c r="DC182"/>
  <c r="DC181"/>
  <c r="DC180"/>
  <c r="DC179"/>
  <c r="DC178"/>
  <c r="DC177"/>
  <c r="DC176"/>
  <c r="DC175"/>
  <c r="DC174"/>
  <c r="DC173"/>
  <c r="DC172"/>
  <c r="DC171"/>
  <c r="DC170"/>
  <c r="DC169"/>
  <c r="DC168"/>
  <c r="DC167"/>
  <c r="DC166"/>
  <c r="DC165"/>
  <c r="DC164"/>
  <c r="DC163"/>
  <c r="DC162"/>
  <c r="DC161"/>
  <c r="DC160"/>
  <c r="DC159"/>
  <c r="DC158"/>
  <c r="DC157"/>
  <c r="DC156"/>
  <c r="DC155"/>
  <c r="DC154"/>
  <c r="DC153"/>
  <c r="DC152"/>
  <c r="DC151"/>
  <c r="DC150"/>
  <c r="DC149"/>
  <c r="DC148"/>
  <c r="DC147"/>
  <c r="DC146"/>
  <c r="DC145"/>
  <c r="DC144"/>
  <c r="DC143"/>
  <c r="DC142"/>
  <c r="DC141"/>
  <c r="DC140"/>
  <c r="DC139"/>
  <c r="DC138"/>
  <c r="DC137"/>
  <c r="DC136"/>
  <c r="DC135"/>
  <c r="DC134"/>
  <c r="DC133"/>
  <c r="DC132"/>
  <c r="DC131"/>
  <c r="DC130"/>
  <c r="DC129"/>
  <c r="DC128"/>
  <c r="DC127"/>
  <c r="DC126"/>
  <c r="DC125"/>
  <c r="DC124"/>
  <c r="DC123"/>
  <c r="DC122"/>
  <c r="DC121"/>
  <c r="DC120"/>
  <c r="DC119"/>
  <c r="DC118"/>
  <c r="DC117"/>
  <c r="DC116"/>
  <c r="DC115"/>
  <c r="DC114"/>
  <c r="DC113"/>
  <c r="DC112"/>
  <c r="DC111"/>
  <c r="DC110"/>
  <c r="DC109"/>
  <c r="DC108"/>
  <c r="DC107"/>
  <c r="DC106"/>
  <c r="DC105"/>
  <c r="DC104"/>
  <c r="DC103"/>
  <c r="DC102"/>
  <c r="DC101"/>
  <c r="DC100"/>
  <c r="DC99"/>
  <c r="DC98"/>
  <c r="DC97"/>
  <c r="DC96"/>
  <c r="DC95"/>
  <c r="DC94"/>
  <c r="DC93"/>
  <c r="DC92"/>
  <c r="DC91"/>
  <c r="DC90"/>
  <c r="DC89"/>
  <c r="DC88"/>
  <c r="DC87"/>
  <c r="DC86"/>
  <c r="DC85"/>
  <c r="DC84"/>
  <c r="DC83"/>
  <c r="DC82"/>
  <c r="DC81"/>
  <c r="DC80"/>
  <c r="DC79"/>
  <c r="DC78"/>
  <c r="DC77"/>
  <c r="DC76"/>
  <c r="DC75"/>
  <c r="DC74"/>
  <c r="DC73"/>
  <c r="DC72"/>
  <c r="DC71"/>
  <c r="DC70"/>
  <c r="DC69"/>
  <c r="DC68"/>
  <c r="DC67"/>
  <c r="DC66"/>
  <c r="DC65"/>
  <c r="DC64"/>
  <c r="DC63"/>
  <c r="DC62"/>
  <c r="DC61"/>
  <c r="DC60"/>
  <c r="DC59"/>
  <c r="DC58"/>
  <c r="DC57"/>
  <c r="DC56"/>
  <c r="DC55"/>
  <c r="DC54"/>
  <c r="DC53"/>
  <c r="DC52"/>
  <c r="DC51"/>
  <c r="DC50"/>
  <c r="DC49"/>
  <c r="DC48"/>
  <c r="DC47"/>
  <c r="DC46"/>
  <c r="DC45"/>
  <c r="DC44"/>
  <c r="DC43"/>
  <c r="DC42"/>
  <c r="DC41"/>
  <c r="DC40"/>
  <c r="DC39"/>
  <c r="DC38"/>
  <c r="DC37"/>
  <c r="DC36"/>
  <c r="DC35"/>
  <c r="DC34"/>
  <c r="DC33"/>
  <c r="DC32"/>
  <c r="DC31"/>
  <c r="DC30"/>
  <c r="DC29"/>
  <c r="DC28"/>
  <c r="DC27"/>
  <c r="DC26"/>
  <c r="DC25"/>
  <c r="DC24"/>
  <c r="DC23"/>
  <c r="DC22"/>
  <c r="DC21"/>
  <c r="DC20"/>
  <c r="DC19"/>
  <c r="DC18"/>
  <c r="DC17"/>
  <c r="DC16"/>
  <c r="DC15"/>
  <c r="DC14"/>
  <c r="DC13"/>
  <c r="DC12"/>
  <c r="DC11"/>
  <c r="DC10"/>
  <c r="DC9"/>
  <c r="DC8"/>
  <c r="DC7"/>
  <c r="DC6"/>
  <c r="CY6"/>
  <c r="CY7" s="1"/>
  <c r="CV1"/>
  <c r="DG1"/>
  <c r="CK1"/>
  <c r="BO1"/>
  <c r="BD1"/>
  <c r="AS1"/>
  <c r="AH1"/>
  <c r="DJ6"/>
  <c r="DJ7" s="1"/>
  <c r="CN6"/>
  <c r="CN7" s="1"/>
  <c r="CN8" s="1"/>
  <c r="CN9" s="1"/>
  <c r="CN10" s="1"/>
  <c r="CN11" s="1"/>
  <c r="AU3"/>
  <c r="CB3"/>
  <c r="CM3"/>
  <c r="CX3"/>
  <c r="DI3"/>
  <c r="J901" i="6" l="1"/>
  <c r="K901" s="1"/>
  <c r="C903"/>
  <c r="O171" i="5"/>
  <c r="O7"/>
  <c r="O23"/>
  <c r="O39"/>
  <c r="O55"/>
  <c r="O71"/>
  <c r="O87"/>
  <c r="O103"/>
  <c r="O119"/>
  <c r="O135"/>
  <c r="O152"/>
  <c r="O187"/>
  <c r="O10"/>
  <c r="O42"/>
  <c r="O74"/>
  <c r="O106"/>
  <c r="O138"/>
  <c r="O179"/>
  <c r="O232"/>
  <c r="O175"/>
  <c r="O21"/>
  <c r="O37"/>
  <c r="O53"/>
  <c r="O69"/>
  <c r="O85"/>
  <c r="O101"/>
  <c r="O117"/>
  <c r="O145"/>
  <c r="O386"/>
  <c r="O354"/>
  <c r="O322"/>
  <c r="O290"/>
  <c r="O258"/>
  <c r="O226"/>
  <c r="O194"/>
  <c r="O375"/>
  <c r="O343"/>
  <c r="O311"/>
  <c r="O279"/>
  <c r="O247"/>
  <c r="O400"/>
  <c r="O368"/>
  <c r="O336"/>
  <c r="O304"/>
  <c r="O272"/>
  <c r="O377"/>
  <c r="O345"/>
  <c r="O313"/>
  <c r="O281"/>
  <c r="O249"/>
  <c r="O217"/>
  <c r="O185"/>
  <c r="O153"/>
  <c r="O256"/>
  <c r="O211"/>
  <c r="O158"/>
  <c r="O6"/>
  <c r="O186"/>
  <c r="O38"/>
  <c r="O70"/>
  <c r="O102"/>
  <c r="O134"/>
  <c r="O178"/>
  <c r="O224"/>
  <c r="O174"/>
  <c r="O141"/>
  <c r="O390"/>
  <c r="O358"/>
  <c r="O326"/>
  <c r="O294"/>
  <c r="O262"/>
  <c r="O230"/>
  <c r="O198"/>
  <c r="O379"/>
  <c r="O347"/>
  <c r="O315"/>
  <c r="O283"/>
  <c r="O251"/>
  <c r="O404"/>
  <c r="O372"/>
  <c r="O340"/>
  <c r="O308"/>
  <c r="O276"/>
  <c r="O381"/>
  <c r="O349"/>
  <c r="O317"/>
  <c r="O285"/>
  <c r="O253"/>
  <c r="O221"/>
  <c r="O189"/>
  <c r="O157"/>
  <c r="O200"/>
  <c r="O16"/>
  <c r="O32"/>
  <c r="O48"/>
  <c r="O64"/>
  <c r="O80"/>
  <c r="O96"/>
  <c r="O112"/>
  <c r="O128"/>
  <c r="O144"/>
  <c r="O156"/>
  <c r="O192"/>
  <c r="O19"/>
  <c r="O35"/>
  <c r="O51"/>
  <c r="O67"/>
  <c r="O83"/>
  <c r="O99"/>
  <c r="O115"/>
  <c r="O131"/>
  <c r="O147"/>
  <c r="O184"/>
  <c r="O220"/>
  <c r="O183"/>
  <c r="O34"/>
  <c r="O66"/>
  <c r="O98"/>
  <c r="O130"/>
  <c r="O176"/>
  <c r="O215"/>
  <c r="O172"/>
  <c r="O17"/>
  <c r="O33"/>
  <c r="O49"/>
  <c r="O65"/>
  <c r="O81"/>
  <c r="O97"/>
  <c r="O113"/>
  <c r="O137"/>
  <c r="O394"/>
  <c r="O362"/>
  <c r="O330"/>
  <c r="O298"/>
  <c r="O266"/>
  <c r="O234"/>
  <c r="O202"/>
  <c r="O383"/>
  <c r="O351"/>
  <c r="O319"/>
  <c r="O287"/>
  <c r="O255"/>
  <c r="O223"/>
  <c r="O376"/>
  <c r="O344"/>
  <c r="O312"/>
  <c r="O280"/>
  <c r="O385"/>
  <c r="O353"/>
  <c r="O321"/>
  <c r="O289"/>
  <c r="O257"/>
  <c r="O225"/>
  <c r="O193"/>
  <c r="O161"/>
  <c r="O199"/>
  <c r="O163"/>
  <c r="O191"/>
  <c r="O182"/>
  <c r="O30"/>
  <c r="O62"/>
  <c r="O94"/>
  <c r="O126"/>
  <c r="O133"/>
  <c r="O398"/>
  <c r="O366"/>
  <c r="O334"/>
  <c r="O302"/>
  <c r="O270"/>
  <c r="O238"/>
  <c r="O206"/>
  <c r="O387"/>
  <c r="O355"/>
  <c r="O323"/>
  <c r="O291"/>
  <c r="O259"/>
  <c r="O227"/>
  <c r="O380"/>
  <c r="O348"/>
  <c r="O316"/>
  <c r="O284"/>
  <c r="O389"/>
  <c r="O357"/>
  <c r="O325"/>
  <c r="O293"/>
  <c r="O261"/>
  <c r="O229"/>
  <c r="O197"/>
  <c r="O165"/>
  <c r="O12"/>
  <c r="O28"/>
  <c r="O44"/>
  <c r="O60"/>
  <c r="O76"/>
  <c r="O92"/>
  <c r="O108"/>
  <c r="O124"/>
  <c r="O140"/>
  <c r="O162"/>
  <c r="O190"/>
  <c r="O268"/>
  <c r="O15"/>
  <c r="O31"/>
  <c r="O47"/>
  <c r="O63"/>
  <c r="O79"/>
  <c r="O95"/>
  <c r="O111"/>
  <c r="O127"/>
  <c r="O143"/>
  <c r="O180"/>
  <c r="O26"/>
  <c r="O58"/>
  <c r="O90"/>
  <c r="O122"/>
  <c r="O196"/>
  <c r="O260"/>
  <c r="O13"/>
  <c r="O29"/>
  <c r="O45"/>
  <c r="O61"/>
  <c r="O77"/>
  <c r="O93"/>
  <c r="O109"/>
  <c r="O129"/>
  <c r="O402"/>
  <c r="O370"/>
  <c r="O338"/>
  <c r="O306"/>
  <c r="O274"/>
  <c r="O242"/>
  <c r="O210"/>
  <c r="O391"/>
  <c r="O359"/>
  <c r="O327"/>
  <c r="O295"/>
  <c r="O263"/>
  <c r="O231"/>
  <c r="O384"/>
  <c r="O352"/>
  <c r="O320"/>
  <c r="O288"/>
  <c r="O393"/>
  <c r="O361"/>
  <c r="O329"/>
  <c r="O297"/>
  <c r="O265"/>
  <c r="O233"/>
  <c r="O201"/>
  <c r="O169"/>
  <c r="O160"/>
  <c r="O244"/>
  <c r="O188"/>
  <c r="O252"/>
  <c r="O22"/>
  <c r="O54"/>
  <c r="O86"/>
  <c r="O118"/>
  <c r="O150"/>
  <c r="O195"/>
  <c r="O216"/>
  <c r="O125"/>
  <c r="O170"/>
  <c r="O406"/>
  <c r="O374"/>
  <c r="O342"/>
  <c r="O310"/>
  <c r="O278"/>
  <c r="O246"/>
  <c r="O214"/>
  <c r="O395"/>
  <c r="O363"/>
  <c r="O331"/>
  <c r="O299"/>
  <c r="O267"/>
  <c r="O235"/>
  <c r="O388"/>
  <c r="O356"/>
  <c r="O324"/>
  <c r="O292"/>
  <c r="O397"/>
  <c r="O365"/>
  <c r="O333"/>
  <c r="O301"/>
  <c r="O269"/>
  <c r="O237"/>
  <c r="O205"/>
  <c r="O173"/>
  <c r="O167"/>
  <c r="O8"/>
  <c r="O24"/>
  <c r="O40"/>
  <c r="O56"/>
  <c r="O72"/>
  <c r="O88"/>
  <c r="O104"/>
  <c r="O120"/>
  <c r="O136"/>
  <c r="O236"/>
  <c r="O219"/>
  <c r="O11"/>
  <c r="O27"/>
  <c r="O43"/>
  <c r="O59"/>
  <c r="O75"/>
  <c r="O91"/>
  <c r="O107"/>
  <c r="O123"/>
  <c r="O139"/>
  <c r="O155"/>
  <c r="O204"/>
  <c r="O18"/>
  <c r="O50"/>
  <c r="O82"/>
  <c r="O114"/>
  <c r="O146"/>
  <c r="O248"/>
  <c r="O208"/>
  <c r="O9"/>
  <c r="O25"/>
  <c r="O41"/>
  <c r="O57"/>
  <c r="O73"/>
  <c r="O89"/>
  <c r="O105"/>
  <c r="O121"/>
  <c r="O168"/>
  <c r="O378"/>
  <c r="O346"/>
  <c r="O314"/>
  <c r="O282"/>
  <c r="O250"/>
  <c r="O218"/>
  <c r="O399"/>
  <c r="O367"/>
  <c r="O335"/>
  <c r="O303"/>
  <c r="O271"/>
  <c r="O239"/>
  <c r="O392"/>
  <c r="O360"/>
  <c r="O328"/>
  <c r="O296"/>
  <c r="O401"/>
  <c r="O369"/>
  <c r="O337"/>
  <c r="O305"/>
  <c r="O273"/>
  <c r="O241"/>
  <c r="O209"/>
  <c r="O177"/>
  <c r="O166"/>
  <c r="O228"/>
  <c r="O154"/>
  <c r="O203"/>
  <c r="O151"/>
  <c r="O264"/>
  <c r="O14"/>
  <c r="O46"/>
  <c r="O78"/>
  <c r="O110"/>
  <c r="O142"/>
  <c r="O240"/>
  <c r="O207"/>
  <c r="O149"/>
  <c r="O382"/>
  <c r="O350"/>
  <c r="O318"/>
  <c r="O286"/>
  <c r="O254"/>
  <c r="O222"/>
  <c r="O403"/>
  <c r="O371"/>
  <c r="O339"/>
  <c r="O307"/>
  <c r="O275"/>
  <c r="O243"/>
  <c r="O396"/>
  <c r="O364"/>
  <c r="O332"/>
  <c r="O300"/>
  <c r="O405"/>
  <c r="O373"/>
  <c r="O341"/>
  <c r="O309"/>
  <c r="O277"/>
  <c r="O245"/>
  <c r="O213"/>
  <c r="O181"/>
  <c r="O164"/>
  <c r="O20"/>
  <c r="O36"/>
  <c r="O52"/>
  <c r="O68"/>
  <c r="O84"/>
  <c r="O100"/>
  <c r="O116"/>
  <c r="O132"/>
  <c r="O148"/>
  <c r="O212"/>
  <c r="O159"/>
  <c r="AJ403"/>
  <c r="AJ395"/>
  <c r="AJ387"/>
  <c r="AJ379"/>
  <c r="AJ371"/>
  <c r="AJ363"/>
  <c r="AJ355"/>
  <c r="AJ347"/>
  <c r="AJ339"/>
  <c r="AJ331"/>
  <c r="AJ323"/>
  <c r="AJ315"/>
  <c r="AJ307"/>
  <c r="AJ299"/>
  <c r="AJ291"/>
  <c r="AJ283"/>
  <c r="AJ275"/>
  <c r="AJ267"/>
  <c r="AJ259"/>
  <c r="AJ251"/>
  <c r="AJ243"/>
  <c r="AJ235"/>
  <c r="AJ227"/>
  <c r="AJ219"/>
  <c r="AJ211"/>
  <c r="AJ203"/>
  <c r="AJ195"/>
  <c r="AJ187"/>
  <c r="AJ179"/>
  <c r="AJ171"/>
  <c r="AJ163"/>
  <c r="AJ155"/>
  <c r="AJ147"/>
  <c r="AJ139"/>
  <c r="AJ131"/>
  <c r="AJ123"/>
  <c r="AJ115"/>
  <c r="AJ107"/>
  <c r="AJ99"/>
  <c r="AJ91"/>
  <c r="AJ83"/>
  <c r="AJ75"/>
  <c r="AJ67"/>
  <c r="AJ59"/>
  <c r="AJ51"/>
  <c r="AJ43"/>
  <c r="AJ35"/>
  <c r="AJ27"/>
  <c r="AJ19"/>
  <c r="AJ11"/>
  <c r="AJ404"/>
  <c r="AJ396"/>
  <c r="AJ388"/>
  <c r="AJ380"/>
  <c r="AJ372"/>
  <c r="AJ364"/>
  <c r="AJ356"/>
  <c r="AJ348"/>
  <c r="AJ340"/>
  <c r="AJ332"/>
  <c r="AJ324"/>
  <c r="AJ316"/>
  <c r="AJ308"/>
  <c r="AJ300"/>
  <c r="AJ292"/>
  <c r="AJ284"/>
  <c r="AJ276"/>
  <c r="AJ268"/>
  <c r="AJ260"/>
  <c r="AJ252"/>
  <c r="AJ244"/>
  <c r="AJ236"/>
  <c r="AJ228"/>
  <c r="AJ220"/>
  <c r="AJ212"/>
  <c r="AJ204"/>
  <c r="AJ196"/>
  <c r="AJ188"/>
  <c r="AJ180"/>
  <c r="AJ172"/>
  <c r="AJ164"/>
  <c r="AJ156"/>
  <c r="AJ148"/>
  <c r="AJ140"/>
  <c r="AJ132"/>
  <c r="AJ124"/>
  <c r="AJ116"/>
  <c r="AJ108"/>
  <c r="AJ100"/>
  <c r="AJ92"/>
  <c r="AJ84"/>
  <c r="AJ76"/>
  <c r="AJ68"/>
  <c r="AJ60"/>
  <c r="AJ52"/>
  <c r="AJ44"/>
  <c r="AJ36"/>
  <c r="AJ28"/>
  <c r="AJ20"/>
  <c r="AJ12"/>
  <c r="AJ6"/>
  <c r="AL6" s="1"/>
  <c r="AJ405"/>
  <c r="AJ397"/>
  <c r="AJ389"/>
  <c r="AJ381"/>
  <c r="AJ373"/>
  <c r="AJ365"/>
  <c r="AJ357"/>
  <c r="AJ349"/>
  <c r="AJ341"/>
  <c r="AJ333"/>
  <c r="AJ325"/>
  <c r="AJ317"/>
  <c r="AJ309"/>
  <c r="AJ301"/>
  <c r="AJ293"/>
  <c r="AJ285"/>
  <c r="AJ277"/>
  <c r="AJ269"/>
  <c r="AJ261"/>
  <c r="AJ253"/>
  <c r="AJ245"/>
  <c r="AJ237"/>
  <c r="AJ229"/>
  <c r="AJ221"/>
  <c r="AJ213"/>
  <c r="AJ205"/>
  <c r="AJ197"/>
  <c r="AJ189"/>
  <c r="AJ181"/>
  <c r="AJ173"/>
  <c r="AJ165"/>
  <c r="AJ157"/>
  <c r="AJ149"/>
  <c r="AJ141"/>
  <c r="AJ133"/>
  <c r="AJ125"/>
  <c r="AJ117"/>
  <c r="AJ109"/>
  <c r="AJ101"/>
  <c r="AJ93"/>
  <c r="AJ85"/>
  <c r="AJ77"/>
  <c r="AJ69"/>
  <c r="AJ61"/>
  <c r="AJ53"/>
  <c r="AJ45"/>
  <c r="AJ37"/>
  <c r="AJ29"/>
  <c r="AJ21"/>
  <c r="AJ13"/>
  <c r="AJ406"/>
  <c r="AJ398"/>
  <c r="AJ390"/>
  <c r="AJ382"/>
  <c r="AJ374"/>
  <c r="AJ366"/>
  <c r="AJ358"/>
  <c r="AJ350"/>
  <c r="AJ342"/>
  <c r="AJ334"/>
  <c r="AJ326"/>
  <c r="AJ318"/>
  <c r="AJ310"/>
  <c r="AJ302"/>
  <c r="AJ294"/>
  <c r="AJ286"/>
  <c r="AJ278"/>
  <c r="AJ270"/>
  <c r="AJ262"/>
  <c r="AJ254"/>
  <c r="AJ246"/>
  <c r="AJ238"/>
  <c r="AJ230"/>
  <c r="AJ222"/>
  <c r="AJ214"/>
  <c r="AJ206"/>
  <c r="AJ198"/>
  <c r="AJ190"/>
  <c r="AJ182"/>
  <c r="AJ174"/>
  <c r="AJ166"/>
  <c r="AJ158"/>
  <c r="AJ150"/>
  <c r="AJ142"/>
  <c r="AJ134"/>
  <c r="AJ126"/>
  <c r="AJ118"/>
  <c r="AJ110"/>
  <c r="AJ102"/>
  <c r="AJ94"/>
  <c r="AJ86"/>
  <c r="AJ78"/>
  <c r="AJ70"/>
  <c r="AJ62"/>
  <c r="AJ54"/>
  <c r="AJ46"/>
  <c r="AJ38"/>
  <c r="AJ30"/>
  <c r="AJ22"/>
  <c r="AJ14"/>
  <c r="AJ7"/>
  <c r="AJ399"/>
  <c r="AJ391"/>
  <c r="AJ383"/>
  <c r="AJ375"/>
  <c r="AJ367"/>
  <c r="AJ359"/>
  <c r="AJ351"/>
  <c r="AJ343"/>
  <c r="AJ335"/>
  <c r="AJ327"/>
  <c r="AJ319"/>
  <c r="AJ311"/>
  <c r="AJ303"/>
  <c r="AJ295"/>
  <c r="AJ287"/>
  <c r="AJ279"/>
  <c r="AJ271"/>
  <c r="AJ263"/>
  <c r="AJ255"/>
  <c r="AJ247"/>
  <c r="AJ239"/>
  <c r="AJ231"/>
  <c r="AJ223"/>
  <c r="AJ215"/>
  <c r="AJ207"/>
  <c r="AJ199"/>
  <c r="AJ191"/>
  <c r="AJ183"/>
  <c r="AJ175"/>
  <c r="AJ167"/>
  <c r="AJ159"/>
  <c r="AJ151"/>
  <c r="AJ143"/>
  <c r="AJ135"/>
  <c r="AJ127"/>
  <c r="AJ119"/>
  <c r="AJ111"/>
  <c r="AJ103"/>
  <c r="AJ95"/>
  <c r="AJ87"/>
  <c r="AJ79"/>
  <c r="AJ71"/>
  <c r="AJ63"/>
  <c r="AJ55"/>
  <c r="AJ47"/>
  <c r="AJ39"/>
  <c r="AJ31"/>
  <c r="AJ23"/>
  <c r="AJ15"/>
  <c r="AJ400"/>
  <c r="AJ392"/>
  <c r="AJ384"/>
  <c r="AJ376"/>
  <c r="AJ368"/>
  <c r="AJ360"/>
  <c r="AJ352"/>
  <c r="AJ344"/>
  <c r="AJ336"/>
  <c r="AJ328"/>
  <c r="AJ320"/>
  <c r="AJ312"/>
  <c r="AJ304"/>
  <c r="AJ296"/>
  <c r="AJ288"/>
  <c r="AJ280"/>
  <c r="AJ272"/>
  <c r="AJ264"/>
  <c r="AJ256"/>
  <c r="AJ248"/>
  <c r="AJ240"/>
  <c r="AJ232"/>
  <c r="AJ224"/>
  <c r="AJ216"/>
  <c r="AJ208"/>
  <c r="AJ200"/>
  <c r="AJ192"/>
  <c r="AJ184"/>
  <c r="AJ176"/>
  <c r="AJ168"/>
  <c r="AJ160"/>
  <c r="AJ152"/>
  <c r="AJ144"/>
  <c r="AJ136"/>
  <c r="AJ128"/>
  <c r="AJ120"/>
  <c r="AJ112"/>
  <c r="AJ104"/>
  <c r="AJ96"/>
  <c r="AJ88"/>
  <c r="AJ80"/>
  <c r="AJ72"/>
  <c r="AJ64"/>
  <c r="AJ56"/>
  <c r="AJ48"/>
  <c r="AJ40"/>
  <c r="AJ32"/>
  <c r="AJ24"/>
  <c r="AJ16"/>
  <c r="AJ8"/>
  <c r="AJ401"/>
  <c r="AJ393"/>
  <c r="AJ385"/>
  <c r="AJ377"/>
  <c r="AJ369"/>
  <c r="AJ361"/>
  <c r="AJ353"/>
  <c r="AJ345"/>
  <c r="AJ337"/>
  <c r="AJ329"/>
  <c r="AJ321"/>
  <c r="AJ313"/>
  <c r="AJ305"/>
  <c r="AJ297"/>
  <c r="AJ289"/>
  <c r="AJ281"/>
  <c r="AJ273"/>
  <c r="AJ265"/>
  <c r="AJ257"/>
  <c r="AJ249"/>
  <c r="AJ241"/>
  <c r="AJ233"/>
  <c r="AJ225"/>
  <c r="AJ217"/>
  <c r="AJ209"/>
  <c r="AJ201"/>
  <c r="AJ193"/>
  <c r="AJ185"/>
  <c r="AJ177"/>
  <c r="AJ169"/>
  <c r="AJ161"/>
  <c r="AJ153"/>
  <c r="AJ145"/>
  <c r="AJ137"/>
  <c r="AJ129"/>
  <c r="AJ121"/>
  <c r="AJ113"/>
  <c r="AJ105"/>
  <c r="AJ97"/>
  <c r="AJ89"/>
  <c r="AJ81"/>
  <c r="AJ73"/>
  <c r="AJ65"/>
  <c r="AJ57"/>
  <c r="AJ49"/>
  <c r="AJ41"/>
  <c r="AJ33"/>
  <c r="AJ25"/>
  <c r="AJ17"/>
  <c r="AJ9"/>
  <c r="AJ402"/>
  <c r="AJ394"/>
  <c r="AJ386"/>
  <c r="AJ378"/>
  <c r="AJ370"/>
  <c r="AJ362"/>
  <c r="AJ354"/>
  <c r="AJ346"/>
  <c r="AJ338"/>
  <c r="AJ330"/>
  <c r="AJ322"/>
  <c r="AJ314"/>
  <c r="AJ306"/>
  <c r="AJ298"/>
  <c r="AJ290"/>
  <c r="AJ282"/>
  <c r="AJ274"/>
  <c r="AJ266"/>
  <c r="AJ258"/>
  <c r="AJ250"/>
  <c r="AJ242"/>
  <c r="AJ234"/>
  <c r="AJ226"/>
  <c r="AJ218"/>
  <c r="AJ210"/>
  <c r="AJ202"/>
  <c r="AJ194"/>
  <c r="AJ186"/>
  <c r="AJ178"/>
  <c r="AJ170"/>
  <c r="AJ162"/>
  <c r="AJ154"/>
  <c r="AJ146"/>
  <c r="AJ138"/>
  <c r="AJ130"/>
  <c r="AJ122"/>
  <c r="AJ114"/>
  <c r="AJ106"/>
  <c r="AJ98"/>
  <c r="AJ90"/>
  <c r="AJ82"/>
  <c r="AJ74"/>
  <c r="AJ66"/>
  <c r="AJ58"/>
  <c r="AJ50"/>
  <c r="AJ42"/>
  <c r="AJ34"/>
  <c r="AJ26"/>
  <c r="AJ18"/>
  <c r="AJ10"/>
  <c r="AL7"/>
  <c r="AU6"/>
  <c r="AU406"/>
  <c r="AU402"/>
  <c r="AU398"/>
  <c r="AU394"/>
  <c r="AU390"/>
  <c r="AU386"/>
  <c r="AU382"/>
  <c r="AU378"/>
  <c r="AU374"/>
  <c r="AU370"/>
  <c r="AU366"/>
  <c r="AU362"/>
  <c r="AU358"/>
  <c r="AU354"/>
  <c r="AU350"/>
  <c r="AU346"/>
  <c r="AU342"/>
  <c r="AU338"/>
  <c r="AU334"/>
  <c r="AU330"/>
  <c r="AU326"/>
  <c r="AU322"/>
  <c r="AU318"/>
  <c r="AU314"/>
  <c r="AU310"/>
  <c r="AU306"/>
  <c r="AU302"/>
  <c r="AU298"/>
  <c r="AU294"/>
  <c r="AU290"/>
  <c r="AU286"/>
  <c r="AU282"/>
  <c r="AU278"/>
  <c r="AU274"/>
  <c r="AU270"/>
  <c r="AU266"/>
  <c r="AU262"/>
  <c r="AU258"/>
  <c r="AU254"/>
  <c r="AU250"/>
  <c r="AU246"/>
  <c r="AU242"/>
  <c r="AU238"/>
  <c r="AU234"/>
  <c r="AU230"/>
  <c r="AU226"/>
  <c r="AU222"/>
  <c r="AU218"/>
  <c r="AU214"/>
  <c r="AU210"/>
  <c r="AU206"/>
  <c r="AU202"/>
  <c r="AU198"/>
  <c r="AU194"/>
  <c r="AU190"/>
  <c r="AU186"/>
  <c r="AU182"/>
  <c r="AU178"/>
  <c r="AU174"/>
  <c r="AU170"/>
  <c r="AU166"/>
  <c r="AU162"/>
  <c r="AU158"/>
  <c r="AU154"/>
  <c r="AU150"/>
  <c r="AU146"/>
  <c r="AU142"/>
  <c r="AU138"/>
  <c r="AU134"/>
  <c r="AU130"/>
  <c r="AU126"/>
  <c r="AU122"/>
  <c r="AU118"/>
  <c r="AU114"/>
  <c r="AU110"/>
  <c r="AU106"/>
  <c r="AU102"/>
  <c r="AU98"/>
  <c r="AU94"/>
  <c r="AU90"/>
  <c r="AU86"/>
  <c r="AU82"/>
  <c r="AU78"/>
  <c r="AU74"/>
  <c r="AU70"/>
  <c r="AU66"/>
  <c r="AU62"/>
  <c r="AU58"/>
  <c r="AU54"/>
  <c r="AU50"/>
  <c r="AU46"/>
  <c r="AU42"/>
  <c r="AU38"/>
  <c r="AU34"/>
  <c r="AU30"/>
  <c r="AU26"/>
  <c r="AU22"/>
  <c r="AU18"/>
  <c r="AU14"/>
  <c r="AU10"/>
  <c r="AU403"/>
  <c r="AU399"/>
  <c r="AU395"/>
  <c r="AU391"/>
  <c r="AU387"/>
  <c r="AU383"/>
  <c r="AU379"/>
  <c r="AU375"/>
  <c r="AU371"/>
  <c r="AU367"/>
  <c r="AU363"/>
  <c r="AU359"/>
  <c r="AU355"/>
  <c r="AU351"/>
  <c r="AU347"/>
  <c r="AU343"/>
  <c r="AU339"/>
  <c r="AU335"/>
  <c r="AU331"/>
  <c r="AU327"/>
  <c r="AU323"/>
  <c r="AU319"/>
  <c r="AU315"/>
  <c r="AU311"/>
  <c r="AU307"/>
  <c r="AU303"/>
  <c r="AU299"/>
  <c r="AU295"/>
  <c r="AU291"/>
  <c r="AU287"/>
  <c r="AU283"/>
  <c r="AU279"/>
  <c r="AU275"/>
  <c r="AU271"/>
  <c r="AU267"/>
  <c r="AU263"/>
  <c r="AU259"/>
  <c r="AU255"/>
  <c r="AU251"/>
  <c r="AU247"/>
  <c r="AU243"/>
  <c r="AU239"/>
  <c r="AU235"/>
  <c r="AU231"/>
  <c r="AU227"/>
  <c r="AU223"/>
  <c r="AU219"/>
  <c r="AU215"/>
  <c r="AU211"/>
  <c r="AU207"/>
  <c r="AU203"/>
  <c r="AU199"/>
  <c r="AU195"/>
  <c r="AU191"/>
  <c r="AU187"/>
  <c r="AU183"/>
  <c r="AU179"/>
  <c r="AU175"/>
  <c r="AU171"/>
  <c r="AU167"/>
  <c r="AU163"/>
  <c r="AU159"/>
  <c r="AU155"/>
  <c r="AU151"/>
  <c r="AU147"/>
  <c r="AU143"/>
  <c r="AU139"/>
  <c r="AU135"/>
  <c r="AU131"/>
  <c r="AU127"/>
  <c r="AU123"/>
  <c r="AU119"/>
  <c r="AU115"/>
  <c r="AU111"/>
  <c r="AU107"/>
  <c r="AU103"/>
  <c r="AU99"/>
  <c r="AU95"/>
  <c r="AU91"/>
  <c r="AU87"/>
  <c r="AU83"/>
  <c r="AU79"/>
  <c r="AU75"/>
  <c r="AU71"/>
  <c r="AU67"/>
  <c r="AU63"/>
  <c r="AU59"/>
  <c r="AU55"/>
  <c r="AU51"/>
  <c r="AU47"/>
  <c r="AU43"/>
  <c r="AU39"/>
  <c r="AU35"/>
  <c r="AU31"/>
  <c r="AU27"/>
  <c r="AU23"/>
  <c r="AU19"/>
  <c r="AU15"/>
  <c r="AU11"/>
  <c r="AU7"/>
  <c r="AU404"/>
  <c r="AU400"/>
  <c r="AU396"/>
  <c r="AU392"/>
  <c r="AU388"/>
  <c r="AU384"/>
  <c r="AU380"/>
  <c r="AU376"/>
  <c r="AU372"/>
  <c r="AU368"/>
  <c r="AU364"/>
  <c r="AU360"/>
  <c r="AU356"/>
  <c r="AU352"/>
  <c r="AU348"/>
  <c r="AU344"/>
  <c r="AU340"/>
  <c r="AU336"/>
  <c r="AU332"/>
  <c r="AU328"/>
  <c r="AU324"/>
  <c r="AU320"/>
  <c r="AU316"/>
  <c r="AU312"/>
  <c r="AU308"/>
  <c r="AU304"/>
  <c r="AU300"/>
  <c r="AU296"/>
  <c r="AU292"/>
  <c r="AU288"/>
  <c r="AU284"/>
  <c r="AU280"/>
  <c r="AU276"/>
  <c r="AU272"/>
  <c r="AU268"/>
  <c r="AU264"/>
  <c r="AU260"/>
  <c r="AU256"/>
  <c r="AU252"/>
  <c r="AU248"/>
  <c r="AU244"/>
  <c r="AU240"/>
  <c r="AU236"/>
  <c r="AU232"/>
  <c r="AU228"/>
  <c r="AU224"/>
  <c r="AU220"/>
  <c r="AU216"/>
  <c r="AU212"/>
  <c r="AU208"/>
  <c r="AU204"/>
  <c r="AU200"/>
  <c r="AU196"/>
  <c r="AU192"/>
  <c r="AU188"/>
  <c r="AU184"/>
  <c r="AU180"/>
  <c r="AU176"/>
  <c r="AU172"/>
  <c r="AU168"/>
  <c r="AU164"/>
  <c r="AU160"/>
  <c r="AU156"/>
  <c r="AU152"/>
  <c r="AU148"/>
  <c r="AU144"/>
  <c r="AU140"/>
  <c r="AU136"/>
  <c r="AU132"/>
  <c r="AU128"/>
  <c r="AU124"/>
  <c r="AU120"/>
  <c r="AU116"/>
  <c r="AU112"/>
  <c r="AU108"/>
  <c r="AU104"/>
  <c r="AU100"/>
  <c r="AU96"/>
  <c r="AU92"/>
  <c r="AU88"/>
  <c r="AU84"/>
  <c r="AU80"/>
  <c r="AU76"/>
  <c r="AU72"/>
  <c r="AU68"/>
  <c r="AU64"/>
  <c r="AU60"/>
  <c r="AU56"/>
  <c r="AU52"/>
  <c r="AU48"/>
  <c r="AU44"/>
  <c r="AU40"/>
  <c r="AU36"/>
  <c r="AU32"/>
  <c r="AU28"/>
  <c r="AU24"/>
  <c r="AU20"/>
  <c r="AU16"/>
  <c r="AU12"/>
  <c r="AU8"/>
  <c r="AU405"/>
  <c r="AU401"/>
  <c r="AU397"/>
  <c r="AU393"/>
  <c r="AU389"/>
  <c r="AU385"/>
  <c r="AU381"/>
  <c r="AU377"/>
  <c r="AU373"/>
  <c r="AU369"/>
  <c r="AU365"/>
  <c r="AU361"/>
  <c r="AU357"/>
  <c r="AU353"/>
  <c r="AU349"/>
  <c r="AU345"/>
  <c r="AU341"/>
  <c r="AU337"/>
  <c r="AU333"/>
  <c r="AU329"/>
  <c r="AU325"/>
  <c r="AU321"/>
  <c r="AU317"/>
  <c r="AU313"/>
  <c r="AU309"/>
  <c r="AU305"/>
  <c r="AU301"/>
  <c r="AU297"/>
  <c r="AU293"/>
  <c r="AU289"/>
  <c r="AU285"/>
  <c r="AU281"/>
  <c r="AU277"/>
  <c r="AU273"/>
  <c r="AU269"/>
  <c r="AU265"/>
  <c r="AU261"/>
  <c r="AU257"/>
  <c r="AU253"/>
  <c r="AU249"/>
  <c r="AU245"/>
  <c r="AU241"/>
  <c r="AU237"/>
  <c r="AU233"/>
  <c r="AU229"/>
  <c r="AU225"/>
  <c r="AU221"/>
  <c r="AU217"/>
  <c r="AU213"/>
  <c r="AU209"/>
  <c r="AU205"/>
  <c r="AU201"/>
  <c r="AU197"/>
  <c r="AU193"/>
  <c r="AU189"/>
  <c r="AU185"/>
  <c r="AU181"/>
  <c r="AU177"/>
  <c r="AU173"/>
  <c r="AU169"/>
  <c r="AU165"/>
  <c r="AU161"/>
  <c r="AU157"/>
  <c r="AU153"/>
  <c r="AU149"/>
  <c r="AU145"/>
  <c r="AU141"/>
  <c r="AU137"/>
  <c r="AU133"/>
  <c r="AU129"/>
  <c r="AU125"/>
  <c r="AU121"/>
  <c r="AU117"/>
  <c r="AU113"/>
  <c r="AU109"/>
  <c r="AU105"/>
  <c r="AU101"/>
  <c r="AU97"/>
  <c r="AU93"/>
  <c r="AU89"/>
  <c r="AU85"/>
  <c r="AU81"/>
  <c r="AU77"/>
  <c r="AU73"/>
  <c r="AU69"/>
  <c r="AU65"/>
  <c r="AU61"/>
  <c r="AU53"/>
  <c r="AU49"/>
  <c r="AU45"/>
  <c r="AU41"/>
  <c r="AU37"/>
  <c r="AU33"/>
  <c r="AU29"/>
  <c r="AU25"/>
  <c r="AU21"/>
  <c r="AU17"/>
  <c r="AU13"/>
  <c r="AU9"/>
  <c r="BF406"/>
  <c r="BF402"/>
  <c r="BF398"/>
  <c r="BF394"/>
  <c r="BF390"/>
  <c r="BF386"/>
  <c r="BF382"/>
  <c r="BF378"/>
  <c r="BF374"/>
  <c r="BF370"/>
  <c r="BF366"/>
  <c r="BF362"/>
  <c r="BF358"/>
  <c r="BF354"/>
  <c r="BF350"/>
  <c r="BF346"/>
  <c r="BF342"/>
  <c r="BF338"/>
  <c r="BF334"/>
  <c r="BF330"/>
  <c r="BF326"/>
  <c r="BF322"/>
  <c r="BF318"/>
  <c r="BF314"/>
  <c r="BF310"/>
  <c r="BF306"/>
  <c r="BF302"/>
  <c r="BF298"/>
  <c r="BF294"/>
  <c r="BF290"/>
  <c r="BF286"/>
  <c r="BF282"/>
  <c r="BF278"/>
  <c r="BF274"/>
  <c r="BF270"/>
  <c r="BF266"/>
  <c r="BF262"/>
  <c r="BF258"/>
  <c r="BF254"/>
  <c r="BF250"/>
  <c r="BF246"/>
  <c r="BF242"/>
  <c r="BF238"/>
  <c r="BF234"/>
  <c r="BF230"/>
  <c r="BF226"/>
  <c r="BF222"/>
  <c r="BF218"/>
  <c r="BF214"/>
  <c r="BF210"/>
  <c r="BF206"/>
  <c r="BF202"/>
  <c r="BF198"/>
  <c r="BF194"/>
  <c r="BF190"/>
  <c r="BF186"/>
  <c r="BF182"/>
  <c r="BF178"/>
  <c r="BF174"/>
  <c r="BF170"/>
  <c r="BF166"/>
  <c r="BF162"/>
  <c r="BF158"/>
  <c r="BF154"/>
  <c r="BF150"/>
  <c r="BF146"/>
  <c r="BF142"/>
  <c r="BF138"/>
  <c r="BF134"/>
  <c r="BF130"/>
  <c r="BF126"/>
  <c r="BF122"/>
  <c r="BF118"/>
  <c r="BF114"/>
  <c r="BF110"/>
  <c r="BF106"/>
  <c r="BF102"/>
  <c r="BF98"/>
  <c r="BF94"/>
  <c r="BF90"/>
  <c r="BF86"/>
  <c r="BF82"/>
  <c r="BF78"/>
  <c r="BF74"/>
  <c r="BF70"/>
  <c r="BF62"/>
  <c r="BF58"/>
  <c r="BF54"/>
  <c r="BF50"/>
  <c r="BF46"/>
  <c r="BF42"/>
  <c r="BF38"/>
  <c r="BF34"/>
  <c r="BF30"/>
  <c r="BF26"/>
  <c r="BF22"/>
  <c r="BF18"/>
  <c r="BF14"/>
  <c r="BF10"/>
  <c r="BF7"/>
  <c r="BF403"/>
  <c r="BF399"/>
  <c r="BF395"/>
  <c r="BF391"/>
  <c r="BF387"/>
  <c r="BF383"/>
  <c r="BF379"/>
  <c r="BF375"/>
  <c r="BF371"/>
  <c r="BF367"/>
  <c r="BF363"/>
  <c r="BF359"/>
  <c r="BF355"/>
  <c r="BF351"/>
  <c r="BF347"/>
  <c r="BF343"/>
  <c r="BF339"/>
  <c r="BF335"/>
  <c r="BF331"/>
  <c r="BF327"/>
  <c r="BF323"/>
  <c r="BF319"/>
  <c r="BF315"/>
  <c r="BF311"/>
  <c r="BF307"/>
  <c r="BF303"/>
  <c r="BF299"/>
  <c r="BF295"/>
  <c r="BF291"/>
  <c r="BF287"/>
  <c r="BF283"/>
  <c r="BF279"/>
  <c r="BF275"/>
  <c r="BF271"/>
  <c r="BF267"/>
  <c r="BF263"/>
  <c r="BF259"/>
  <c r="BF255"/>
  <c r="BF251"/>
  <c r="BF247"/>
  <c r="BF243"/>
  <c r="BF239"/>
  <c r="BF235"/>
  <c r="BF231"/>
  <c r="BF227"/>
  <c r="BF223"/>
  <c r="BF219"/>
  <c r="BF215"/>
  <c r="BF211"/>
  <c r="BF207"/>
  <c r="BF203"/>
  <c r="BF199"/>
  <c r="BF195"/>
  <c r="BF191"/>
  <c r="BF187"/>
  <c r="BF183"/>
  <c r="BF179"/>
  <c r="BF175"/>
  <c r="BF171"/>
  <c r="BF167"/>
  <c r="BF163"/>
  <c r="BF159"/>
  <c r="BF155"/>
  <c r="BF151"/>
  <c r="BF147"/>
  <c r="BF143"/>
  <c r="BF139"/>
  <c r="BF135"/>
  <c r="BF131"/>
  <c r="BF127"/>
  <c r="BF123"/>
  <c r="BF119"/>
  <c r="BF115"/>
  <c r="BF111"/>
  <c r="BF107"/>
  <c r="BF103"/>
  <c r="BF99"/>
  <c r="BF95"/>
  <c r="BF91"/>
  <c r="BF87"/>
  <c r="BF83"/>
  <c r="BF79"/>
  <c r="BF75"/>
  <c r="BF71"/>
  <c r="BF67"/>
  <c r="BF63"/>
  <c r="BF59"/>
  <c r="BF55"/>
  <c r="BF51"/>
  <c r="BF47"/>
  <c r="BF43"/>
  <c r="BF39"/>
  <c r="BF35"/>
  <c r="BF31"/>
  <c r="BF27"/>
  <c r="BF23"/>
  <c r="BF19"/>
  <c r="BF15"/>
  <c r="BF11"/>
  <c r="BF404"/>
  <c r="BF400"/>
  <c r="BF396"/>
  <c r="BF392"/>
  <c r="BF388"/>
  <c r="BF384"/>
  <c r="BF380"/>
  <c r="BF376"/>
  <c r="BF372"/>
  <c r="BF368"/>
  <c r="BF364"/>
  <c r="BF360"/>
  <c r="BF356"/>
  <c r="BF352"/>
  <c r="BF348"/>
  <c r="BF344"/>
  <c r="BF340"/>
  <c r="BF336"/>
  <c r="BF332"/>
  <c r="BF328"/>
  <c r="BF324"/>
  <c r="BF320"/>
  <c r="BF316"/>
  <c r="BF312"/>
  <c r="BF308"/>
  <c r="BF304"/>
  <c r="BF300"/>
  <c r="BF296"/>
  <c r="BF292"/>
  <c r="BF288"/>
  <c r="BF284"/>
  <c r="BF280"/>
  <c r="BF276"/>
  <c r="BF272"/>
  <c r="BF268"/>
  <c r="BF264"/>
  <c r="BF260"/>
  <c r="BF256"/>
  <c r="BF252"/>
  <c r="BF248"/>
  <c r="BF244"/>
  <c r="BF240"/>
  <c r="BF236"/>
  <c r="BF232"/>
  <c r="BF228"/>
  <c r="BF224"/>
  <c r="BF220"/>
  <c r="BF216"/>
  <c r="BF212"/>
  <c r="BF208"/>
  <c r="BF204"/>
  <c r="BF200"/>
  <c r="BF196"/>
  <c r="BF192"/>
  <c r="BF188"/>
  <c r="BF184"/>
  <c r="BF180"/>
  <c r="BF176"/>
  <c r="BF172"/>
  <c r="BF168"/>
  <c r="BF164"/>
  <c r="BF160"/>
  <c r="BF156"/>
  <c r="BF152"/>
  <c r="BF148"/>
  <c r="BF144"/>
  <c r="BF140"/>
  <c r="BF136"/>
  <c r="BF132"/>
  <c r="BF128"/>
  <c r="BF124"/>
  <c r="BF120"/>
  <c r="BF116"/>
  <c r="BF112"/>
  <c r="BF108"/>
  <c r="BF104"/>
  <c r="BF100"/>
  <c r="BF96"/>
  <c r="BF92"/>
  <c r="BF88"/>
  <c r="BF84"/>
  <c r="BF80"/>
  <c r="BF76"/>
  <c r="BF72"/>
  <c r="BF68"/>
  <c r="BF64"/>
  <c r="BF60"/>
  <c r="BF56"/>
  <c r="BF52"/>
  <c r="BF48"/>
  <c r="BF44"/>
  <c r="BF40"/>
  <c r="BF36"/>
  <c r="BF32"/>
  <c r="BF28"/>
  <c r="BF24"/>
  <c r="BF20"/>
  <c r="BF16"/>
  <c r="BF12"/>
  <c r="BF8"/>
  <c r="BF405"/>
  <c r="BF401"/>
  <c r="BF397"/>
  <c r="BF393"/>
  <c r="BF389"/>
  <c r="BF385"/>
  <c r="BF381"/>
  <c r="BF377"/>
  <c r="BF373"/>
  <c r="BF369"/>
  <c r="BF365"/>
  <c r="BF361"/>
  <c r="BF357"/>
  <c r="BF353"/>
  <c r="BF349"/>
  <c r="BF345"/>
  <c r="BF341"/>
  <c r="BF337"/>
  <c r="BF333"/>
  <c r="BF329"/>
  <c r="BF325"/>
  <c r="BF321"/>
  <c r="BF317"/>
  <c r="BF313"/>
  <c r="BF309"/>
  <c r="BF305"/>
  <c r="BF301"/>
  <c r="BF297"/>
  <c r="BF293"/>
  <c r="BF289"/>
  <c r="BF285"/>
  <c r="BF281"/>
  <c r="BF277"/>
  <c r="BF273"/>
  <c r="BF269"/>
  <c r="BF265"/>
  <c r="BF261"/>
  <c r="BF257"/>
  <c r="BF253"/>
  <c r="BF249"/>
  <c r="BF245"/>
  <c r="BF241"/>
  <c r="BF237"/>
  <c r="BF233"/>
  <c r="BF229"/>
  <c r="BF225"/>
  <c r="BF221"/>
  <c r="BF217"/>
  <c r="BF213"/>
  <c r="BF209"/>
  <c r="BF205"/>
  <c r="BF201"/>
  <c r="BF197"/>
  <c r="BF193"/>
  <c r="BF189"/>
  <c r="BF185"/>
  <c r="BF181"/>
  <c r="BF177"/>
  <c r="BF173"/>
  <c r="BF169"/>
  <c r="BF165"/>
  <c r="BF161"/>
  <c r="BF157"/>
  <c r="BF153"/>
  <c r="BF149"/>
  <c r="BF145"/>
  <c r="BF141"/>
  <c r="BF137"/>
  <c r="BF133"/>
  <c r="BF129"/>
  <c r="BF125"/>
  <c r="BF121"/>
  <c r="BF117"/>
  <c r="BF113"/>
  <c r="BF109"/>
  <c r="BF105"/>
  <c r="BF101"/>
  <c r="BF97"/>
  <c r="BF93"/>
  <c r="BF89"/>
  <c r="BF85"/>
  <c r="BF81"/>
  <c r="BF77"/>
  <c r="BF73"/>
  <c r="BF69"/>
  <c r="BF65"/>
  <c r="BF61"/>
  <c r="BF57"/>
  <c r="BF53"/>
  <c r="BF49"/>
  <c r="BF45"/>
  <c r="BF41"/>
  <c r="BF37"/>
  <c r="BF33"/>
  <c r="BF29"/>
  <c r="BF25"/>
  <c r="BF21"/>
  <c r="BF17"/>
  <c r="BF13"/>
  <c r="BF9"/>
  <c r="BF6"/>
  <c r="BH6" s="1"/>
  <c r="BG7"/>
  <c r="BG8" s="1"/>
  <c r="BH8" s="1"/>
  <c r="AW6"/>
  <c r="Z8"/>
  <c r="AK8"/>
  <c r="AV7"/>
  <c r="BR7"/>
  <c r="CC10"/>
  <c r="CY8"/>
  <c r="BQ29"/>
  <c r="BQ24"/>
  <c r="BQ17"/>
  <c r="BQ12"/>
  <c r="BQ41"/>
  <c r="BQ36"/>
  <c r="BQ150"/>
  <c r="BQ40"/>
  <c r="BQ28"/>
  <c r="BQ21"/>
  <c r="BQ16"/>
  <c r="BQ9"/>
  <c r="BQ33"/>
  <c r="BQ13"/>
  <c r="BQ37"/>
  <c r="BQ25"/>
  <c r="BQ20"/>
  <c r="BQ8"/>
  <c r="BQ32"/>
  <c r="CB17"/>
  <c r="CB9"/>
  <c r="CD9" s="1"/>
  <c r="CB7"/>
  <c r="CD7" s="1"/>
  <c r="CB142"/>
  <c r="CB11"/>
  <c r="CB25"/>
  <c r="CB15"/>
  <c r="CB13"/>
  <c r="CB29"/>
  <c r="CB21"/>
  <c r="CB19"/>
  <c r="CB6"/>
  <c r="CD6" s="1"/>
  <c r="CM47"/>
  <c r="CX86"/>
  <c r="DI6"/>
  <c r="DI7" s="1"/>
  <c r="DI8" s="1"/>
  <c r="DI9" s="1"/>
  <c r="DI10" s="1"/>
  <c r="DI11" s="1"/>
  <c r="DI12" s="1"/>
  <c r="DI13" s="1"/>
  <c r="DI14" s="1"/>
  <c r="DI15" s="1"/>
  <c r="DI16" s="1"/>
  <c r="DI17" s="1"/>
  <c r="DI18" s="1"/>
  <c r="DI19" s="1"/>
  <c r="DI20" s="1"/>
  <c r="DI21" s="1"/>
  <c r="DI22" s="1"/>
  <c r="DI23" s="1"/>
  <c r="DI24" s="1"/>
  <c r="DI25" s="1"/>
  <c r="DI26" s="1"/>
  <c r="DI27" s="1"/>
  <c r="DI28" s="1"/>
  <c r="DI29" s="1"/>
  <c r="DI30" s="1"/>
  <c r="DI31" s="1"/>
  <c r="DI32" s="1"/>
  <c r="DI33" s="1"/>
  <c r="DI34" s="1"/>
  <c r="DI35" s="1"/>
  <c r="DI36" s="1"/>
  <c r="DI37" s="1"/>
  <c r="DI38" s="1"/>
  <c r="DI39" s="1"/>
  <c r="DI40" s="1"/>
  <c r="DI41" s="1"/>
  <c r="DI42" s="1"/>
  <c r="DI43" s="1"/>
  <c r="DI44" s="1"/>
  <c r="DI45" s="1"/>
  <c r="DI46" s="1"/>
  <c r="DI47" s="1"/>
  <c r="DI48" s="1"/>
  <c r="DI49" s="1"/>
  <c r="DI50" s="1"/>
  <c r="DI51" s="1"/>
  <c r="DI52" s="1"/>
  <c r="DI53" s="1"/>
  <c r="DI54" s="1"/>
  <c r="DI55" s="1"/>
  <c r="DI56" s="1"/>
  <c r="DI57" s="1"/>
  <c r="DI58" s="1"/>
  <c r="DI59" s="1"/>
  <c r="DI60" s="1"/>
  <c r="DI61" s="1"/>
  <c r="DI62" s="1"/>
  <c r="DI63" s="1"/>
  <c r="DI64" s="1"/>
  <c r="DI65" s="1"/>
  <c r="DI66" s="1"/>
  <c r="DI67" s="1"/>
  <c r="DI68" s="1"/>
  <c r="DI69" s="1"/>
  <c r="DI70" s="1"/>
  <c r="DI71" s="1"/>
  <c r="DI72" s="1"/>
  <c r="DI73" s="1"/>
  <c r="DI74" s="1"/>
  <c r="DI75" s="1"/>
  <c r="DI76" s="1"/>
  <c r="DI77" s="1"/>
  <c r="DI78" s="1"/>
  <c r="DI79" s="1"/>
  <c r="DI80" s="1"/>
  <c r="DI81" s="1"/>
  <c r="DI82" s="1"/>
  <c r="DI83" s="1"/>
  <c r="DI84" s="1"/>
  <c r="DI85" s="1"/>
  <c r="DI86" s="1"/>
  <c r="DI87" s="1"/>
  <c r="DI88" s="1"/>
  <c r="DI89" s="1"/>
  <c r="DI90" s="1"/>
  <c r="DI91" s="1"/>
  <c r="DI92" s="1"/>
  <c r="DI93" s="1"/>
  <c r="DI94" s="1"/>
  <c r="DI95" s="1"/>
  <c r="DI96" s="1"/>
  <c r="DI97" s="1"/>
  <c r="DI98" s="1"/>
  <c r="DI99" s="1"/>
  <c r="DI100" s="1"/>
  <c r="DI101" s="1"/>
  <c r="DI102" s="1"/>
  <c r="DI103" s="1"/>
  <c r="DI104" s="1"/>
  <c r="DI105" s="1"/>
  <c r="DI106" s="1"/>
  <c r="DI107" s="1"/>
  <c r="DI108" s="1"/>
  <c r="DI109" s="1"/>
  <c r="DI110" s="1"/>
  <c r="DI111" s="1"/>
  <c r="DI112" s="1"/>
  <c r="DI113" s="1"/>
  <c r="DI114" s="1"/>
  <c r="DI115" s="1"/>
  <c r="DI116" s="1"/>
  <c r="DI117" s="1"/>
  <c r="DI118" s="1"/>
  <c r="DI119" s="1"/>
  <c r="DI120" s="1"/>
  <c r="DI121" s="1"/>
  <c r="DI122" s="1"/>
  <c r="DI123" s="1"/>
  <c r="DI124" s="1"/>
  <c r="DI125" s="1"/>
  <c r="DI126" s="1"/>
  <c r="DI127" s="1"/>
  <c r="DI128" s="1"/>
  <c r="DI129" s="1"/>
  <c r="DI130" s="1"/>
  <c r="DI131" s="1"/>
  <c r="DI132" s="1"/>
  <c r="DI133" s="1"/>
  <c r="DI134" s="1"/>
  <c r="DI135" s="1"/>
  <c r="DI136" s="1"/>
  <c r="DI137" s="1"/>
  <c r="DI138" s="1"/>
  <c r="DI139" s="1"/>
  <c r="DI140" s="1"/>
  <c r="DI141" s="1"/>
  <c r="DI142" s="1"/>
  <c r="DI143" s="1"/>
  <c r="DI144" s="1"/>
  <c r="DI145" s="1"/>
  <c r="DI146" s="1"/>
  <c r="DI147" s="1"/>
  <c r="DI148" s="1"/>
  <c r="DI149" s="1"/>
  <c r="DI150" s="1"/>
  <c r="DI151" s="1"/>
  <c r="DI152" s="1"/>
  <c r="DI153" s="1"/>
  <c r="DI154" s="1"/>
  <c r="DI155" s="1"/>
  <c r="DI156" s="1"/>
  <c r="DI157" s="1"/>
  <c r="DI158" s="1"/>
  <c r="DI159" s="1"/>
  <c r="DI160" s="1"/>
  <c r="DI161" s="1"/>
  <c r="DI162" s="1"/>
  <c r="DI163" s="1"/>
  <c r="DI164" s="1"/>
  <c r="DI165" s="1"/>
  <c r="DI166" s="1"/>
  <c r="DI167" s="1"/>
  <c r="DI168" s="1"/>
  <c r="DI169" s="1"/>
  <c r="DI170" s="1"/>
  <c r="DI171" s="1"/>
  <c r="DI172" s="1"/>
  <c r="DI173" s="1"/>
  <c r="DI174" s="1"/>
  <c r="DI175" s="1"/>
  <c r="DI176" s="1"/>
  <c r="DI177" s="1"/>
  <c r="DI178" s="1"/>
  <c r="DI179" s="1"/>
  <c r="DI180" s="1"/>
  <c r="DI181" s="1"/>
  <c r="DI182" s="1"/>
  <c r="DI183" s="1"/>
  <c r="DI184" s="1"/>
  <c r="DI185" s="1"/>
  <c r="DI186" s="1"/>
  <c r="DI187" s="1"/>
  <c r="DI188" s="1"/>
  <c r="DI189" s="1"/>
  <c r="DI190" s="1"/>
  <c r="DI191" s="1"/>
  <c r="DI192" s="1"/>
  <c r="DI193" s="1"/>
  <c r="DI194" s="1"/>
  <c r="DI195" s="1"/>
  <c r="DI196" s="1"/>
  <c r="DI197" s="1"/>
  <c r="DI198" s="1"/>
  <c r="DI199" s="1"/>
  <c r="DI200" s="1"/>
  <c r="DI201" s="1"/>
  <c r="DI202" s="1"/>
  <c r="DI203" s="1"/>
  <c r="DI204" s="1"/>
  <c r="DI205" s="1"/>
  <c r="DI206" s="1"/>
  <c r="DI207" s="1"/>
  <c r="DI208" s="1"/>
  <c r="DI209" s="1"/>
  <c r="DI210" s="1"/>
  <c r="DI211" s="1"/>
  <c r="DI212" s="1"/>
  <c r="DI213" s="1"/>
  <c r="DI214" s="1"/>
  <c r="DI215" s="1"/>
  <c r="DI216" s="1"/>
  <c r="DI217" s="1"/>
  <c r="DI218" s="1"/>
  <c r="DI219" s="1"/>
  <c r="DI220" s="1"/>
  <c r="DI221" s="1"/>
  <c r="DI222" s="1"/>
  <c r="DI223" s="1"/>
  <c r="DI224" s="1"/>
  <c r="DI225" s="1"/>
  <c r="DI226" s="1"/>
  <c r="DI227" s="1"/>
  <c r="DI228" s="1"/>
  <c r="DI229" s="1"/>
  <c r="DI230" s="1"/>
  <c r="DI231" s="1"/>
  <c r="DI232" s="1"/>
  <c r="DI233" s="1"/>
  <c r="DI234" s="1"/>
  <c r="DI235" s="1"/>
  <c r="DI236" s="1"/>
  <c r="DI237" s="1"/>
  <c r="DI238" s="1"/>
  <c r="DI239" s="1"/>
  <c r="DI240" s="1"/>
  <c r="DI241" s="1"/>
  <c r="DI242" s="1"/>
  <c r="DI243" s="1"/>
  <c r="DI244" s="1"/>
  <c r="DI245" s="1"/>
  <c r="DI246" s="1"/>
  <c r="DI247" s="1"/>
  <c r="DI248" s="1"/>
  <c r="DI249" s="1"/>
  <c r="DI250" s="1"/>
  <c r="DI251" s="1"/>
  <c r="DI252" s="1"/>
  <c r="DI253" s="1"/>
  <c r="DI254" s="1"/>
  <c r="DI255" s="1"/>
  <c r="DI256" s="1"/>
  <c r="DI257" s="1"/>
  <c r="DI258" s="1"/>
  <c r="DI259" s="1"/>
  <c r="DI260" s="1"/>
  <c r="DI261" s="1"/>
  <c r="DI262" s="1"/>
  <c r="DI263" s="1"/>
  <c r="DI264" s="1"/>
  <c r="DI265" s="1"/>
  <c r="DI266" s="1"/>
  <c r="DI267" s="1"/>
  <c r="DI268" s="1"/>
  <c r="DI269" s="1"/>
  <c r="DI270" s="1"/>
  <c r="DI271" s="1"/>
  <c r="DI272" s="1"/>
  <c r="DI273" s="1"/>
  <c r="DI274" s="1"/>
  <c r="DI275" s="1"/>
  <c r="DI276" s="1"/>
  <c r="DI277" s="1"/>
  <c r="DI278" s="1"/>
  <c r="DI279" s="1"/>
  <c r="DI280" s="1"/>
  <c r="DI281" s="1"/>
  <c r="DI282" s="1"/>
  <c r="DI283" s="1"/>
  <c r="DI284" s="1"/>
  <c r="DI285" s="1"/>
  <c r="DI286" s="1"/>
  <c r="DI287" s="1"/>
  <c r="DI288" s="1"/>
  <c r="DI289" s="1"/>
  <c r="DI290" s="1"/>
  <c r="DI291" s="1"/>
  <c r="DI292" s="1"/>
  <c r="DI293" s="1"/>
  <c r="DI294" s="1"/>
  <c r="DI295" s="1"/>
  <c r="DI296" s="1"/>
  <c r="DI297" s="1"/>
  <c r="DI298" s="1"/>
  <c r="DI299" s="1"/>
  <c r="DI300" s="1"/>
  <c r="DI301" s="1"/>
  <c r="DI302" s="1"/>
  <c r="DI303" s="1"/>
  <c r="DI304" s="1"/>
  <c r="DI305" s="1"/>
  <c r="DI306" s="1"/>
  <c r="DI307" s="1"/>
  <c r="DI308" s="1"/>
  <c r="DI309" s="1"/>
  <c r="DI310" s="1"/>
  <c r="DI311" s="1"/>
  <c r="DI312" s="1"/>
  <c r="DI313" s="1"/>
  <c r="DI314" s="1"/>
  <c r="DI315" s="1"/>
  <c r="DI316" s="1"/>
  <c r="DI317" s="1"/>
  <c r="DI318" s="1"/>
  <c r="DI319" s="1"/>
  <c r="DI320" s="1"/>
  <c r="DI321" s="1"/>
  <c r="DI322" s="1"/>
  <c r="DI323" s="1"/>
  <c r="DI324" s="1"/>
  <c r="DI325" s="1"/>
  <c r="DI326" s="1"/>
  <c r="DI327" s="1"/>
  <c r="DI328" s="1"/>
  <c r="DI329" s="1"/>
  <c r="DI330" s="1"/>
  <c r="DI331" s="1"/>
  <c r="DI332" s="1"/>
  <c r="DI333" s="1"/>
  <c r="DI334" s="1"/>
  <c r="DI335" s="1"/>
  <c r="DI336" s="1"/>
  <c r="DI337" s="1"/>
  <c r="DI338" s="1"/>
  <c r="DI339" s="1"/>
  <c r="DI340" s="1"/>
  <c r="DI341" s="1"/>
  <c r="DI342" s="1"/>
  <c r="DI343" s="1"/>
  <c r="DI344" s="1"/>
  <c r="DI345" s="1"/>
  <c r="DI346" s="1"/>
  <c r="DI347" s="1"/>
  <c r="DI348" s="1"/>
  <c r="DI349" s="1"/>
  <c r="DI350" s="1"/>
  <c r="DI351" s="1"/>
  <c r="DI352" s="1"/>
  <c r="DI353" s="1"/>
  <c r="DI354" s="1"/>
  <c r="DI355" s="1"/>
  <c r="DI356" s="1"/>
  <c r="DI357" s="1"/>
  <c r="DI358" s="1"/>
  <c r="DI359" s="1"/>
  <c r="DI360" s="1"/>
  <c r="DI361" s="1"/>
  <c r="DI362" s="1"/>
  <c r="DI363" s="1"/>
  <c r="DI364" s="1"/>
  <c r="DI365" s="1"/>
  <c r="DI366" s="1"/>
  <c r="DI367" s="1"/>
  <c r="DI368" s="1"/>
  <c r="DI369" s="1"/>
  <c r="DI370" s="1"/>
  <c r="DI371" s="1"/>
  <c r="DI372" s="1"/>
  <c r="DI373" s="1"/>
  <c r="DI374" s="1"/>
  <c r="DI375" s="1"/>
  <c r="DI376" s="1"/>
  <c r="DI377" s="1"/>
  <c r="DI378" s="1"/>
  <c r="DI379" s="1"/>
  <c r="DI380" s="1"/>
  <c r="DI381" s="1"/>
  <c r="DI382" s="1"/>
  <c r="DI383" s="1"/>
  <c r="DI384" s="1"/>
  <c r="DI385" s="1"/>
  <c r="DI386" s="1"/>
  <c r="DI387" s="1"/>
  <c r="DI388" s="1"/>
  <c r="DI389" s="1"/>
  <c r="DI390" s="1"/>
  <c r="DI391" s="1"/>
  <c r="DI392" s="1"/>
  <c r="DI393" s="1"/>
  <c r="DI394" s="1"/>
  <c r="DI395" s="1"/>
  <c r="DI396" s="1"/>
  <c r="DI397" s="1"/>
  <c r="DI398" s="1"/>
  <c r="DI399" s="1"/>
  <c r="DI400" s="1"/>
  <c r="DI401" s="1"/>
  <c r="DI402" s="1"/>
  <c r="DI403" s="1"/>
  <c r="DI404" s="1"/>
  <c r="DI405" s="1"/>
  <c r="DI406" s="1"/>
  <c r="DJ8"/>
  <c r="DJ9" s="1"/>
  <c r="DJ10" s="1"/>
  <c r="CX8"/>
  <c r="CX12"/>
  <c r="CX16"/>
  <c r="CX20"/>
  <c r="CX24"/>
  <c r="CX28"/>
  <c r="CX32"/>
  <c r="CX36"/>
  <c r="CX40"/>
  <c r="CX44"/>
  <c r="CX55"/>
  <c r="CX57"/>
  <c r="CX71"/>
  <c r="CX73"/>
  <c r="CX89"/>
  <c r="CX94"/>
  <c r="CX54"/>
  <c r="CX70"/>
  <c r="CX93"/>
  <c r="CX98"/>
  <c r="CX6"/>
  <c r="CX7"/>
  <c r="CX11"/>
  <c r="CX15"/>
  <c r="CX19"/>
  <c r="CX23"/>
  <c r="CX27"/>
  <c r="CX31"/>
  <c r="CX35"/>
  <c r="CX39"/>
  <c r="CX43"/>
  <c r="CX51"/>
  <c r="CX53"/>
  <c r="CX67"/>
  <c r="CX69"/>
  <c r="CX97"/>
  <c r="CX102"/>
  <c r="CX50"/>
  <c r="CX66"/>
  <c r="CX101"/>
  <c r="CX10"/>
  <c r="CX14"/>
  <c r="CX18"/>
  <c r="CX22"/>
  <c r="CX26"/>
  <c r="CX30"/>
  <c r="CX34"/>
  <c r="CX38"/>
  <c r="CX42"/>
  <c r="CX47"/>
  <c r="CX49"/>
  <c r="CX63"/>
  <c r="CX65"/>
  <c r="CX46"/>
  <c r="CX62"/>
  <c r="CX78"/>
  <c r="CX82"/>
  <c r="CX9"/>
  <c r="CX13"/>
  <c r="CX17"/>
  <c r="CX21"/>
  <c r="CX25"/>
  <c r="CX29"/>
  <c r="CX33"/>
  <c r="CX37"/>
  <c r="CX41"/>
  <c r="CX45"/>
  <c r="CX59"/>
  <c r="CX61"/>
  <c r="CX75"/>
  <c r="CX77"/>
  <c r="CX81"/>
  <c r="CX403"/>
  <c r="CX399"/>
  <c r="CX395"/>
  <c r="CX391"/>
  <c r="CX387"/>
  <c r="CX383"/>
  <c r="CX379"/>
  <c r="CX375"/>
  <c r="CX371"/>
  <c r="CX367"/>
  <c r="CX363"/>
  <c r="CX359"/>
  <c r="CX355"/>
  <c r="CX351"/>
  <c r="CX404"/>
  <c r="CX400"/>
  <c r="CX396"/>
  <c r="CX392"/>
  <c r="CX388"/>
  <c r="CX384"/>
  <c r="CX380"/>
  <c r="CX376"/>
  <c r="CX372"/>
  <c r="CX368"/>
  <c r="CX364"/>
  <c r="CX405"/>
  <c r="CX401"/>
  <c r="CX397"/>
  <c r="CX393"/>
  <c r="CX389"/>
  <c r="CX385"/>
  <c r="CX381"/>
  <c r="CX377"/>
  <c r="CX373"/>
  <c r="CX369"/>
  <c r="CX365"/>
  <c r="CX361"/>
  <c r="CX406"/>
  <c r="CX402"/>
  <c r="CX398"/>
  <c r="CX394"/>
  <c r="CX390"/>
  <c r="CX386"/>
  <c r="CX382"/>
  <c r="CX378"/>
  <c r="CX374"/>
  <c r="CX370"/>
  <c r="CX366"/>
  <c r="CX362"/>
  <c r="CX358"/>
  <c r="CX353"/>
  <c r="CX342"/>
  <c r="CX341"/>
  <c r="CX326"/>
  <c r="CX325"/>
  <c r="CX310"/>
  <c r="CX309"/>
  <c r="CX352"/>
  <c r="CX344"/>
  <c r="CX343"/>
  <c r="CX328"/>
  <c r="CX327"/>
  <c r="CX312"/>
  <c r="CX311"/>
  <c r="CX301"/>
  <c r="CX297"/>
  <c r="CX293"/>
  <c r="CX289"/>
  <c r="CX285"/>
  <c r="CX281"/>
  <c r="CX277"/>
  <c r="CX273"/>
  <c r="CX269"/>
  <c r="CX265"/>
  <c r="CX261"/>
  <c r="CX257"/>
  <c r="CX253"/>
  <c r="CX249"/>
  <c r="CX245"/>
  <c r="CX241"/>
  <c r="CX237"/>
  <c r="CX233"/>
  <c r="CX229"/>
  <c r="CX225"/>
  <c r="CX221"/>
  <c r="CX217"/>
  <c r="CX213"/>
  <c r="CX209"/>
  <c r="CX205"/>
  <c r="CX201"/>
  <c r="CX197"/>
  <c r="CX193"/>
  <c r="CX189"/>
  <c r="CX185"/>
  <c r="CX181"/>
  <c r="CX177"/>
  <c r="CX173"/>
  <c r="CX169"/>
  <c r="CX165"/>
  <c r="CX161"/>
  <c r="CX157"/>
  <c r="CX153"/>
  <c r="CX149"/>
  <c r="CX145"/>
  <c r="CX141"/>
  <c r="CX137"/>
  <c r="CX133"/>
  <c r="CX129"/>
  <c r="CX125"/>
  <c r="CX121"/>
  <c r="CX117"/>
  <c r="CX113"/>
  <c r="CX109"/>
  <c r="CX105"/>
  <c r="CX346"/>
  <c r="CX345"/>
  <c r="CX330"/>
  <c r="CX329"/>
  <c r="CX314"/>
  <c r="CX313"/>
  <c r="CX350"/>
  <c r="CX348"/>
  <c r="CX347"/>
  <c r="CX332"/>
  <c r="CX331"/>
  <c r="CX316"/>
  <c r="CX315"/>
  <c r="CX302"/>
  <c r="CX298"/>
  <c r="CX294"/>
  <c r="CX290"/>
  <c r="CX286"/>
  <c r="CX282"/>
  <c r="CX278"/>
  <c r="CX274"/>
  <c r="CX270"/>
  <c r="CX266"/>
  <c r="CX262"/>
  <c r="CX258"/>
  <c r="CX254"/>
  <c r="CX250"/>
  <c r="CX246"/>
  <c r="CX242"/>
  <c r="CX238"/>
  <c r="CX234"/>
  <c r="CX230"/>
  <c r="CX226"/>
  <c r="CX222"/>
  <c r="CX218"/>
  <c r="CX214"/>
  <c r="CX210"/>
  <c r="CX206"/>
  <c r="CX202"/>
  <c r="CX198"/>
  <c r="CX194"/>
  <c r="CX190"/>
  <c r="CX186"/>
  <c r="CX182"/>
  <c r="CX178"/>
  <c r="CX174"/>
  <c r="CX170"/>
  <c r="CX166"/>
  <c r="CX162"/>
  <c r="CX158"/>
  <c r="CX154"/>
  <c r="CX150"/>
  <c r="CX146"/>
  <c r="CX142"/>
  <c r="CX138"/>
  <c r="CX134"/>
  <c r="CX130"/>
  <c r="CX126"/>
  <c r="CX122"/>
  <c r="CX118"/>
  <c r="CX114"/>
  <c r="CX110"/>
  <c r="CX106"/>
  <c r="CX357"/>
  <c r="CX349"/>
  <c r="CX334"/>
  <c r="CX333"/>
  <c r="CX318"/>
  <c r="CX317"/>
  <c r="CX356"/>
  <c r="CX336"/>
  <c r="CX335"/>
  <c r="CX320"/>
  <c r="CX319"/>
  <c r="CX304"/>
  <c r="CX303"/>
  <c r="CX299"/>
  <c r="CX295"/>
  <c r="CX291"/>
  <c r="CX287"/>
  <c r="CX283"/>
  <c r="CX279"/>
  <c r="CX275"/>
  <c r="CX271"/>
  <c r="CX267"/>
  <c r="CX263"/>
  <c r="CX259"/>
  <c r="CX255"/>
  <c r="CX251"/>
  <c r="CX247"/>
  <c r="CX243"/>
  <c r="CX239"/>
  <c r="CX235"/>
  <c r="CX231"/>
  <c r="CX227"/>
  <c r="CX223"/>
  <c r="CX219"/>
  <c r="CX215"/>
  <c r="CX211"/>
  <c r="CX207"/>
  <c r="CX203"/>
  <c r="CX199"/>
  <c r="CX195"/>
  <c r="CX191"/>
  <c r="CX187"/>
  <c r="CX183"/>
  <c r="CX179"/>
  <c r="CX175"/>
  <c r="CX171"/>
  <c r="CX167"/>
  <c r="CX163"/>
  <c r="CX159"/>
  <c r="CX155"/>
  <c r="CX151"/>
  <c r="CX147"/>
  <c r="CX143"/>
  <c r="CX139"/>
  <c r="CX135"/>
  <c r="CX131"/>
  <c r="CX127"/>
  <c r="CX123"/>
  <c r="CX119"/>
  <c r="CX115"/>
  <c r="CX111"/>
  <c r="CX107"/>
  <c r="CX103"/>
  <c r="CX99"/>
  <c r="CX95"/>
  <c r="CX91"/>
  <c r="CX87"/>
  <c r="CX83"/>
  <c r="CX79"/>
  <c r="CX360"/>
  <c r="CX338"/>
  <c r="CX337"/>
  <c r="CX322"/>
  <c r="CX321"/>
  <c r="CX306"/>
  <c r="CX305"/>
  <c r="CX354"/>
  <c r="CX340"/>
  <c r="CX339"/>
  <c r="CX324"/>
  <c r="CX323"/>
  <c r="CX308"/>
  <c r="CX307"/>
  <c r="CX300"/>
  <c r="CX296"/>
  <c r="CX292"/>
  <c r="CX288"/>
  <c r="CX284"/>
  <c r="CX280"/>
  <c r="CX276"/>
  <c r="CX272"/>
  <c r="CX268"/>
  <c r="CX264"/>
  <c r="CX260"/>
  <c r="CX256"/>
  <c r="CX252"/>
  <c r="CX248"/>
  <c r="CX244"/>
  <c r="CX240"/>
  <c r="CX236"/>
  <c r="CX232"/>
  <c r="CX228"/>
  <c r="CX224"/>
  <c r="CX220"/>
  <c r="CX216"/>
  <c r="CX212"/>
  <c r="CX208"/>
  <c r="CX204"/>
  <c r="CX200"/>
  <c r="CX196"/>
  <c r="CX192"/>
  <c r="CX188"/>
  <c r="CX184"/>
  <c r="CX180"/>
  <c r="CX176"/>
  <c r="CX172"/>
  <c r="CX168"/>
  <c r="CX164"/>
  <c r="CX160"/>
  <c r="CX156"/>
  <c r="CX152"/>
  <c r="CX148"/>
  <c r="CX144"/>
  <c r="CX140"/>
  <c r="CX136"/>
  <c r="CX132"/>
  <c r="CX128"/>
  <c r="CX124"/>
  <c r="CX120"/>
  <c r="CX116"/>
  <c r="CX112"/>
  <c r="CX108"/>
  <c r="CX104"/>
  <c r="CX100"/>
  <c r="CX96"/>
  <c r="CX92"/>
  <c r="CX88"/>
  <c r="CX84"/>
  <c r="CX80"/>
  <c r="CX76"/>
  <c r="CX72"/>
  <c r="CX68"/>
  <c r="CX64"/>
  <c r="CX60"/>
  <c r="CX56"/>
  <c r="CX52"/>
  <c r="CX48"/>
  <c r="CX58"/>
  <c r="CX74"/>
  <c r="CX85"/>
  <c r="CX90"/>
  <c r="CM8"/>
  <c r="CO8" s="1"/>
  <c r="CM9"/>
  <c r="CO9" s="1"/>
  <c r="CM24"/>
  <c r="CM25"/>
  <c r="CM40"/>
  <c r="CM41"/>
  <c r="CM62"/>
  <c r="CM6"/>
  <c r="CO6" s="1"/>
  <c r="CM7"/>
  <c r="CO7" s="1"/>
  <c r="CM22"/>
  <c r="CM23"/>
  <c r="CM38"/>
  <c r="CM39"/>
  <c r="CM54"/>
  <c r="CM56"/>
  <c r="CM20"/>
  <c r="CM21"/>
  <c r="CM36"/>
  <c r="CM37"/>
  <c r="CM52"/>
  <c r="CM53"/>
  <c r="CM55"/>
  <c r="CM58"/>
  <c r="CM18"/>
  <c r="CM19"/>
  <c r="CM34"/>
  <c r="CM35"/>
  <c r="CM50"/>
  <c r="CM51"/>
  <c r="CM16"/>
  <c r="CM17"/>
  <c r="CM32"/>
  <c r="CM33"/>
  <c r="CM48"/>
  <c r="CM49"/>
  <c r="CN12"/>
  <c r="CM14"/>
  <c r="CM15"/>
  <c r="CM30"/>
  <c r="CM31"/>
  <c r="CM46"/>
  <c r="CM403"/>
  <c r="CM399"/>
  <c r="CM395"/>
  <c r="CM391"/>
  <c r="CM387"/>
  <c r="CM383"/>
  <c r="CM379"/>
  <c r="CM375"/>
  <c r="CM371"/>
  <c r="CM367"/>
  <c r="CM363"/>
  <c r="CM359"/>
  <c r="CM355"/>
  <c r="CM351"/>
  <c r="CM404"/>
  <c r="CM400"/>
  <c r="CM396"/>
  <c r="CM392"/>
  <c r="CM388"/>
  <c r="CM384"/>
  <c r="CM380"/>
  <c r="CM376"/>
  <c r="CM372"/>
  <c r="CM368"/>
  <c r="CM364"/>
  <c r="CM360"/>
  <c r="CM405"/>
  <c r="CM401"/>
  <c r="CM397"/>
  <c r="CM393"/>
  <c r="CM389"/>
  <c r="CM385"/>
  <c r="CM381"/>
  <c r="CM377"/>
  <c r="CM373"/>
  <c r="CM369"/>
  <c r="CM365"/>
  <c r="CM361"/>
  <c r="CM406"/>
  <c r="CM402"/>
  <c r="CM398"/>
  <c r="CM394"/>
  <c r="CM390"/>
  <c r="CM386"/>
  <c r="CM382"/>
  <c r="CM378"/>
  <c r="CM374"/>
  <c r="CM370"/>
  <c r="CM366"/>
  <c r="CM362"/>
  <c r="CM358"/>
  <c r="CM354"/>
  <c r="CM350"/>
  <c r="CM357"/>
  <c r="CM356"/>
  <c r="CM349"/>
  <c r="CM348"/>
  <c r="CM347"/>
  <c r="CM332"/>
  <c r="CM331"/>
  <c r="CM316"/>
  <c r="CM315"/>
  <c r="CM302"/>
  <c r="CM298"/>
  <c r="CM294"/>
  <c r="CM290"/>
  <c r="CM286"/>
  <c r="CM282"/>
  <c r="CM278"/>
  <c r="CM274"/>
  <c r="CM270"/>
  <c r="CM266"/>
  <c r="CM262"/>
  <c r="CM258"/>
  <c r="CM254"/>
  <c r="CM250"/>
  <c r="CM246"/>
  <c r="CM242"/>
  <c r="CM238"/>
  <c r="CM234"/>
  <c r="CM230"/>
  <c r="CM226"/>
  <c r="CM222"/>
  <c r="CM218"/>
  <c r="CM214"/>
  <c r="CM210"/>
  <c r="CM206"/>
  <c r="CM202"/>
  <c r="CM198"/>
  <c r="CM194"/>
  <c r="CM190"/>
  <c r="CM186"/>
  <c r="CM182"/>
  <c r="CM178"/>
  <c r="CM174"/>
  <c r="CM170"/>
  <c r="CM166"/>
  <c r="CM162"/>
  <c r="CM158"/>
  <c r="CM154"/>
  <c r="CM150"/>
  <c r="CM146"/>
  <c r="CM142"/>
  <c r="CM138"/>
  <c r="CM134"/>
  <c r="CM130"/>
  <c r="CM126"/>
  <c r="CM122"/>
  <c r="CM118"/>
  <c r="CM114"/>
  <c r="CM110"/>
  <c r="CM106"/>
  <c r="CM102"/>
  <c r="CM98"/>
  <c r="CM94"/>
  <c r="CM90"/>
  <c r="CM86"/>
  <c r="CM82"/>
  <c r="CM78"/>
  <c r="CM74"/>
  <c r="CM70"/>
  <c r="CM66"/>
  <c r="CM334"/>
  <c r="CM333"/>
  <c r="CM318"/>
  <c r="CM317"/>
  <c r="CM336"/>
  <c r="CM335"/>
  <c r="CM320"/>
  <c r="CM319"/>
  <c r="CM304"/>
  <c r="CM303"/>
  <c r="CM299"/>
  <c r="CM295"/>
  <c r="CM291"/>
  <c r="CM287"/>
  <c r="CM283"/>
  <c r="CM279"/>
  <c r="CM275"/>
  <c r="CM271"/>
  <c r="CM267"/>
  <c r="CM263"/>
  <c r="CM259"/>
  <c r="CM255"/>
  <c r="CM251"/>
  <c r="CM247"/>
  <c r="CM243"/>
  <c r="CM239"/>
  <c r="CM235"/>
  <c r="CM231"/>
  <c r="CM227"/>
  <c r="CM223"/>
  <c r="CM219"/>
  <c r="CM215"/>
  <c r="CM211"/>
  <c r="CM207"/>
  <c r="CM203"/>
  <c r="CM199"/>
  <c r="CM195"/>
  <c r="CM191"/>
  <c r="CM187"/>
  <c r="CM183"/>
  <c r="CM179"/>
  <c r="CM175"/>
  <c r="CM171"/>
  <c r="CM167"/>
  <c r="CM163"/>
  <c r="CM159"/>
  <c r="CM155"/>
  <c r="CM151"/>
  <c r="CM147"/>
  <c r="CM143"/>
  <c r="CM139"/>
  <c r="CM135"/>
  <c r="CM131"/>
  <c r="CM127"/>
  <c r="CM123"/>
  <c r="CM119"/>
  <c r="CM115"/>
  <c r="CM111"/>
  <c r="CM107"/>
  <c r="CM103"/>
  <c r="CM99"/>
  <c r="CM95"/>
  <c r="CM91"/>
  <c r="CM87"/>
  <c r="CM83"/>
  <c r="CM79"/>
  <c r="CM75"/>
  <c r="CM71"/>
  <c r="CM67"/>
  <c r="CM63"/>
  <c r="CM59"/>
  <c r="CM338"/>
  <c r="CM337"/>
  <c r="CM322"/>
  <c r="CM321"/>
  <c r="CM306"/>
  <c r="CM305"/>
  <c r="CM353"/>
  <c r="CM352"/>
  <c r="CM340"/>
  <c r="CM339"/>
  <c r="CM324"/>
  <c r="CM323"/>
  <c r="CM308"/>
  <c r="CM307"/>
  <c r="CM300"/>
  <c r="CM296"/>
  <c r="CM292"/>
  <c r="CM288"/>
  <c r="CM284"/>
  <c r="CM280"/>
  <c r="CM276"/>
  <c r="CM272"/>
  <c r="CM268"/>
  <c r="CM264"/>
  <c r="CM260"/>
  <c r="CM256"/>
  <c r="CM252"/>
  <c r="CM248"/>
  <c r="CM244"/>
  <c r="CM240"/>
  <c r="CM236"/>
  <c r="CM232"/>
  <c r="CM228"/>
  <c r="CM224"/>
  <c r="CM220"/>
  <c r="CM216"/>
  <c r="CM212"/>
  <c r="CM208"/>
  <c r="CM204"/>
  <c r="CM200"/>
  <c r="CM196"/>
  <c r="CM192"/>
  <c r="CM188"/>
  <c r="CM184"/>
  <c r="CM180"/>
  <c r="CM176"/>
  <c r="CM172"/>
  <c r="CM168"/>
  <c r="CM164"/>
  <c r="CM160"/>
  <c r="CM156"/>
  <c r="CM152"/>
  <c r="CM148"/>
  <c r="CM144"/>
  <c r="CM140"/>
  <c r="CM136"/>
  <c r="CM132"/>
  <c r="CM128"/>
  <c r="CM124"/>
  <c r="CM120"/>
  <c r="CM116"/>
  <c r="CM112"/>
  <c r="CM108"/>
  <c r="CM104"/>
  <c r="CM100"/>
  <c r="CM96"/>
  <c r="CM92"/>
  <c r="CM88"/>
  <c r="CM84"/>
  <c r="CM80"/>
  <c r="CM76"/>
  <c r="CM72"/>
  <c r="CM68"/>
  <c r="CM64"/>
  <c r="CM60"/>
  <c r="CM342"/>
  <c r="CM341"/>
  <c r="CM326"/>
  <c r="CM325"/>
  <c r="CM310"/>
  <c r="CM309"/>
  <c r="CM344"/>
  <c r="CM343"/>
  <c r="CM328"/>
  <c r="CM327"/>
  <c r="CM312"/>
  <c r="CM311"/>
  <c r="CM301"/>
  <c r="CM297"/>
  <c r="CM293"/>
  <c r="CM289"/>
  <c r="CM285"/>
  <c r="CM281"/>
  <c r="CM277"/>
  <c r="CM273"/>
  <c r="CM269"/>
  <c r="CM265"/>
  <c r="CM261"/>
  <c r="CM257"/>
  <c r="CM253"/>
  <c r="CM249"/>
  <c r="CM245"/>
  <c r="CM241"/>
  <c r="CM237"/>
  <c r="CM233"/>
  <c r="CM229"/>
  <c r="CM225"/>
  <c r="CM221"/>
  <c r="CM217"/>
  <c r="CM213"/>
  <c r="CM209"/>
  <c r="CM205"/>
  <c r="CM201"/>
  <c r="CM197"/>
  <c r="CM193"/>
  <c r="CM189"/>
  <c r="CM185"/>
  <c r="CM181"/>
  <c r="CM177"/>
  <c r="CM173"/>
  <c r="CM169"/>
  <c r="CM165"/>
  <c r="CM161"/>
  <c r="CM157"/>
  <c r="CM153"/>
  <c r="CM149"/>
  <c r="CM145"/>
  <c r="CM141"/>
  <c r="CM137"/>
  <c r="CM133"/>
  <c r="CM129"/>
  <c r="CM125"/>
  <c r="CM121"/>
  <c r="CM117"/>
  <c r="CM113"/>
  <c r="CM109"/>
  <c r="CM105"/>
  <c r="CM101"/>
  <c r="CM97"/>
  <c r="CM93"/>
  <c r="CM89"/>
  <c r="CM85"/>
  <c r="CM81"/>
  <c r="CM77"/>
  <c r="CM73"/>
  <c r="CM69"/>
  <c r="CM65"/>
  <c r="CM61"/>
  <c r="CM57"/>
  <c r="CM346"/>
  <c r="CM345"/>
  <c r="CM330"/>
  <c r="CM329"/>
  <c r="CM314"/>
  <c r="CM313"/>
  <c r="CM12"/>
  <c r="CM13"/>
  <c r="CM28"/>
  <c r="CM29"/>
  <c r="CM44"/>
  <c r="CM45"/>
  <c r="CM10"/>
  <c r="CO10" s="1"/>
  <c r="CM11"/>
  <c r="CO11" s="1"/>
  <c r="CM26"/>
  <c r="CM27"/>
  <c r="CM42"/>
  <c r="CM43"/>
  <c r="CB8"/>
  <c r="CD8" s="1"/>
  <c r="CB12"/>
  <c r="CB16"/>
  <c r="CB20"/>
  <c r="CB24"/>
  <c r="CB28"/>
  <c r="CB32"/>
  <c r="CB36"/>
  <c r="CB40"/>
  <c r="CB44"/>
  <c r="CB48"/>
  <c r="CB52"/>
  <c r="CB56"/>
  <c r="CB60"/>
  <c r="CB64"/>
  <c r="CB68"/>
  <c r="CB74"/>
  <c r="CB90"/>
  <c r="CB106"/>
  <c r="CB122"/>
  <c r="CB138"/>
  <c r="CB161"/>
  <c r="CB169"/>
  <c r="CB177"/>
  <c r="CB185"/>
  <c r="CB193"/>
  <c r="CB201"/>
  <c r="CB73"/>
  <c r="CB87"/>
  <c r="CB89"/>
  <c r="CB103"/>
  <c r="CB105"/>
  <c r="CB119"/>
  <c r="CB121"/>
  <c r="CB135"/>
  <c r="CB137"/>
  <c r="CB151"/>
  <c r="CB153"/>
  <c r="CB155"/>
  <c r="CB163"/>
  <c r="CB171"/>
  <c r="CB179"/>
  <c r="CB187"/>
  <c r="CB195"/>
  <c r="CB203"/>
  <c r="CB23"/>
  <c r="CB27"/>
  <c r="CB31"/>
  <c r="CB35"/>
  <c r="CB39"/>
  <c r="CB43"/>
  <c r="CB47"/>
  <c r="CB51"/>
  <c r="CB55"/>
  <c r="CB59"/>
  <c r="CB63"/>
  <c r="CB67"/>
  <c r="CB71"/>
  <c r="CB86"/>
  <c r="CB102"/>
  <c r="CB118"/>
  <c r="CB134"/>
  <c r="CB150"/>
  <c r="CB83"/>
  <c r="CB85"/>
  <c r="CB99"/>
  <c r="CB101"/>
  <c r="CB115"/>
  <c r="CB117"/>
  <c r="CB131"/>
  <c r="CB133"/>
  <c r="CB147"/>
  <c r="CB149"/>
  <c r="CB10"/>
  <c r="CB14"/>
  <c r="CB18"/>
  <c r="CB22"/>
  <c r="CB26"/>
  <c r="CB30"/>
  <c r="CB34"/>
  <c r="CB38"/>
  <c r="CB42"/>
  <c r="CB46"/>
  <c r="CB50"/>
  <c r="CB54"/>
  <c r="CB58"/>
  <c r="CB62"/>
  <c r="CB66"/>
  <c r="CB70"/>
  <c r="CB82"/>
  <c r="CB98"/>
  <c r="CB114"/>
  <c r="CB130"/>
  <c r="CB146"/>
  <c r="CB157"/>
  <c r="CB165"/>
  <c r="CB173"/>
  <c r="CB181"/>
  <c r="CB189"/>
  <c r="CB197"/>
  <c r="CB79"/>
  <c r="CB81"/>
  <c r="CB95"/>
  <c r="CB97"/>
  <c r="CB111"/>
  <c r="CB113"/>
  <c r="CB127"/>
  <c r="CB129"/>
  <c r="CB143"/>
  <c r="CB145"/>
  <c r="CB159"/>
  <c r="CB167"/>
  <c r="CB175"/>
  <c r="CB183"/>
  <c r="CB191"/>
  <c r="CB199"/>
  <c r="CB33"/>
  <c r="CB37"/>
  <c r="CB41"/>
  <c r="CB45"/>
  <c r="CB49"/>
  <c r="CB53"/>
  <c r="CB57"/>
  <c r="CB61"/>
  <c r="CB65"/>
  <c r="CB69"/>
  <c r="CB78"/>
  <c r="CB94"/>
  <c r="CB110"/>
  <c r="CB126"/>
  <c r="CB403"/>
  <c r="CB399"/>
  <c r="CB395"/>
  <c r="CB391"/>
  <c r="CB387"/>
  <c r="CB383"/>
  <c r="CB379"/>
  <c r="CB375"/>
  <c r="CB404"/>
  <c r="CB405"/>
  <c r="CB401"/>
  <c r="CB397"/>
  <c r="CB393"/>
  <c r="CB406"/>
  <c r="CB402"/>
  <c r="CB398"/>
  <c r="CB394"/>
  <c r="CB390"/>
  <c r="CB386"/>
  <c r="CB382"/>
  <c r="CB378"/>
  <c r="CB374"/>
  <c r="CB392"/>
  <c r="CB371"/>
  <c r="CB356"/>
  <c r="CB355"/>
  <c r="CB340"/>
  <c r="CB339"/>
  <c r="CB324"/>
  <c r="CB323"/>
  <c r="CB308"/>
  <c r="CB307"/>
  <c r="CB358"/>
  <c r="CB357"/>
  <c r="CB342"/>
  <c r="CB341"/>
  <c r="CB326"/>
  <c r="CB325"/>
  <c r="CB310"/>
  <c r="CB309"/>
  <c r="CB301"/>
  <c r="CB297"/>
  <c r="CB293"/>
  <c r="CB289"/>
  <c r="CB285"/>
  <c r="CB281"/>
  <c r="CB277"/>
  <c r="CB273"/>
  <c r="CB269"/>
  <c r="CB265"/>
  <c r="CB261"/>
  <c r="CB257"/>
  <c r="CB253"/>
  <c r="CB249"/>
  <c r="CB245"/>
  <c r="CB241"/>
  <c r="CB237"/>
  <c r="CB233"/>
  <c r="CB229"/>
  <c r="CB225"/>
  <c r="CB221"/>
  <c r="CB217"/>
  <c r="CB213"/>
  <c r="CB209"/>
  <c r="CB205"/>
  <c r="CB360"/>
  <c r="CB359"/>
  <c r="CB344"/>
  <c r="CB343"/>
  <c r="CB328"/>
  <c r="CB327"/>
  <c r="CB312"/>
  <c r="CB311"/>
  <c r="CB385"/>
  <c r="CB384"/>
  <c r="CB377"/>
  <c r="CB376"/>
  <c r="CB362"/>
  <c r="CB361"/>
  <c r="CB346"/>
  <c r="CB345"/>
  <c r="CB330"/>
  <c r="CB329"/>
  <c r="CB314"/>
  <c r="CB313"/>
  <c r="CB302"/>
  <c r="CB298"/>
  <c r="CB294"/>
  <c r="CB290"/>
  <c r="CB286"/>
  <c r="CB282"/>
  <c r="CB278"/>
  <c r="CB274"/>
  <c r="CB270"/>
  <c r="CB266"/>
  <c r="CB262"/>
  <c r="CB258"/>
  <c r="CB254"/>
  <c r="CB250"/>
  <c r="CB246"/>
  <c r="CB242"/>
  <c r="CB238"/>
  <c r="CB234"/>
  <c r="CB230"/>
  <c r="CB226"/>
  <c r="CB222"/>
  <c r="CB218"/>
  <c r="CB214"/>
  <c r="CB210"/>
  <c r="CB206"/>
  <c r="CB202"/>
  <c r="CB198"/>
  <c r="CB194"/>
  <c r="CB190"/>
  <c r="CB186"/>
  <c r="CB182"/>
  <c r="CB178"/>
  <c r="CB174"/>
  <c r="CB170"/>
  <c r="CB166"/>
  <c r="CB162"/>
  <c r="CB158"/>
  <c r="CB154"/>
  <c r="CB400"/>
  <c r="CB364"/>
  <c r="CB363"/>
  <c r="CB348"/>
  <c r="CB347"/>
  <c r="CB332"/>
  <c r="CB331"/>
  <c r="CB316"/>
  <c r="CB315"/>
  <c r="CB366"/>
  <c r="CB365"/>
  <c r="CB350"/>
  <c r="CB349"/>
  <c r="CB334"/>
  <c r="CB333"/>
  <c r="CB318"/>
  <c r="CB317"/>
  <c r="CB303"/>
  <c r="CB299"/>
  <c r="CB295"/>
  <c r="CB291"/>
  <c r="CB287"/>
  <c r="CB283"/>
  <c r="CB279"/>
  <c r="CB275"/>
  <c r="CB271"/>
  <c r="CB267"/>
  <c r="CB263"/>
  <c r="CB259"/>
  <c r="CB255"/>
  <c r="CB251"/>
  <c r="CB247"/>
  <c r="CB243"/>
  <c r="CB239"/>
  <c r="CB235"/>
  <c r="CB231"/>
  <c r="CB227"/>
  <c r="CB223"/>
  <c r="CB219"/>
  <c r="CB215"/>
  <c r="CB211"/>
  <c r="CB207"/>
  <c r="CB396"/>
  <c r="CB368"/>
  <c r="CB367"/>
  <c r="CB352"/>
  <c r="CB351"/>
  <c r="CB336"/>
  <c r="CB335"/>
  <c r="CB320"/>
  <c r="CB319"/>
  <c r="CB304"/>
  <c r="CB389"/>
  <c r="CB388"/>
  <c r="CB381"/>
  <c r="CB380"/>
  <c r="CB373"/>
  <c r="CB372"/>
  <c r="CB370"/>
  <c r="CB369"/>
  <c r="CB354"/>
  <c r="CB353"/>
  <c r="CB338"/>
  <c r="CB337"/>
  <c r="CB322"/>
  <c r="CB321"/>
  <c r="CB306"/>
  <c r="CB305"/>
  <c r="CB300"/>
  <c r="CB296"/>
  <c r="CB292"/>
  <c r="CB288"/>
  <c r="CB284"/>
  <c r="CB280"/>
  <c r="CB276"/>
  <c r="CB272"/>
  <c r="CB268"/>
  <c r="CB264"/>
  <c r="CB260"/>
  <c r="CB256"/>
  <c r="CB252"/>
  <c r="CB248"/>
  <c r="CB244"/>
  <c r="CB240"/>
  <c r="CB236"/>
  <c r="CB232"/>
  <c r="CB228"/>
  <c r="CB224"/>
  <c r="CB220"/>
  <c r="CB216"/>
  <c r="CB212"/>
  <c r="CB208"/>
  <c r="CB204"/>
  <c r="CB200"/>
  <c r="CB196"/>
  <c r="CB192"/>
  <c r="CB188"/>
  <c r="CB184"/>
  <c r="CB180"/>
  <c r="CB176"/>
  <c r="CB172"/>
  <c r="CB168"/>
  <c r="CB164"/>
  <c r="CB160"/>
  <c r="CB156"/>
  <c r="CB152"/>
  <c r="CB148"/>
  <c r="CB144"/>
  <c r="CB140"/>
  <c r="CB136"/>
  <c r="CB132"/>
  <c r="CB128"/>
  <c r="CB124"/>
  <c r="CB120"/>
  <c r="CB116"/>
  <c r="CB112"/>
  <c r="CB108"/>
  <c r="CB104"/>
  <c r="CB100"/>
  <c r="CB96"/>
  <c r="CB92"/>
  <c r="CB88"/>
  <c r="CB84"/>
  <c r="CB80"/>
  <c r="CB76"/>
  <c r="CB72"/>
  <c r="CB75"/>
  <c r="CB77"/>
  <c r="CB91"/>
  <c r="CB93"/>
  <c r="CB107"/>
  <c r="CB109"/>
  <c r="CB123"/>
  <c r="CB125"/>
  <c r="CB139"/>
  <c r="CB141"/>
  <c r="BQ10"/>
  <c r="BQ14"/>
  <c r="BQ18"/>
  <c r="BQ22"/>
  <c r="BQ26"/>
  <c r="BQ30"/>
  <c r="BQ34"/>
  <c r="BQ38"/>
  <c r="BQ42"/>
  <c r="BQ46"/>
  <c r="BQ50"/>
  <c r="BQ54"/>
  <c r="BQ58"/>
  <c r="BQ62"/>
  <c r="BQ66"/>
  <c r="BQ71"/>
  <c r="BQ73"/>
  <c r="BQ74"/>
  <c r="BQ87"/>
  <c r="BQ89"/>
  <c r="BQ90"/>
  <c r="BQ103"/>
  <c r="BQ105"/>
  <c r="BQ106"/>
  <c r="BQ119"/>
  <c r="BQ121"/>
  <c r="BQ122"/>
  <c r="BQ135"/>
  <c r="BQ137"/>
  <c r="BQ138"/>
  <c r="BQ151"/>
  <c r="BQ153"/>
  <c r="BQ154"/>
  <c r="BQ45"/>
  <c r="BQ49"/>
  <c r="BQ53"/>
  <c r="BQ57"/>
  <c r="BQ61"/>
  <c r="BQ65"/>
  <c r="BQ69"/>
  <c r="BQ70"/>
  <c r="BQ83"/>
  <c r="BQ85"/>
  <c r="BQ86"/>
  <c r="BQ99"/>
  <c r="BQ101"/>
  <c r="BQ102"/>
  <c r="BQ115"/>
  <c r="BQ117"/>
  <c r="BQ118"/>
  <c r="BQ131"/>
  <c r="BQ133"/>
  <c r="BQ134"/>
  <c r="BQ147"/>
  <c r="BQ149"/>
  <c r="BQ403"/>
  <c r="BQ399"/>
  <c r="BQ395"/>
  <c r="BQ391"/>
  <c r="BQ387"/>
  <c r="BQ383"/>
  <c r="BQ379"/>
  <c r="BQ375"/>
  <c r="BQ371"/>
  <c r="BQ404"/>
  <c r="BQ400"/>
  <c r="BQ396"/>
  <c r="BQ392"/>
  <c r="BQ388"/>
  <c r="BQ384"/>
  <c r="BQ380"/>
  <c r="BQ405"/>
  <c r="BQ401"/>
  <c r="BQ397"/>
  <c r="BQ393"/>
  <c r="BQ389"/>
  <c r="BQ385"/>
  <c r="BQ381"/>
  <c r="BQ406"/>
  <c r="BQ402"/>
  <c r="BQ398"/>
  <c r="BQ394"/>
  <c r="BQ390"/>
  <c r="BQ386"/>
  <c r="BQ382"/>
  <c r="BQ378"/>
  <c r="BQ374"/>
  <c r="BQ360"/>
  <c r="BQ359"/>
  <c r="BQ344"/>
  <c r="BQ343"/>
  <c r="BQ328"/>
  <c r="BQ327"/>
  <c r="BQ312"/>
  <c r="BQ311"/>
  <c r="BQ301"/>
  <c r="BQ297"/>
  <c r="BQ293"/>
  <c r="BQ289"/>
  <c r="BQ285"/>
  <c r="BQ281"/>
  <c r="BQ277"/>
  <c r="BQ273"/>
  <c r="BQ269"/>
  <c r="BQ265"/>
  <c r="BQ261"/>
  <c r="BQ257"/>
  <c r="BQ253"/>
  <c r="BQ249"/>
  <c r="BQ245"/>
  <c r="BQ241"/>
  <c r="BQ237"/>
  <c r="BQ233"/>
  <c r="BQ229"/>
  <c r="BQ225"/>
  <c r="BQ221"/>
  <c r="BQ217"/>
  <c r="BQ213"/>
  <c r="BQ209"/>
  <c r="BQ205"/>
  <c r="BQ201"/>
  <c r="BQ197"/>
  <c r="BQ193"/>
  <c r="BQ189"/>
  <c r="BQ185"/>
  <c r="BQ181"/>
  <c r="BQ177"/>
  <c r="BQ173"/>
  <c r="BQ169"/>
  <c r="BQ165"/>
  <c r="BQ161"/>
  <c r="BQ362"/>
  <c r="BQ361"/>
  <c r="BQ346"/>
  <c r="BQ345"/>
  <c r="BQ330"/>
  <c r="BQ329"/>
  <c r="BQ314"/>
  <c r="BQ313"/>
  <c r="BQ364"/>
  <c r="BQ363"/>
  <c r="BQ348"/>
  <c r="BQ347"/>
  <c r="BQ332"/>
  <c r="BQ331"/>
  <c r="BQ316"/>
  <c r="BQ315"/>
  <c r="BQ302"/>
  <c r="BQ298"/>
  <c r="BQ294"/>
  <c r="BQ290"/>
  <c r="BQ286"/>
  <c r="BQ282"/>
  <c r="BQ278"/>
  <c r="BQ274"/>
  <c r="BQ270"/>
  <c r="BQ266"/>
  <c r="BQ262"/>
  <c r="BQ258"/>
  <c r="BQ254"/>
  <c r="BQ250"/>
  <c r="BQ246"/>
  <c r="BQ242"/>
  <c r="BQ238"/>
  <c r="BQ234"/>
  <c r="BQ230"/>
  <c r="BQ226"/>
  <c r="BQ222"/>
  <c r="BQ218"/>
  <c r="BQ214"/>
  <c r="BQ210"/>
  <c r="BQ206"/>
  <c r="BQ202"/>
  <c r="BQ198"/>
  <c r="BQ194"/>
  <c r="BQ190"/>
  <c r="BQ186"/>
  <c r="BQ182"/>
  <c r="BQ178"/>
  <c r="BQ174"/>
  <c r="BQ170"/>
  <c r="BQ166"/>
  <c r="BQ162"/>
  <c r="BQ373"/>
  <c r="BQ372"/>
  <c r="BQ366"/>
  <c r="BQ365"/>
  <c r="BQ350"/>
  <c r="BQ349"/>
  <c r="BQ334"/>
  <c r="BQ333"/>
  <c r="BQ318"/>
  <c r="BQ317"/>
  <c r="BQ368"/>
  <c r="BQ367"/>
  <c r="BQ352"/>
  <c r="BQ351"/>
  <c r="BQ336"/>
  <c r="BQ335"/>
  <c r="BQ320"/>
  <c r="BQ319"/>
  <c r="BQ304"/>
  <c r="BQ303"/>
  <c r="BQ299"/>
  <c r="BQ295"/>
  <c r="BQ291"/>
  <c r="BQ287"/>
  <c r="BQ283"/>
  <c r="BQ279"/>
  <c r="BQ275"/>
  <c r="BQ271"/>
  <c r="BQ267"/>
  <c r="BQ263"/>
  <c r="BQ259"/>
  <c r="BQ255"/>
  <c r="BQ251"/>
  <c r="BQ247"/>
  <c r="BQ243"/>
  <c r="BQ239"/>
  <c r="BQ235"/>
  <c r="BQ231"/>
  <c r="BQ227"/>
  <c r="BQ223"/>
  <c r="BQ219"/>
  <c r="BQ215"/>
  <c r="BQ211"/>
  <c r="BQ207"/>
  <c r="BQ203"/>
  <c r="BQ199"/>
  <c r="BQ195"/>
  <c r="BQ191"/>
  <c r="BQ187"/>
  <c r="BQ183"/>
  <c r="BQ179"/>
  <c r="BQ175"/>
  <c r="BQ171"/>
  <c r="BQ167"/>
  <c r="BQ163"/>
  <c r="BQ370"/>
  <c r="BQ369"/>
  <c r="BQ354"/>
  <c r="BQ353"/>
  <c r="BQ338"/>
  <c r="BQ337"/>
  <c r="BQ322"/>
  <c r="BQ321"/>
  <c r="BQ306"/>
  <c r="BQ305"/>
  <c r="BQ356"/>
  <c r="BQ355"/>
  <c r="BQ340"/>
  <c r="BQ339"/>
  <c r="BQ324"/>
  <c r="BQ323"/>
  <c r="BQ308"/>
  <c r="BQ307"/>
  <c r="BQ300"/>
  <c r="BQ296"/>
  <c r="BQ292"/>
  <c r="BQ288"/>
  <c r="BQ284"/>
  <c r="BQ280"/>
  <c r="BQ276"/>
  <c r="BQ272"/>
  <c r="BQ268"/>
  <c r="BQ264"/>
  <c r="BQ260"/>
  <c r="BQ256"/>
  <c r="BQ252"/>
  <c r="BQ248"/>
  <c r="BQ244"/>
  <c r="BQ240"/>
  <c r="BQ236"/>
  <c r="BQ232"/>
  <c r="BQ228"/>
  <c r="BQ224"/>
  <c r="BQ220"/>
  <c r="BQ216"/>
  <c r="BQ212"/>
  <c r="BQ208"/>
  <c r="BQ204"/>
  <c r="BQ200"/>
  <c r="BQ196"/>
  <c r="BQ192"/>
  <c r="BQ188"/>
  <c r="BQ184"/>
  <c r="BQ180"/>
  <c r="BQ176"/>
  <c r="BQ172"/>
  <c r="BQ168"/>
  <c r="BQ164"/>
  <c r="BQ160"/>
  <c r="BQ156"/>
  <c r="BQ152"/>
  <c r="BQ148"/>
  <c r="BQ144"/>
  <c r="BQ140"/>
  <c r="BQ136"/>
  <c r="BQ132"/>
  <c r="BQ128"/>
  <c r="BQ124"/>
  <c r="BQ120"/>
  <c r="BQ116"/>
  <c r="BQ112"/>
  <c r="BQ108"/>
  <c r="BQ104"/>
  <c r="BQ100"/>
  <c r="BQ96"/>
  <c r="BQ92"/>
  <c r="BQ88"/>
  <c r="BQ84"/>
  <c r="BQ80"/>
  <c r="BQ76"/>
  <c r="BQ72"/>
  <c r="BQ377"/>
  <c r="BQ376"/>
  <c r="BQ358"/>
  <c r="BQ357"/>
  <c r="BQ342"/>
  <c r="BQ341"/>
  <c r="BQ326"/>
  <c r="BQ325"/>
  <c r="BQ310"/>
  <c r="BQ309"/>
  <c r="BQ44"/>
  <c r="BQ48"/>
  <c r="BQ52"/>
  <c r="BQ56"/>
  <c r="BQ60"/>
  <c r="BQ64"/>
  <c r="BQ68"/>
  <c r="BQ79"/>
  <c r="BQ81"/>
  <c r="BQ82"/>
  <c r="BQ95"/>
  <c r="BQ97"/>
  <c r="BQ98"/>
  <c r="BQ111"/>
  <c r="BQ113"/>
  <c r="BQ114"/>
  <c r="BQ127"/>
  <c r="BQ129"/>
  <c r="BQ130"/>
  <c r="BQ143"/>
  <c r="BQ145"/>
  <c r="BQ146"/>
  <c r="BQ6"/>
  <c r="BS6" s="1"/>
  <c r="BQ7"/>
  <c r="BQ11"/>
  <c r="BQ15"/>
  <c r="BQ19"/>
  <c r="BQ23"/>
  <c r="BQ27"/>
  <c r="BQ31"/>
  <c r="BQ35"/>
  <c r="BQ39"/>
  <c r="BQ43"/>
  <c r="BQ47"/>
  <c r="BQ51"/>
  <c r="BQ55"/>
  <c r="BQ59"/>
  <c r="BQ63"/>
  <c r="BQ67"/>
  <c r="BQ75"/>
  <c r="BQ77"/>
  <c r="BQ78"/>
  <c r="BQ91"/>
  <c r="BQ93"/>
  <c r="BQ94"/>
  <c r="BQ107"/>
  <c r="BQ109"/>
  <c r="BQ110"/>
  <c r="BQ123"/>
  <c r="BQ125"/>
  <c r="BQ126"/>
  <c r="BQ139"/>
  <c r="BQ141"/>
  <c r="BQ142"/>
  <c r="BQ155"/>
  <c r="BQ157"/>
  <c r="BQ158"/>
  <c r="BQ159"/>
  <c r="J902" i="6" l="1"/>
  <c r="K902" s="1"/>
  <c r="BG9" i="5"/>
  <c r="BG10" s="1"/>
  <c r="C904" i="6"/>
  <c r="CO12" i="5"/>
  <c r="BH7"/>
  <c r="Y6"/>
  <c r="Y406"/>
  <c r="Y402"/>
  <c r="Y398"/>
  <c r="Y394"/>
  <c r="Y390"/>
  <c r="Y386"/>
  <c r="Y382"/>
  <c r="Y378"/>
  <c r="Y374"/>
  <c r="Y370"/>
  <c r="Y366"/>
  <c r="Y362"/>
  <c r="Y358"/>
  <c r="Y354"/>
  <c r="Y350"/>
  <c r="Y346"/>
  <c r="Y342"/>
  <c r="Y338"/>
  <c r="Y334"/>
  <c r="Y330"/>
  <c r="Y326"/>
  <c r="Y322"/>
  <c r="Y318"/>
  <c r="Y314"/>
  <c r="Y310"/>
  <c r="Y306"/>
  <c r="Y302"/>
  <c r="Y298"/>
  <c r="Y294"/>
  <c r="Y290"/>
  <c r="Y286"/>
  <c r="Y282"/>
  <c r="Y278"/>
  <c r="Y274"/>
  <c r="Y270"/>
  <c r="Y266"/>
  <c r="Y262"/>
  <c r="Y258"/>
  <c r="Y254"/>
  <c r="Y250"/>
  <c r="Y246"/>
  <c r="Y242"/>
  <c r="Y238"/>
  <c r="Y234"/>
  <c r="Y230"/>
  <c r="Y226"/>
  <c r="Y222"/>
  <c r="Y218"/>
  <c r="Y214"/>
  <c r="Y210"/>
  <c r="Y206"/>
  <c r="Y202"/>
  <c r="Y198"/>
  <c r="Y194"/>
  <c r="Y190"/>
  <c r="Y186"/>
  <c r="Y182"/>
  <c r="Y178"/>
  <c r="Y174"/>
  <c r="Y170"/>
  <c r="Y166"/>
  <c r="Y162"/>
  <c r="Y158"/>
  <c r="Y154"/>
  <c r="Y150"/>
  <c r="Y146"/>
  <c r="Y142"/>
  <c r="Y138"/>
  <c r="Y134"/>
  <c r="Y130"/>
  <c r="Y126"/>
  <c r="Y122"/>
  <c r="Y118"/>
  <c r="Y114"/>
  <c r="Y110"/>
  <c r="Y106"/>
  <c r="Y102"/>
  <c r="Y98"/>
  <c r="Y94"/>
  <c r="Y90"/>
  <c r="Y86"/>
  <c r="Y82"/>
  <c r="Y78"/>
  <c r="Y74"/>
  <c r="Y70"/>
  <c r="Y66"/>
  <c r="Y62"/>
  <c r="Y58"/>
  <c r="Y54"/>
  <c r="Y50"/>
  <c r="Y46"/>
  <c r="Y42"/>
  <c r="Y38"/>
  <c r="Y34"/>
  <c r="Y30"/>
  <c r="Y26"/>
  <c r="Y22"/>
  <c r="Y18"/>
  <c r="Y14"/>
  <c r="Y10"/>
  <c r="Y403"/>
  <c r="Y399"/>
  <c r="Y395"/>
  <c r="Y391"/>
  <c r="Y387"/>
  <c r="Y383"/>
  <c r="Y379"/>
  <c r="Y375"/>
  <c r="Y371"/>
  <c r="Y367"/>
  <c r="Y363"/>
  <c r="Y359"/>
  <c r="Y355"/>
  <c r="Y351"/>
  <c r="Y347"/>
  <c r="Y343"/>
  <c r="Y339"/>
  <c r="Y335"/>
  <c r="Y331"/>
  <c r="Y327"/>
  <c r="Y323"/>
  <c r="Y319"/>
  <c r="Y315"/>
  <c r="Y311"/>
  <c r="Y307"/>
  <c r="Y303"/>
  <c r="Y299"/>
  <c r="Y295"/>
  <c r="Y291"/>
  <c r="Y287"/>
  <c r="Y283"/>
  <c r="Y279"/>
  <c r="Y275"/>
  <c r="Y271"/>
  <c r="Y267"/>
  <c r="Y263"/>
  <c r="Y259"/>
  <c r="Y255"/>
  <c r="Y251"/>
  <c r="Y247"/>
  <c r="Y243"/>
  <c r="Y239"/>
  <c r="Y235"/>
  <c r="Y231"/>
  <c r="Y227"/>
  <c r="Y223"/>
  <c r="Y219"/>
  <c r="Y215"/>
  <c r="Y211"/>
  <c r="Y207"/>
  <c r="Y203"/>
  <c r="Y199"/>
  <c r="Y195"/>
  <c r="Y191"/>
  <c r="Y187"/>
  <c r="Y183"/>
  <c r="Y179"/>
  <c r="Y175"/>
  <c r="Y171"/>
  <c r="Y167"/>
  <c r="Y163"/>
  <c r="Y159"/>
  <c r="Y155"/>
  <c r="Y151"/>
  <c r="Y147"/>
  <c r="Y143"/>
  <c r="Y139"/>
  <c r="Y135"/>
  <c r="Y131"/>
  <c r="Y127"/>
  <c r="Y123"/>
  <c r="Y119"/>
  <c r="Y115"/>
  <c r="Y111"/>
  <c r="Y107"/>
  <c r="Y103"/>
  <c r="Y99"/>
  <c r="Y95"/>
  <c r="Y91"/>
  <c r="Y87"/>
  <c r="Y83"/>
  <c r="Y79"/>
  <c r="Y75"/>
  <c r="Y71"/>
  <c r="Y67"/>
  <c r="Y63"/>
  <c r="Y59"/>
  <c r="Y55"/>
  <c r="Y51"/>
  <c r="Y47"/>
  <c r="Y43"/>
  <c r="Y39"/>
  <c r="Y35"/>
  <c r="Y31"/>
  <c r="Y27"/>
  <c r="Y23"/>
  <c r="Y19"/>
  <c r="Y15"/>
  <c r="Y11"/>
  <c r="Y7"/>
  <c r="AA7" s="1"/>
  <c r="Y404"/>
  <c r="Y400"/>
  <c r="Y396"/>
  <c r="Y392"/>
  <c r="Y388"/>
  <c r="Y384"/>
  <c r="Y380"/>
  <c r="Y376"/>
  <c r="Y372"/>
  <c r="Y368"/>
  <c r="Y364"/>
  <c r="Y360"/>
  <c r="Y356"/>
  <c r="Y352"/>
  <c r="Y348"/>
  <c r="Y344"/>
  <c r="Y340"/>
  <c r="Y336"/>
  <c r="Y332"/>
  <c r="Y328"/>
  <c r="Y324"/>
  <c r="Y320"/>
  <c r="Y316"/>
  <c r="Y312"/>
  <c r="Y308"/>
  <c r="Y304"/>
  <c r="Y300"/>
  <c r="Y296"/>
  <c r="Y292"/>
  <c r="Y288"/>
  <c r="Y284"/>
  <c r="Y280"/>
  <c r="Y276"/>
  <c r="Y272"/>
  <c r="Y268"/>
  <c r="Y264"/>
  <c r="Y260"/>
  <c r="Y256"/>
  <c r="Y252"/>
  <c r="Y248"/>
  <c r="Y244"/>
  <c r="Y240"/>
  <c r="Y236"/>
  <c r="Y232"/>
  <c r="Y228"/>
  <c r="Y224"/>
  <c r="Y220"/>
  <c r="Y216"/>
  <c r="Y212"/>
  <c r="Y208"/>
  <c r="Y204"/>
  <c r="Y200"/>
  <c r="Y196"/>
  <c r="Y192"/>
  <c r="Y188"/>
  <c r="Y184"/>
  <c r="Y180"/>
  <c r="Y176"/>
  <c r="Y172"/>
  <c r="Y168"/>
  <c r="Y164"/>
  <c r="Y160"/>
  <c r="Y156"/>
  <c r="Y152"/>
  <c r="Y148"/>
  <c r="Y144"/>
  <c r="Y140"/>
  <c r="Y136"/>
  <c r="Y132"/>
  <c r="Y128"/>
  <c r="Y124"/>
  <c r="Y120"/>
  <c r="Y116"/>
  <c r="Y112"/>
  <c r="Y108"/>
  <c r="Y104"/>
  <c r="Y100"/>
  <c r="Y96"/>
  <c r="Y92"/>
  <c r="Y88"/>
  <c r="Y84"/>
  <c r="Y80"/>
  <c r="Y76"/>
  <c r="Y72"/>
  <c r="Y68"/>
  <c r="Y64"/>
  <c r="Y60"/>
  <c r="Y56"/>
  <c r="Y52"/>
  <c r="Y48"/>
  <c r="Y44"/>
  <c r="Y40"/>
  <c r="Y36"/>
  <c r="Y32"/>
  <c r="Y28"/>
  <c r="Y24"/>
  <c r="Y20"/>
  <c r="Y16"/>
  <c r="Y12"/>
  <c r="Y8"/>
  <c r="AA8" s="1"/>
  <c r="Y405"/>
  <c r="Y401"/>
  <c r="Y397"/>
  <c r="Y393"/>
  <c r="Y389"/>
  <c r="Y385"/>
  <c r="Y381"/>
  <c r="Y377"/>
  <c r="Y373"/>
  <c r="Y369"/>
  <c r="Y365"/>
  <c r="Y361"/>
  <c r="Y357"/>
  <c r="Y353"/>
  <c r="Y349"/>
  <c r="Y345"/>
  <c r="Y341"/>
  <c r="Y337"/>
  <c r="Y333"/>
  <c r="Y329"/>
  <c r="Y325"/>
  <c r="Y321"/>
  <c r="Y317"/>
  <c r="Y313"/>
  <c r="Y309"/>
  <c r="Y305"/>
  <c r="Y301"/>
  <c r="Y297"/>
  <c r="Y293"/>
  <c r="Y289"/>
  <c r="Y285"/>
  <c r="Y281"/>
  <c r="Y277"/>
  <c r="Y273"/>
  <c r="Y269"/>
  <c r="Y265"/>
  <c r="Y261"/>
  <c r="Y257"/>
  <c r="Y253"/>
  <c r="Y249"/>
  <c r="Y245"/>
  <c r="Y241"/>
  <c r="Y237"/>
  <c r="Y233"/>
  <c r="Y229"/>
  <c r="Y225"/>
  <c r="Y221"/>
  <c r="Y217"/>
  <c r="Y213"/>
  <c r="Y209"/>
  <c r="Y205"/>
  <c r="Y201"/>
  <c r="Y197"/>
  <c r="Y193"/>
  <c r="Y189"/>
  <c r="Y185"/>
  <c r="Y181"/>
  <c r="Y177"/>
  <c r="Y173"/>
  <c r="Y169"/>
  <c r="Y165"/>
  <c r="Y161"/>
  <c r="Y157"/>
  <c r="Y153"/>
  <c r="Y149"/>
  <c r="Y145"/>
  <c r="Y141"/>
  <c r="Y137"/>
  <c r="Y133"/>
  <c r="Y129"/>
  <c r="Y125"/>
  <c r="Y121"/>
  <c r="Y117"/>
  <c r="Y113"/>
  <c r="Y109"/>
  <c r="Y105"/>
  <c r="Y101"/>
  <c r="Y97"/>
  <c r="Y93"/>
  <c r="Y89"/>
  <c r="Y85"/>
  <c r="Y81"/>
  <c r="Y77"/>
  <c r="Y73"/>
  <c r="Y69"/>
  <c r="Y65"/>
  <c r="Y61"/>
  <c r="Y57"/>
  <c r="Y53"/>
  <c r="Y49"/>
  <c r="Y45"/>
  <c r="Y41"/>
  <c r="Y37"/>
  <c r="Y33"/>
  <c r="Y29"/>
  <c r="Y25"/>
  <c r="Y21"/>
  <c r="Y17"/>
  <c r="Y13"/>
  <c r="Y9"/>
  <c r="DK7"/>
  <c r="Z9"/>
  <c r="AL8"/>
  <c r="AK9"/>
  <c r="AW7"/>
  <c r="AV8"/>
  <c r="BS7"/>
  <c r="BR8"/>
  <c r="CD10"/>
  <c r="CC11"/>
  <c r="CY9"/>
  <c r="DK6"/>
  <c r="DK8"/>
  <c r="DJ11"/>
  <c r="DK10"/>
  <c r="DK9"/>
  <c r="CN13"/>
  <c r="CO13" s="1"/>
  <c r="R31" i="4"/>
  <c r="R28"/>
  <c r="R26"/>
  <c r="I43"/>
  <c r="Q31"/>
  <c r="P31"/>
  <c r="O31"/>
  <c r="N31"/>
  <c r="M31"/>
  <c r="L31"/>
  <c r="K31"/>
  <c r="J31"/>
  <c r="I31"/>
  <c r="H31"/>
  <c r="G31"/>
  <c r="Q28"/>
  <c r="Q33" s="1"/>
  <c r="Q34" s="1"/>
  <c r="P28"/>
  <c r="P33" s="1"/>
  <c r="P34" s="1"/>
  <c r="O28"/>
  <c r="O33" s="1"/>
  <c r="O34" s="1"/>
  <c r="N28"/>
  <c r="N33" s="1"/>
  <c r="N34" s="1"/>
  <c r="M28"/>
  <c r="M33" s="1"/>
  <c r="M34" s="1"/>
  <c r="L28"/>
  <c r="L33" s="1"/>
  <c r="L34" s="1"/>
  <c r="K28"/>
  <c r="K33" s="1"/>
  <c r="K34" s="1"/>
  <c r="J28"/>
  <c r="J33" s="1"/>
  <c r="J34" s="1"/>
  <c r="I28"/>
  <c r="I33" s="1"/>
  <c r="I34" s="1"/>
  <c r="H28"/>
  <c r="H33" s="1"/>
  <c r="H34" s="1"/>
  <c r="G28"/>
  <c r="G33" s="1"/>
  <c r="G34" s="1"/>
  <c r="F29"/>
  <c r="Q26"/>
  <c r="P26"/>
  <c r="O26"/>
  <c r="N26"/>
  <c r="M26"/>
  <c r="L26"/>
  <c r="K26"/>
  <c r="J26"/>
  <c r="I26"/>
  <c r="H26"/>
  <c r="G26"/>
  <c r="F26"/>
  <c r="I21"/>
  <c r="AA6" i="5"/>
  <c r="K33" i="7"/>
  <c r="K32"/>
  <c r="H2" i="5"/>
  <c r="W1"/>
  <c r="F4" i="4"/>
  <c r="F6"/>
  <c r="F7" s="1"/>
  <c r="S40" i="7"/>
  <c r="S41"/>
  <c r="S42"/>
  <c r="S43"/>
  <c r="S44"/>
  <c r="S45"/>
  <c r="S46"/>
  <c r="S47"/>
  <c r="S48"/>
  <c r="S49"/>
  <c r="S50"/>
  <c r="S51"/>
  <c r="S52"/>
  <c r="S53"/>
  <c r="S39"/>
  <c r="F5"/>
  <c r="F6"/>
  <c r="F7"/>
  <c r="F8"/>
  <c r="M8" s="1"/>
  <c r="F9"/>
  <c r="F10"/>
  <c r="F11"/>
  <c r="F12"/>
  <c r="M12" s="1"/>
  <c r="F4"/>
  <c r="E5"/>
  <c r="E6"/>
  <c r="E7"/>
  <c r="E8"/>
  <c r="E9"/>
  <c r="E10"/>
  <c r="E11"/>
  <c r="E12"/>
  <c r="E4"/>
  <c r="I12"/>
  <c r="G12" s="1"/>
  <c r="L9"/>
  <c r="I9" s="1"/>
  <c r="G9" s="1"/>
  <c r="I11"/>
  <c r="G11" s="1"/>
  <c r="I10"/>
  <c r="G10" s="1"/>
  <c r="I8"/>
  <c r="G8" s="1"/>
  <c r="I7"/>
  <c r="G7" s="1"/>
  <c r="I4"/>
  <c r="G4" s="1"/>
  <c r="I5"/>
  <c r="G5" s="1"/>
  <c r="I6"/>
  <c r="G6" s="1"/>
  <c r="M10"/>
  <c r="M9"/>
  <c r="M6"/>
  <c r="M4"/>
  <c r="M5"/>
  <c r="M7"/>
  <c r="M11"/>
  <c r="Q9" i="4"/>
  <c r="P9"/>
  <c r="O9"/>
  <c r="N9"/>
  <c r="M9"/>
  <c r="L9"/>
  <c r="K9"/>
  <c r="J9"/>
  <c r="I9"/>
  <c r="H9"/>
  <c r="G9"/>
  <c r="Q6"/>
  <c r="Q11" s="1"/>
  <c r="Q12" s="1"/>
  <c r="P6"/>
  <c r="P11" s="1"/>
  <c r="P12" s="1"/>
  <c r="O6"/>
  <c r="O11" s="1"/>
  <c r="O12" s="1"/>
  <c r="N6"/>
  <c r="N11" s="1"/>
  <c r="N12" s="1"/>
  <c r="M6"/>
  <c r="M11" s="1"/>
  <c r="M12" s="1"/>
  <c r="L6"/>
  <c r="L11" s="1"/>
  <c r="L12" s="1"/>
  <c r="K6"/>
  <c r="K11" s="1"/>
  <c r="K12" s="1"/>
  <c r="J6"/>
  <c r="J11" s="1"/>
  <c r="J12" s="1"/>
  <c r="I6"/>
  <c r="I11" s="1"/>
  <c r="I12" s="1"/>
  <c r="H6"/>
  <c r="H11" s="1"/>
  <c r="H12" s="1"/>
  <c r="G6"/>
  <c r="G11" s="1"/>
  <c r="G12" s="1"/>
  <c r="Q4"/>
  <c r="P4"/>
  <c r="O4"/>
  <c r="N4"/>
  <c r="M4"/>
  <c r="L4"/>
  <c r="K4"/>
  <c r="J4"/>
  <c r="I4"/>
  <c r="H4"/>
  <c r="G4"/>
  <c r="B6"/>
  <c r="B1"/>
  <c r="A542" s="1"/>
  <c r="B542" s="1"/>
  <c r="H1" i="5"/>
  <c r="G6" s="1"/>
  <c r="S3" s="1"/>
  <c r="G29" i="4" l="1"/>
  <c r="J903" i="6"/>
  <c r="K903" s="1"/>
  <c r="K401" i="5"/>
  <c r="K393"/>
  <c r="K385"/>
  <c r="K377"/>
  <c r="K369"/>
  <c r="K361"/>
  <c r="K353"/>
  <c r="K345"/>
  <c r="K337"/>
  <c r="K329"/>
  <c r="K321"/>
  <c r="K313"/>
  <c r="K305"/>
  <c r="K297"/>
  <c r="K289"/>
  <c r="K281"/>
  <c r="K273"/>
  <c r="K265"/>
  <c r="K257"/>
  <c r="K249"/>
  <c r="K241"/>
  <c r="K233"/>
  <c r="K225"/>
  <c r="K217"/>
  <c r="K209"/>
  <c r="K201"/>
  <c r="K193"/>
  <c r="K185"/>
  <c r="K177"/>
  <c r="K169"/>
  <c r="K161"/>
  <c r="K153"/>
  <c r="K145"/>
  <c r="K137"/>
  <c r="K129"/>
  <c r="K121"/>
  <c r="K113"/>
  <c r="K105"/>
  <c r="K97"/>
  <c r="K89"/>
  <c r="K81"/>
  <c r="K73"/>
  <c r="K65"/>
  <c r="K57"/>
  <c r="K49"/>
  <c r="K41"/>
  <c r="K33"/>
  <c r="K25"/>
  <c r="K17"/>
  <c r="K11"/>
  <c r="K404"/>
  <c r="K396"/>
  <c r="K388"/>
  <c r="K380"/>
  <c r="K372"/>
  <c r="K364"/>
  <c r="K356"/>
  <c r="K348"/>
  <c r="K340"/>
  <c r="K332"/>
  <c r="K324"/>
  <c r="K316"/>
  <c r="K308"/>
  <c r="K300"/>
  <c r="K292"/>
  <c r="K284"/>
  <c r="K276"/>
  <c r="K268"/>
  <c r="K260"/>
  <c r="K252"/>
  <c r="K244"/>
  <c r="K236"/>
  <c r="K228"/>
  <c r="K220"/>
  <c r="K212"/>
  <c r="K204"/>
  <c r="K196"/>
  <c r="K188"/>
  <c r="K180"/>
  <c r="K172"/>
  <c r="K164"/>
  <c r="K156"/>
  <c r="K148"/>
  <c r="K140"/>
  <c r="K132"/>
  <c r="K124"/>
  <c r="K116"/>
  <c r="K108"/>
  <c r="K100"/>
  <c r="K92"/>
  <c r="K84"/>
  <c r="K76"/>
  <c r="K68"/>
  <c r="K60"/>
  <c r="K52"/>
  <c r="K44"/>
  <c r="K36"/>
  <c r="K28"/>
  <c r="K20"/>
  <c r="K12"/>
  <c r="K9"/>
  <c r="K399"/>
  <c r="K391"/>
  <c r="K383"/>
  <c r="K375"/>
  <c r="K367"/>
  <c r="K359"/>
  <c r="K351"/>
  <c r="K343"/>
  <c r="K335"/>
  <c r="K327"/>
  <c r="K319"/>
  <c r="K311"/>
  <c r="K303"/>
  <c r="K295"/>
  <c r="K287"/>
  <c r="K279"/>
  <c r="K271"/>
  <c r="K263"/>
  <c r="K255"/>
  <c r="K247"/>
  <c r="K239"/>
  <c r="K231"/>
  <c r="K223"/>
  <c r="K215"/>
  <c r="K207"/>
  <c r="K199"/>
  <c r="K191"/>
  <c r="K183"/>
  <c r="K175"/>
  <c r="K167"/>
  <c r="K159"/>
  <c r="K151"/>
  <c r="K143"/>
  <c r="K135"/>
  <c r="K127"/>
  <c r="K119"/>
  <c r="K111"/>
  <c r="K103"/>
  <c r="K95"/>
  <c r="K87"/>
  <c r="K79"/>
  <c r="K71"/>
  <c r="K63"/>
  <c r="K55"/>
  <c r="K47"/>
  <c r="K39"/>
  <c r="K31"/>
  <c r="K23"/>
  <c r="K15"/>
  <c r="K402"/>
  <c r="K394"/>
  <c r="K386"/>
  <c r="K378"/>
  <c r="K370"/>
  <c r="K362"/>
  <c r="K354"/>
  <c r="K346"/>
  <c r="K338"/>
  <c r="K330"/>
  <c r="K322"/>
  <c r="K314"/>
  <c r="K306"/>
  <c r="K298"/>
  <c r="K290"/>
  <c r="K282"/>
  <c r="K274"/>
  <c r="K266"/>
  <c r="K258"/>
  <c r="K250"/>
  <c r="K242"/>
  <c r="K234"/>
  <c r="K226"/>
  <c r="K218"/>
  <c r="K210"/>
  <c r="K202"/>
  <c r="K194"/>
  <c r="K186"/>
  <c r="K178"/>
  <c r="K170"/>
  <c r="K162"/>
  <c r="K154"/>
  <c r="K146"/>
  <c r="K138"/>
  <c r="K130"/>
  <c r="K122"/>
  <c r="K114"/>
  <c r="K106"/>
  <c r="K98"/>
  <c r="K90"/>
  <c r="K82"/>
  <c r="K74"/>
  <c r="K66"/>
  <c r="K58"/>
  <c r="K50"/>
  <c r="K42"/>
  <c r="K34"/>
  <c r="K26"/>
  <c r="K18"/>
  <c r="K7"/>
  <c r="K405"/>
  <c r="K397"/>
  <c r="K389"/>
  <c r="K381"/>
  <c r="K373"/>
  <c r="K365"/>
  <c r="K357"/>
  <c r="K349"/>
  <c r="K341"/>
  <c r="K333"/>
  <c r="K325"/>
  <c r="K317"/>
  <c r="K309"/>
  <c r="K301"/>
  <c r="K293"/>
  <c r="K285"/>
  <c r="K277"/>
  <c r="K269"/>
  <c r="K261"/>
  <c r="K253"/>
  <c r="K245"/>
  <c r="K237"/>
  <c r="K229"/>
  <c r="K221"/>
  <c r="K213"/>
  <c r="K205"/>
  <c r="K197"/>
  <c r="K189"/>
  <c r="K181"/>
  <c r="K173"/>
  <c r="K165"/>
  <c r="K157"/>
  <c r="K149"/>
  <c r="K141"/>
  <c r="K133"/>
  <c r="K125"/>
  <c r="K117"/>
  <c r="K109"/>
  <c r="K101"/>
  <c r="K93"/>
  <c r="K85"/>
  <c r="K77"/>
  <c r="K69"/>
  <c r="K61"/>
  <c r="K53"/>
  <c r="K45"/>
  <c r="K37"/>
  <c r="K29"/>
  <c r="K21"/>
  <c r="K13"/>
  <c r="K10"/>
  <c r="K400"/>
  <c r="K392"/>
  <c r="K384"/>
  <c r="K376"/>
  <c r="K368"/>
  <c r="K360"/>
  <c r="K352"/>
  <c r="K344"/>
  <c r="K336"/>
  <c r="K328"/>
  <c r="K320"/>
  <c r="K312"/>
  <c r="K304"/>
  <c r="K296"/>
  <c r="K288"/>
  <c r="K280"/>
  <c r="K272"/>
  <c r="K264"/>
  <c r="K256"/>
  <c r="K248"/>
  <c r="K240"/>
  <c r="K232"/>
  <c r="K224"/>
  <c r="K216"/>
  <c r="K208"/>
  <c r="K200"/>
  <c r="K192"/>
  <c r="K184"/>
  <c r="K176"/>
  <c r="K168"/>
  <c r="K160"/>
  <c r="K152"/>
  <c r="K144"/>
  <c r="K136"/>
  <c r="K128"/>
  <c r="K120"/>
  <c r="K112"/>
  <c r="K104"/>
  <c r="K96"/>
  <c r="K88"/>
  <c r="K80"/>
  <c r="K72"/>
  <c r="K64"/>
  <c r="K56"/>
  <c r="K48"/>
  <c r="K40"/>
  <c r="K32"/>
  <c r="K24"/>
  <c r="K16"/>
  <c r="K403"/>
  <c r="K395"/>
  <c r="K387"/>
  <c r="K379"/>
  <c r="K371"/>
  <c r="K363"/>
  <c r="K355"/>
  <c r="K347"/>
  <c r="K339"/>
  <c r="K331"/>
  <c r="K323"/>
  <c r="K315"/>
  <c r="K307"/>
  <c r="K299"/>
  <c r="K291"/>
  <c r="K283"/>
  <c r="K275"/>
  <c r="K267"/>
  <c r="K259"/>
  <c r="K251"/>
  <c r="K243"/>
  <c r="K235"/>
  <c r="K227"/>
  <c r="K219"/>
  <c r="K211"/>
  <c r="K203"/>
  <c r="K195"/>
  <c r="K187"/>
  <c r="K179"/>
  <c r="K171"/>
  <c r="K163"/>
  <c r="K155"/>
  <c r="K147"/>
  <c r="K139"/>
  <c r="K131"/>
  <c r="K123"/>
  <c r="K115"/>
  <c r="K107"/>
  <c r="K99"/>
  <c r="K91"/>
  <c r="K83"/>
  <c r="K75"/>
  <c r="K67"/>
  <c r="K59"/>
  <c r="K51"/>
  <c r="K43"/>
  <c r="K35"/>
  <c r="K27"/>
  <c r="K19"/>
  <c r="K8"/>
  <c r="K406"/>
  <c r="K398"/>
  <c r="K390"/>
  <c r="K382"/>
  <c r="K374"/>
  <c r="K366"/>
  <c r="K358"/>
  <c r="K350"/>
  <c r="K342"/>
  <c r="K334"/>
  <c r="K326"/>
  <c r="K318"/>
  <c r="K310"/>
  <c r="K302"/>
  <c r="K294"/>
  <c r="K286"/>
  <c r="K278"/>
  <c r="K270"/>
  <c r="K262"/>
  <c r="K254"/>
  <c r="K246"/>
  <c r="K238"/>
  <c r="K230"/>
  <c r="K222"/>
  <c r="K214"/>
  <c r="K206"/>
  <c r="K198"/>
  <c r="K190"/>
  <c r="K182"/>
  <c r="K174"/>
  <c r="K166"/>
  <c r="K158"/>
  <c r="K150"/>
  <c r="K142"/>
  <c r="K134"/>
  <c r="K126"/>
  <c r="K118"/>
  <c r="K110"/>
  <c r="K102"/>
  <c r="K94"/>
  <c r="K86"/>
  <c r="K78"/>
  <c r="K70"/>
  <c r="K62"/>
  <c r="K54"/>
  <c r="K46"/>
  <c r="K38"/>
  <c r="K30"/>
  <c r="K22"/>
  <c r="K14"/>
  <c r="K6"/>
  <c r="F7"/>
  <c r="H6"/>
  <c r="BH9"/>
  <c r="C905" i="6"/>
  <c r="Z10" i="5"/>
  <c r="AA9"/>
  <c r="AK10"/>
  <c r="AL9"/>
  <c r="AV9"/>
  <c r="AW8"/>
  <c r="BG11"/>
  <c r="BH10"/>
  <c r="BR9"/>
  <c r="BS8"/>
  <c r="CC12"/>
  <c r="CD11"/>
  <c r="CY10"/>
  <c r="DN274"/>
  <c r="DN202"/>
  <c r="DN130"/>
  <c r="DN82"/>
  <c r="DN18"/>
  <c r="DN381"/>
  <c r="DN365"/>
  <c r="DN341"/>
  <c r="DN333"/>
  <c r="DN325"/>
  <c r="DN317"/>
  <c r="DN309"/>
  <c r="DN266"/>
  <c r="DN210"/>
  <c r="DN154"/>
  <c r="DN106"/>
  <c r="DN42"/>
  <c r="DN10"/>
  <c r="DN397"/>
  <c r="DN349"/>
  <c r="DN6"/>
  <c r="DN299"/>
  <c r="DN291"/>
  <c r="DN283"/>
  <c r="DN275"/>
  <c r="DN267"/>
  <c r="DN259"/>
  <c r="DN251"/>
  <c r="DN243"/>
  <c r="DN235"/>
  <c r="DN227"/>
  <c r="DN219"/>
  <c r="DN211"/>
  <c r="DN203"/>
  <c r="DN195"/>
  <c r="DN187"/>
  <c r="DN179"/>
  <c r="DN171"/>
  <c r="DN163"/>
  <c r="DN155"/>
  <c r="DN147"/>
  <c r="DN139"/>
  <c r="DN131"/>
  <c r="DN123"/>
  <c r="DN115"/>
  <c r="DN107"/>
  <c r="DN99"/>
  <c r="DN91"/>
  <c r="DN83"/>
  <c r="DN75"/>
  <c r="DN67"/>
  <c r="DN59"/>
  <c r="DN51"/>
  <c r="DN43"/>
  <c r="DN35"/>
  <c r="DN27"/>
  <c r="DN19"/>
  <c r="DN11"/>
  <c r="DN406"/>
  <c r="DN398"/>
  <c r="DN390"/>
  <c r="DN382"/>
  <c r="DN374"/>
  <c r="DN366"/>
  <c r="DN358"/>
  <c r="DN350"/>
  <c r="DN342"/>
  <c r="DN334"/>
  <c r="DN326"/>
  <c r="DN318"/>
  <c r="DN310"/>
  <c r="DN290"/>
  <c r="DN234"/>
  <c r="DN186"/>
  <c r="DN138"/>
  <c r="DN98"/>
  <c r="DN58"/>
  <c r="DN34"/>
  <c r="DN357"/>
  <c r="DN300"/>
  <c r="DN292"/>
  <c r="DN284"/>
  <c r="DN276"/>
  <c r="DN268"/>
  <c r="DN260"/>
  <c r="DN252"/>
  <c r="DN244"/>
  <c r="DN236"/>
  <c r="DN228"/>
  <c r="DN220"/>
  <c r="DN212"/>
  <c r="DN204"/>
  <c r="DN196"/>
  <c r="DN188"/>
  <c r="DN180"/>
  <c r="DN172"/>
  <c r="DN164"/>
  <c r="DN156"/>
  <c r="DN148"/>
  <c r="DN140"/>
  <c r="DN132"/>
  <c r="DN124"/>
  <c r="DN116"/>
  <c r="DN108"/>
  <c r="DN100"/>
  <c r="DN92"/>
  <c r="DN84"/>
  <c r="DN76"/>
  <c r="DN68"/>
  <c r="DN60"/>
  <c r="DN52"/>
  <c r="DN44"/>
  <c r="DN36"/>
  <c r="DN28"/>
  <c r="DN20"/>
  <c r="DN12"/>
  <c r="DN399"/>
  <c r="DN391"/>
  <c r="DN383"/>
  <c r="DN375"/>
  <c r="DN367"/>
  <c r="DN359"/>
  <c r="DN351"/>
  <c r="DN343"/>
  <c r="DN335"/>
  <c r="DN327"/>
  <c r="DN319"/>
  <c r="DN311"/>
  <c r="DN250"/>
  <c r="DN178"/>
  <c r="DN90"/>
  <c r="DN301"/>
  <c r="DN293"/>
  <c r="DN285"/>
  <c r="DN277"/>
  <c r="DN269"/>
  <c r="DN261"/>
  <c r="DN253"/>
  <c r="DN245"/>
  <c r="DN237"/>
  <c r="DN229"/>
  <c r="DN221"/>
  <c r="DN213"/>
  <c r="DN205"/>
  <c r="DN197"/>
  <c r="DN189"/>
  <c r="DN181"/>
  <c r="DN173"/>
  <c r="DN165"/>
  <c r="DN157"/>
  <c r="DN149"/>
  <c r="DN141"/>
  <c r="DN133"/>
  <c r="DN125"/>
  <c r="DN117"/>
  <c r="DN109"/>
  <c r="DN101"/>
  <c r="DN93"/>
  <c r="DN85"/>
  <c r="DN77"/>
  <c r="DN69"/>
  <c r="DN61"/>
  <c r="DN53"/>
  <c r="DN45"/>
  <c r="DN37"/>
  <c r="DN29"/>
  <c r="DN21"/>
  <c r="DN13"/>
  <c r="DN400"/>
  <c r="DN392"/>
  <c r="DN384"/>
  <c r="DN376"/>
  <c r="DN368"/>
  <c r="DN360"/>
  <c r="DN352"/>
  <c r="DN344"/>
  <c r="DN336"/>
  <c r="DN328"/>
  <c r="DN320"/>
  <c r="DN312"/>
  <c r="DN306"/>
  <c r="DN242"/>
  <c r="DN170"/>
  <c r="DN74"/>
  <c r="DN405"/>
  <c r="DN302"/>
  <c r="DN294"/>
  <c r="DN286"/>
  <c r="DN278"/>
  <c r="DN270"/>
  <c r="DN262"/>
  <c r="DN254"/>
  <c r="DN246"/>
  <c r="DN238"/>
  <c r="DN230"/>
  <c r="DN222"/>
  <c r="DN214"/>
  <c r="DN206"/>
  <c r="DN198"/>
  <c r="DN190"/>
  <c r="DN182"/>
  <c r="DN174"/>
  <c r="DN166"/>
  <c r="DN158"/>
  <c r="DN150"/>
  <c r="DN142"/>
  <c r="DN134"/>
  <c r="DN126"/>
  <c r="DN118"/>
  <c r="DN110"/>
  <c r="DN102"/>
  <c r="DN94"/>
  <c r="DN86"/>
  <c r="DN78"/>
  <c r="DN70"/>
  <c r="DN62"/>
  <c r="DN54"/>
  <c r="DN46"/>
  <c r="DN38"/>
  <c r="DN30"/>
  <c r="DN22"/>
  <c r="DN14"/>
  <c r="DN401"/>
  <c r="DN393"/>
  <c r="DN385"/>
  <c r="DN377"/>
  <c r="DN369"/>
  <c r="DN361"/>
  <c r="DN353"/>
  <c r="DN345"/>
  <c r="DN337"/>
  <c r="DN329"/>
  <c r="DN321"/>
  <c r="DN313"/>
  <c r="DN258"/>
  <c r="DN218"/>
  <c r="DN162"/>
  <c r="DN122"/>
  <c r="DN66"/>
  <c r="DN26"/>
  <c r="DN373"/>
  <c r="DN303"/>
  <c r="DN295"/>
  <c r="DN287"/>
  <c r="DN279"/>
  <c r="DN271"/>
  <c r="DN263"/>
  <c r="DN255"/>
  <c r="DN247"/>
  <c r="DN239"/>
  <c r="DN231"/>
  <c r="DN223"/>
  <c r="DN215"/>
  <c r="DN207"/>
  <c r="DN199"/>
  <c r="DN191"/>
  <c r="DN183"/>
  <c r="DN175"/>
  <c r="DN167"/>
  <c r="DN159"/>
  <c r="DN151"/>
  <c r="DN143"/>
  <c r="DN135"/>
  <c r="DN127"/>
  <c r="DN119"/>
  <c r="DN111"/>
  <c r="DN103"/>
  <c r="DN95"/>
  <c r="DN87"/>
  <c r="DN79"/>
  <c r="DN71"/>
  <c r="DN63"/>
  <c r="DN55"/>
  <c r="DN47"/>
  <c r="DN39"/>
  <c r="DN31"/>
  <c r="DN23"/>
  <c r="DN15"/>
  <c r="DN7"/>
  <c r="DN402"/>
  <c r="DN394"/>
  <c r="DN386"/>
  <c r="DN378"/>
  <c r="DN370"/>
  <c r="DN362"/>
  <c r="DN354"/>
  <c r="DN346"/>
  <c r="DN338"/>
  <c r="DN330"/>
  <c r="DN322"/>
  <c r="DN314"/>
  <c r="DN282"/>
  <c r="DN194"/>
  <c r="DN114"/>
  <c r="DN304"/>
  <c r="DN296"/>
  <c r="DN288"/>
  <c r="DN280"/>
  <c r="DN272"/>
  <c r="DN264"/>
  <c r="DN256"/>
  <c r="DN248"/>
  <c r="DN240"/>
  <c r="DN232"/>
  <c r="DN224"/>
  <c r="DN216"/>
  <c r="DN208"/>
  <c r="DN200"/>
  <c r="DN192"/>
  <c r="DN184"/>
  <c r="DN176"/>
  <c r="DN168"/>
  <c r="DN160"/>
  <c r="DN152"/>
  <c r="DN144"/>
  <c r="DN136"/>
  <c r="DN128"/>
  <c r="DN120"/>
  <c r="DN112"/>
  <c r="DN104"/>
  <c r="DN96"/>
  <c r="DN88"/>
  <c r="DN80"/>
  <c r="DN72"/>
  <c r="DN64"/>
  <c r="DN56"/>
  <c r="DN48"/>
  <c r="DN40"/>
  <c r="DN32"/>
  <c r="DN24"/>
  <c r="DN16"/>
  <c r="DN8"/>
  <c r="DN403"/>
  <c r="DN395"/>
  <c r="DN387"/>
  <c r="DN379"/>
  <c r="DN371"/>
  <c r="DN363"/>
  <c r="DN355"/>
  <c r="DN347"/>
  <c r="DN339"/>
  <c r="DN331"/>
  <c r="DN323"/>
  <c r="DN315"/>
  <c r="DN307"/>
  <c r="DN298"/>
  <c r="DN226"/>
  <c r="DN146"/>
  <c r="DN50"/>
  <c r="DN389"/>
  <c r="DN305"/>
  <c r="DN297"/>
  <c r="DN289"/>
  <c r="DN281"/>
  <c r="DN273"/>
  <c r="DN265"/>
  <c r="DN257"/>
  <c r="DN249"/>
  <c r="DN241"/>
  <c r="DN233"/>
  <c r="DN225"/>
  <c r="DN217"/>
  <c r="DN209"/>
  <c r="DN201"/>
  <c r="DN193"/>
  <c r="DN185"/>
  <c r="DN177"/>
  <c r="DN169"/>
  <c r="DN161"/>
  <c r="DN153"/>
  <c r="DN145"/>
  <c r="DN137"/>
  <c r="DN129"/>
  <c r="DN121"/>
  <c r="DN113"/>
  <c r="DN105"/>
  <c r="DN97"/>
  <c r="DN89"/>
  <c r="DN81"/>
  <c r="DN73"/>
  <c r="DN65"/>
  <c r="DN57"/>
  <c r="DN49"/>
  <c r="DN41"/>
  <c r="DN33"/>
  <c r="DN25"/>
  <c r="DN17"/>
  <c r="DN9"/>
  <c r="DN404"/>
  <c r="DN396"/>
  <c r="DN388"/>
  <c r="DN380"/>
  <c r="DN372"/>
  <c r="DN364"/>
  <c r="DN356"/>
  <c r="DN348"/>
  <c r="DN340"/>
  <c r="DN332"/>
  <c r="DN324"/>
  <c r="DN316"/>
  <c r="DN308"/>
  <c r="DJ12"/>
  <c r="DK11"/>
  <c r="CN14"/>
  <c r="CO14" s="1"/>
  <c r="R33" i="4"/>
  <c r="R34" s="1"/>
  <c r="H29"/>
  <c r="I29" s="1"/>
  <c r="J29" s="1"/>
  <c r="K29" s="1"/>
  <c r="L29" s="1"/>
  <c r="M29" s="1"/>
  <c r="N29" s="1"/>
  <c r="O29" s="1"/>
  <c r="P29" s="1"/>
  <c r="Q29" s="1"/>
  <c r="G639" i="5"/>
  <c r="G637"/>
  <c r="G635"/>
  <c r="G626"/>
  <c r="G617"/>
  <c r="G608"/>
  <c r="G606"/>
  <c r="G604"/>
  <c r="G575"/>
  <c r="G573"/>
  <c r="G571"/>
  <c r="G562"/>
  <c r="G553"/>
  <c r="G697"/>
  <c r="H697" s="1"/>
  <c r="G693"/>
  <c r="H693" s="1"/>
  <c r="G691"/>
  <c r="H691" s="1"/>
  <c r="G678"/>
  <c r="H678" s="1"/>
  <c r="G676"/>
  <c r="H676" s="1"/>
  <c r="G665"/>
  <c r="H665" s="1"/>
  <c r="G661"/>
  <c r="H661" s="1"/>
  <c r="G659"/>
  <c r="H659" s="1"/>
  <c r="G646"/>
  <c r="H646" s="1"/>
  <c r="G644"/>
  <c r="H644" s="1"/>
  <c r="G901"/>
  <c r="H901" s="1"/>
  <c r="G893"/>
  <c r="H893" s="1"/>
  <c r="G875"/>
  <c r="H875" s="1"/>
  <c r="G867"/>
  <c r="H867" s="1"/>
  <c r="G850"/>
  <c r="H850" s="1"/>
  <c r="G844"/>
  <c r="H844" s="1"/>
  <c r="G840"/>
  <c r="H840" s="1"/>
  <c r="G838"/>
  <c r="H838" s="1"/>
  <c r="G819"/>
  <c r="H819" s="1"/>
  <c r="G813"/>
  <c r="H813" s="1"/>
  <c r="G809"/>
  <c r="H809" s="1"/>
  <c r="G807"/>
  <c r="H807" s="1"/>
  <c r="G788"/>
  <c r="H788" s="1"/>
  <c r="G784"/>
  <c r="H784" s="1"/>
  <c r="G782"/>
  <c r="H782" s="1"/>
  <c r="G769"/>
  <c r="H769" s="1"/>
  <c r="G767"/>
  <c r="H767" s="1"/>
  <c r="G756"/>
  <c r="H756" s="1"/>
  <c r="G752"/>
  <c r="H752" s="1"/>
  <c r="G750"/>
  <c r="H750" s="1"/>
  <c r="G737"/>
  <c r="H737" s="1"/>
  <c r="G735"/>
  <c r="H735" s="1"/>
  <c r="G724"/>
  <c r="H724" s="1"/>
  <c r="G720"/>
  <c r="H720" s="1"/>
  <c r="G718"/>
  <c r="H718" s="1"/>
  <c r="G705"/>
  <c r="H705" s="1"/>
  <c r="G703"/>
  <c r="H703" s="1"/>
  <c r="G615"/>
  <c r="G613"/>
  <c r="G611"/>
  <c r="G602"/>
  <c r="G593"/>
  <c r="G584"/>
  <c r="G582"/>
  <c r="G580"/>
  <c r="G551"/>
  <c r="G549"/>
  <c r="G547"/>
  <c r="G695"/>
  <c r="H695" s="1"/>
  <c r="G680"/>
  <c r="H680" s="1"/>
  <c r="G674"/>
  <c r="H674" s="1"/>
  <c r="G663"/>
  <c r="H663" s="1"/>
  <c r="G648"/>
  <c r="H648" s="1"/>
  <c r="G642"/>
  <c r="G904"/>
  <c r="H904" s="1"/>
  <c r="G896"/>
  <c r="H896" s="1"/>
  <c r="G888"/>
  <c r="H888" s="1"/>
  <c r="G883"/>
  <c r="H883" s="1"/>
  <c r="G878"/>
  <c r="H878" s="1"/>
  <c r="G870"/>
  <c r="H870" s="1"/>
  <c r="G865"/>
  <c r="H865" s="1"/>
  <c r="G863"/>
  <c r="H863" s="1"/>
  <c r="G842"/>
  <c r="H842" s="1"/>
  <c r="G836"/>
  <c r="H836" s="1"/>
  <c r="G832"/>
  <c r="H832" s="1"/>
  <c r="G830"/>
  <c r="H830" s="1"/>
  <c r="G811"/>
  <c r="H811" s="1"/>
  <c r="G805"/>
  <c r="H805" s="1"/>
  <c r="G801"/>
  <c r="H801" s="1"/>
  <c r="G799"/>
  <c r="H799" s="1"/>
  <c r="G786"/>
  <c r="H786" s="1"/>
  <c r="G771"/>
  <c r="H771" s="1"/>
  <c r="G765"/>
  <c r="H765" s="1"/>
  <c r="G754"/>
  <c r="H754" s="1"/>
  <c r="G739"/>
  <c r="H739" s="1"/>
  <c r="G733"/>
  <c r="H733" s="1"/>
  <c r="G722"/>
  <c r="H722" s="1"/>
  <c r="G707"/>
  <c r="H707" s="1"/>
  <c r="G701"/>
  <c r="H701" s="1"/>
  <c r="G633"/>
  <c r="G624"/>
  <c r="G622"/>
  <c r="G620"/>
  <c r="G591"/>
  <c r="G589"/>
  <c r="G587"/>
  <c r="G578"/>
  <c r="G569"/>
  <c r="G560"/>
  <c r="G558"/>
  <c r="G556"/>
  <c r="G689"/>
  <c r="H689" s="1"/>
  <c r="G685"/>
  <c r="H685" s="1"/>
  <c r="G683"/>
  <c r="H683" s="1"/>
  <c r="G670"/>
  <c r="H670" s="1"/>
  <c r="G668"/>
  <c r="H668" s="1"/>
  <c r="G657"/>
  <c r="H657" s="1"/>
  <c r="G653"/>
  <c r="H653" s="1"/>
  <c r="G651"/>
  <c r="H651" s="1"/>
  <c r="G899"/>
  <c r="H899" s="1"/>
  <c r="G891"/>
  <c r="H891" s="1"/>
  <c r="G886"/>
  <c r="H886" s="1"/>
  <c r="G873"/>
  <c r="H873" s="1"/>
  <c r="G861"/>
  <c r="H861" s="1"/>
  <c r="G857"/>
  <c r="H857" s="1"/>
  <c r="G855"/>
  <c r="H855" s="1"/>
  <c r="G834"/>
  <c r="H834" s="1"/>
  <c r="G828"/>
  <c r="H828" s="1"/>
  <c r="G824"/>
  <c r="H824" s="1"/>
  <c r="G822"/>
  <c r="H822" s="1"/>
  <c r="G803"/>
  <c r="H803" s="1"/>
  <c r="G797"/>
  <c r="H797" s="1"/>
  <c r="G793"/>
  <c r="H793" s="1"/>
  <c r="G791"/>
  <c r="H791" s="1"/>
  <c r="G780"/>
  <c r="H780" s="1"/>
  <c r="G776"/>
  <c r="H776" s="1"/>
  <c r="G774"/>
  <c r="H774" s="1"/>
  <c r="G761"/>
  <c r="H761" s="1"/>
  <c r="G759"/>
  <c r="H759" s="1"/>
  <c r="G748"/>
  <c r="H748" s="1"/>
  <c r="G744"/>
  <c r="H744" s="1"/>
  <c r="G742"/>
  <c r="H742" s="1"/>
  <c r="G729"/>
  <c r="H729" s="1"/>
  <c r="G727"/>
  <c r="H727" s="1"/>
  <c r="G716"/>
  <c r="H716" s="1"/>
  <c r="G712"/>
  <c r="H712" s="1"/>
  <c r="G710"/>
  <c r="H710" s="1"/>
  <c r="G631"/>
  <c r="G629"/>
  <c r="G627"/>
  <c r="G618"/>
  <c r="G609"/>
  <c r="G600"/>
  <c r="G598"/>
  <c r="G596"/>
  <c r="G567"/>
  <c r="G565"/>
  <c r="G563"/>
  <c r="G554"/>
  <c r="G698"/>
  <c r="H698" s="1"/>
  <c r="G687"/>
  <c r="H687" s="1"/>
  <c r="G672"/>
  <c r="H672" s="1"/>
  <c r="G666"/>
  <c r="H666" s="1"/>
  <c r="G655"/>
  <c r="H655" s="1"/>
  <c r="G640"/>
  <c r="G902"/>
  <c r="H902" s="1"/>
  <c r="G894"/>
  <c r="H894" s="1"/>
  <c r="G881"/>
  <c r="H881" s="1"/>
  <c r="G876"/>
  <c r="H876" s="1"/>
  <c r="G868"/>
  <c r="H868" s="1"/>
  <c r="G859"/>
  <c r="H859" s="1"/>
  <c r="G853"/>
  <c r="H853" s="1"/>
  <c r="G849"/>
  <c r="H849" s="1"/>
  <c r="G847"/>
  <c r="H847" s="1"/>
  <c r="G826"/>
  <c r="H826" s="1"/>
  <c r="G820"/>
  <c r="H820" s="1"/>
  <c r="G816"/>
  <c r="H816" s="1"/>
  <c r="G814"/>
  <c r="H814" s="1"/>
  <c r="G795"/>
  <c r="H795" s="1"/>
  <c r="G789"/>
  <c r="H789" s="1"/>
  <c r="G778"/>
  <c r="H778" s="1"/>
  <c r="G763"/>
  <c r="H763" s="1"/>
  <c r="G757"/>
  <c r="H757" s="1"/>
  <c r="G746"/>
  <c r="H746" s="1"/>
  <c r="G731"/>
  <c r="H731" s="1"/>
  <c r="G725"/>
  <c r="H725" s="1"/>
  <c r="G714"/>
  <c r="H714" s="1"/>
  <c r="G699"/>
  <c r="H699" s="1"/>
  <c r="G638"/>
  <c r="G636"/>
  <c r="G607"/>
  <c r="G605"/>
  <c r="G603"/>
  <c r="G594"/>
  <c r="G585"/>
  <c r="G576"/>
  <c r="G574"/>
  <c r="G572"/>
  <c r="G694"/>
  <c r="H694" s="1"/>
  <c r="G692"/>
  <c r="H692" s="1"/>
  <c r="G681"/>
  <c r="H681" s="1"/>
  <c r="G677"/>
  <c r="H677" s="1"/>
  <c r="G675"/>
  <c r="H675" s="1"/>
  <c r="G662"/>
  <c r="H662" s="1"/>
  <c r="G660"/>
  <c r="H660" s="1"/>
  <c r="G649"/>
  <c r="H649" s="1"/>
  <c r="G645"/>
  <c r="H645" s="1"/>
  <c r="G643"/>
  <c r="G905"/>
  <c r="H905" s="1"/>
  <c r="G897"/>
  <c r="H897" s="1"/>
  <c r="G889"/>
  <c r="H889" s="1"/>
  <c r="G884"/>
  <c r="H884" s="1"/>
  <c r="G879"/>
  <c r="H879" s="1"/>
  <c r="G871"/>
  <c r="H871" s="1"/>
  <c r="G851"/>
  <c r="H851" s="1"/>
  <c r="G845"/>
  <c r="H845" s="1"/>
  <c r="G841"/>
  <c r="H841" s="1"/>
  <c r="G839"/>
  <c r="H839" s="1"/>
  <c r="G818"/>
  <c r="H818" s="1"/>
  <c r="G812"/>
  <c r="H812" s="1"/>
  <c r="G808"/>
  <c r="H808" s="1"/>
  <c r="G806"/>
  <c r="H806" s="1"/>
  <c r="G785"/>
  <c r="H785" s="1"/>
  <c r="G783"/>
  <c r="H783" s="1"/>
  <c r="G772"/>
  <c r="H772" s="1"/>
  <c r="G768"/>
  <c r="H768" s="1"/>
  <c r="G766"/>
  <c r="H766" s="1"/>
  <c r="G753"/>
  <c r="H753" s="1"/>
  <c r="G751"/>
  <c r="H751" s="1"/>
  <c r="G740"/>
  <c r="H740" s="1"/>
  <c r="G736"/>
  <c r="H736" s="1"/>
  <c r="G734"/>
  <c r="H734" s="1"/>
  <c r="G721"/>
  <c r="H721" s="1"/>
  <c r="G719"/>
  <c r="H719" s="1"/>
  <c r="G708"/>
  <c r="H708" s="1"/>
  <c r="G704"/>
  <c r="H704" s="1"/>
  <c r="G702"/>
  <c r="H702" s="1"/>
  <c r="G634"/>
  <c r="G625"/>
  <c r="G616"/>
  <c r="G614"/>
  <c r="G612"/>
  <c r="G583"/>
  <c r="G581"/>
  <c r="G579"/>
  <c r="G570"/>
  <c r="G561"/>
  <c r="G552"/>
  <c r="G550"/>
  <c r="G548"/>
  <c r="G696"/>
  <c r="H696" s="1"/>
  <c r="G690"/>
  <c r="H690" s="1"/>
  <c r="G679"/>
  <c r="H679" s="1"/>
  <c r="G664"/>
  <c r="H664" s="1"/>
  <c r="G658"/>
  <c r="H658" s="1"/>
  <c r="G647"/>
  <c r="H647" s="1"/>
  <c r="G900"/>
  <c r="H900" s="1"/>
  <c r="G892"/>
  <c r="H892" s="1"/>
  <c r="G874"/>
  <c r="H874" s="1"/>
  <c r="G866"/>
  <c r="H866" s="1"/>
  <c r="G864"/>
  <c r="H864" s="1"/>
  <c r="G862"/>
  <c r="H862" s="1"/>
  <c r="G843"/>
  <c r="H843" s="1"/>
  <c r="G837"/>
  <c r="H837" s="1"/>
  <c r="G833"/>
  <c r="H833" s="1"/>
  <c r="G831"/>
  <c r="H831" s="1"/>
  <c r="G810"/>
  <c r="H810" s="1"/>
  <c r="G804"/>
  <c r="H804" s="1"/>
  <c r="G800"/>
  <c r="H800" s="1"/>
  <c r="G798"/>
  <c r="H798" s="1"/>
  <c r="G787"/>
  <c r="H787" s="1"/>
  <c r="G781"/>
  <c r="H781" s="1"/>
  <c r="G770"/>
  <c r="H770" s="1"/>
  <c r="G755"/>
  <c r="H755" s="1"/>
  <c r="G749"/>
  <c r="H749" s="1"/>
  <c r="G738"/>
  <c r="H738" s="1"/>
  <c r="G723"/>
  <c r="H723" s="1"/>
  <c r="G717"/>
  <c r="H717" s="1"/>
  <c r="G706"/>
  <c r="H706" s="1"/>
  <c r="G623"/>
  <c r="G621"/>
  <c r="G619"/>
  <c r="G610"/>
  <c r="G601"/>
  <c r="G592"/>
  <c r="G590"/>
  <c r="G588"/>
  <c r="G559"/>
  <c r="G557"/>
  <c r="G555"/>
  <c r="G546"/>
  <c r="G686"/>
  <c r="H686" s="1"/>
  <c r="G684"/>
  <c r="H684" s="1"/>
  <c r="G673"/>
  <c r="H673" s="1"/>
  <c r="G669"/>
  <c r="H669" s="1"/>
  <c r="G667"/>
  <c r="H667" s="1"/>
  <c r="G654"/>
  <c r="H654" s="1"/>
  <c r="G652"/>
  <c r="H652" s="1"/>
  <c r="G641"/>
  <c r="G903"/>
  <c r="H903" s="1"/>
  <c r="G895"/>
  <c r="H895" s="1"/>
  <c r="G887"/>
  <c r="H887" s="1"/>
  <c r="G882"/>
  <c r="H882" s="1"/>
  <c r="G877"/>
  <c r="H877" s="1"/>
  <c r="G869"/>
  <c r="H869" s="1"/>
  <c r="G860"/>
  <c r="H860" s="1"/>
  <c r="G856"/>
  <c r="H856" s="1"/>
  <c r="G854"/>
  <c r="H854" s="1"/>
  <c r="G835"/>
  <c r="H835" s="1"/>
  <c r="G829"/>
  <c r="H829" s="1"/>
  <c r="G825"/>
  <c r="H825" s="1"/>
  <c r="G823"/>
  <c r="H823" s="1"/>
  <c r="G802"/>
  <c r="H802" s="1"/>
  <c r="G796"/>
  <c r="H796" s="1"/>
  <c r="G792"/>
  <c r="H792" s="1"/>
  <c r="G790"/>
  <c r="H790" s="1"/>
  <c r="G777"/>
  <c r="H777" s="1"/>
  <c r="G775"/>
  <c r="H775" s="1"/>
  <c r="G764"/>
  <c r="H764" s="1"/>
  <c r="G760"/>
  <c r="H760" s="1"/>
  <c r="G758"/>
  <c r="H758" s="1"/>
  <c r="G745"/>
  <c r="H745" s="1"/>
  <c r="G743"/>
  <c r="H743" s="1"/>
  <c r="G732"/>
  <c r="H732" s="1"/>
  <c r="G728"/>
  <c r="H728" s="1"/>
  <c r="G726"/>
  <c r="H726" s="1"/>
  <c r="G713"/>
  <c r="H713" s="1"/>
  <c r="G711"/>
  <c r="H711" s="1"/>
  <c r="G700"/>
  <c r="H700" s="1"/>
  <c r="G632"/>
  <c r="G630"/>
  <c r="G628"/>
  <c r="G599"/>
  <c r="G597"/>
  <c r="G595"/>
  <c r="G586"/>
  <c r="G577"/>
  <c r="G568"/>
  <c r="G566"/>
  <c r="G564"/>
  <c r="G688"/>
  <c r="H688" s="1"/>
  <c r="G682"/>
  <c r="H682" s="1"/>
  <c r="G671"/>
  <c r="H671" s="1"/>
  <c r="G656"/>
  <c r="H656" s="1"/>
  <c r="G650"/>
  <c r="H650" s="1"/>
  <c r="G906"/>
  <c r="H906" s="1"/>
  <c r="G898"/>
  <c r="H898" s="1"/>
  <c r="G890"/>
  <c r="H890" s="1"/>
  <c r="G885"/>
  <c r="H885" s="1"/>
  <c r="G880"/>
  <c r="H880" s="1"/>
  <c r="G872"/>
  <c r="H872" s="1"/>
  <c r="G858"/>
  <c r="H858" s="1"/>
  <c r="G852"/>
  <c r="H852" s="1"/>
  <c r="G848"/>
  <c r="H848" s="1"/>
  <c r="G846"/>
  <c r="H846" s="1"/>
  <c r="G827"/>
  <c r="H827" s="1"/>
  <c r="G821"/>
  <c r="H821" s="1"/>
  <c r="G817"/>
  <c r="H817" s="1"/>
  <c r="G815"/>
  <c r="H815" s="1"/>
  <c r="G794"/>
  <c r="H794" s="1"/>
  <c r="G779"/>
  <c r="H779" s="1"/>
  <c r="G773"/>
  <c r="H773" s="1"/>
  <c r="G762"/>
  <c r="H762" s="1"/>
  <c r="G747"/>
  <c r="H747" s="1"/>
  <c r="G741"/>
  <c r="H741" s="1"/>
  <c r="G730"/>
  <c r="H730" s="1"/>
  <c r="G715"/>
  <c r="H715" s="1"/>
  <c r="G709"/>
  <c r="H709" s="1"/>
  <c r="G15"/>
  <c r="G7" i="4"/>
  <c r="H7" s="1"/>
  <c r="I7" s="1"/>
  <c r="J7" s="1"/>
  <c r="K7" s="1"/>
  <c r="L7" s="1"/>
  <c r="M7" s="1"/>
  <c r="N7" s="1"/>
  <c r="O7" s="1"/>
  <c r="P7" s="1"/>
  <c r="Q7" s="1"/>
  <c r="G528" i="5"/>
  <c r="G464"/>
  <c r="G400"/>
  <c r="G336"/>
  <c r="G272"/>
  <c r="G208"/>
  <c r="G144"/>
  <c r="G80"/>
  <c r="G536"/>
  <c r="G472"/>
  <c r="G408"/>
  <c r="G344"/>
  <c r="G280"/>
  <c r="G216"/>
  <c r="G152"/>
  <c r="G88"/>
  <c r="G544"/>
  <c r="G480"/>
  <c r="G416"/>
  <c r="G352"/>
  <c r="G288"/>
  <c r="G224"/>
  <c r="G160"/>
  <c r="G96"/>
  <c r="BW3" s="1"/>
  <c r="G488"/>
  <c r="G424"/>
  <c r="G360"/>
  <c r="G296"/>
  <c r="G232"/>
  <c r="G168"/>
  <c r="G104"/>
  <c r="G40"/>
  <c r="G496"/>
  <c r="G432"/>
  <c r="G368"/>
  <c r="G304"/>
  <c r="G240"/>
  <c r="G176"/>
  <c r="G112"/>
  <c r="G48"/>
  <c r="G504"/>
  <c r="G440"/>
  <c r="G376"/>
  <c r="G312"/>
  <c r="G248"/>
  <c r="G184"/>
  <c r="G120"/>
  <c r="G56"/>
  <c r="G512"/>
  <c r="G448"/>
  <c r="G384"/>
  <c r="G320"/>
  <c r="G256"/>
  <c r="G192"/>
  <c r="G128"/>
  <c r="G64"/>
  <c r="G520"/>
  <c r="G456"/>
  <c r="G392"/>
  <c r="G328"/>
  <c r="G264"/>
  <c r="G200"/>
  <c r="G136"/>
  <c r="G72"/>
  <c r="A12" i="4"/>
  <c r="B12" s="1"/>
  <c r="A28"/>
  <c r="B28" s="1"/>
  <c r="A44"/>
  <c r="B44" s="1"/>
  <c r="A60"/>
  <c r="B60" s="1"/>
  <c r="A76"/>
  <c r="B76" s="1"/>
  <c r="A92"/>
  <c r="B92" s="1"/>
  <c r="A108"/>
  <c r="B108" s="1"/>
  <c r="A124"/>
  <c r="B124" s="1"/>
  <c r="A11"/>
  <c r="B11" s="1"/>
  <c r="A27"/>
  <c r="B27" s="1"/>
  <c r="A43"/>
  <c r="B43" s="1"/>
  <c r="A59"/>
  <c r="B59" s="1"/>
  <c r="A75"/>
  <c r="B75" s="1"/>
  <c r="A91"/>
  <c r="B91" s="1"/>
  <c r="A107"/>
  <c r="B107" s="1"/>
  <c r="A123"/>
  <c r="B123" s="1"/>
  <c r="A8"/>
  <c r="B8" s="1"/>
  <c r="A24"/>
  <c r="B24" s="1"/>
  <c r="A40"/>
  <c r="B40" s="1"/>
  <c r="A56"/>
  <c r="B56" s="1"/>
  <c r="A72"/>
  <c r="B72" s="1"/>
  <c r="A88"/>
  <c r="B88" s="1"/>
  <c r="A104"/>
  <c r="B104" s="1"/>
  <c r="A120"/>
  <c r="B120" s="1"/>
  <c r="A7"/>
  <c r="B7" s="1"/>
  <c r="A23"/>
  <c r="B23" s="1"/>
  <c r="A39"/>
  <c r="B39" s="1"/>
  <c r="A55"/>
  <c r="B55" s="1"/>
  <c r="A71"/>
  <c r="B71" s="1"/>
  <c r="A87"/>
  <c r="B87" s="1"/>
  <c r="A103"/>
  <c r="B103" s="1"/>
  <c r="A119"/>
  <c r="B119" s="1"/>
  <c r="A20"/>
  <c r="B20" s="1"/>
  <c r="A36"/>
  <c r="B36" s="1"/>
  <c r="A52"/>
  <c r="B52" s="1"/>
  <c r="A68"/>
  <c r="B68" s="1"/>
  <c r="A84"/>
  <c r="B84" s="1"/>
  <c r="A100"/>
  <c r="B100" s="1"/>
  <c r="A116"/>
  <c r="B116" s="1"/>
  <c r="A19"/>
  <c r="B19" s="1"/>
  <c r="A35"/>
  <c r="B35" s="1"/>
  <c r="A51"/>
  <c r="B51" s="1"/>
  <c r="A67"/>
  <c r="B67" s="1"/>
  <c r="A83"/>
  <c r="B83" s="1"/>
  <c r="A99"/>
  <c r="B99" s="1"/>
  <c r="A115"/>
  <c r="B115" s="1"/>
  <c r="A16"/>
  <c r="B16" s="1"/>
  <c r="A32"/>
  <c r="B32" s="1"/>
  <c r="A48"/>
  <c r="B48" s="1"/>
  <c r="A64"/>
  <c r="B64" s="1"/>
  <c r="A80"/>
  <c r="B80" s="1"/>
  <c r="A96"/>
  <c r="B96" s="1"/>
  <c r="A112"/>
  <c r="B112" s="1"/>
  <c r="A131"/>
  <c r="B131" s="1"/>
  <c r="A15"/>
  <c r="B15" s="1"/>
  <c r="A31"/>
  <c r="B31" s="1"/>
  <c r="A47"/>
  <c r="B47" s="1"/>
  <c r="A63"/>
  <c r="B63" s="1"/>
  <c r="A79"/>
  <c r="B79" s="1"/>
  <c r="A95"/>
  <c r="B95" s="1"/>
  <c r="A111"/>
  <c r="B111" s="1"/>
  <c r="A127"/>
  <c r="B127" s="1"/>
  <c r="A9"/>
  <c r="B9" s="1"/>
  <c r="A13"/>
  <c r="B13" s="1"/>
  <c r="A17"/>
  <c r="B17" s="1"/>
  <c r="A21"/>
  <c r="B21" s="1"/>
  <c r="A25"/>
  <c r="B25" s="1"/>
  <c r="A29"/>
  <c r="B29" s="1"/>
  <c r="A33"/>
  <c r="B33" s="1"/>
  <c r="A37"/>
  <c r="B37" s="1"/>
  <c r="A41"/>
  <c r="B41" s="1"/>
  <c r="A45"/>
  <c r="B45" s="1"/>
  <c r="A49"/>
  <c r="B49" s="1"/>
  <c r="A53"/>
  <c r="B53" s="1"/>
  <c r="A57"/>
  <c r="B57" s="1"/>
  <c r="A61"/>
  <c r="B61" s="1"/>
  <c r="A65"/>
  <c r="B65" s="1"/>
  <c r="A69"/>
  <c r="B69" s="1"/>
  <c r="A73"/>
  <c r="B73" s="1"/>
  <c r="A77"/>
  <c r="B77" s="1"/>
  <c r="A81"/>
  <c r="B81" s="1"/>
  <c r="A85"/>
  <c r="B85" s="1"/>
  <c r="A89"/>
  <c r="B89" s="1"/>
  <c r="A93"/>
  <c r="B93" s="1"/>
  <c r="A97"/>
  <c r="B97" s="1"/>
  <c r="A101"/>
  <c r="B101" s="1"/>
  <c r="A105"/>
  <c r="B105" s="1"/>
  <c r="A109"/>
  <c r="B109" s="1"/>
  <c r="A113"/>
  <c r="B113" s="1"/>
  <c r="A117"/>
  <c r="B117" s="1"/>
  <c r="A121"/>
  <c r="B121" s="1"/>
  <c r="A125"/>
  <c r="B125" s="1"/>
  <c r="A129"/>
  <c r="B129" s="1"/>
  <c r="A133"/>
  <c r="B133" s="1"/>
  <c r="A137"/>
  <c r="B137" s="1"/>
  <c r="A141"/>
  <c r="B141" s="1"/>
  <c r="A145"/>
  <c r="B145" s="1"/>
  <c r="A149"/>
  <c r="B149" s="1"/>
  <c r="A153"/>
  <c r="B153" s="1"/>
  <c r="A157"/>
  <c r="B157" s="1"/>
  <c r="A161"/>
  <c r="B161" s="1"/>
  <c r="A165"/>
  <c r="B165" s="1"/>
  <c r="A169"/>
  <c r="B169" s="1"/>
  <c r="A173"/>
  <c r="B173" s="1"/>
  <c r="A177"/>
  <c r="B177" s="1"/>
  <c r="A181"/>
  <c r="B181" s="1"/>
  <c r="A185"/>
  <c r="B185" s="1"/>
  <c r="A189"/>
  <c r="B189" s="1"/>
  <c r="A193"/>
  <c r="B193" s="1"/>
  <c r="A197"/>
  <c r="B197" s="1"/>
  <c r="A201"/>
  <c r="B201" s="1"/>
  <c r="A205"/>
  <c r="B205" s="1"/>
  <c r="A209"/>
  <c r="B209" s="1"/>
  <c r="A213"/>
  <c r="B213" s="1"/>
  <c r="A217"/>
  <c r="B217" s="1"/>
  <c r="A221"/>
  <c r="B221" s="1"/>
  <c r="A225"/>
  <c r="B225" s="1"/>
  <c r="A229"/>
  <c r="B229" s="1"/>
  <c r="A233"/>
  <c r="B233" s="1"/>
  <c r="A237"/>
  <c r="B237" s="1"/>
  <c r="A241"/>
  <c r="B241" s="1"/>
  <c r="A245"/>
  <c r="B245" s="1"/>
  <c r="A249"/>
  <c r="B249" s="1"/>
  <c r="A253"/>
  <c r="B253" s="1"/>
  <c r="A257"/>
  <c r="B257" s="1"/>
  <c r="A261"/>
  <c r="B261" s="1"/>
  <c r="A265"/>
  <c r="B265" s="1"/>
  <c r="A269"/>
  <c r="B269" s="1"/>
  <c r="A273"/>
  <c r="B273" s="1"/>
  <c r="A277"/>
  <c r="B277" s="1"/>
  <c r="A281"/>
  <c r="B281" s="1"/>
  <c r="A285"/>
  <c r="B285" s="1"/>
  <c r="A289"/>
  <c r="B289" s="1"/>
  <c r="A293"/>
  <c r="B293" s="1"/>
  <c r="A297"/>
  <c r="B297" s="1"/>
  <c r="A301"/>
  <c r="B301" s="1"/>
  <c r="A305"/>
  <c r="B305" s="1"/>
  <c r="A309"/>
  <c r="B309" s="1"/>
  <c r="A313"/>
  <c r="B313" s="1"/>
  <c r="A317"/>
  <c r="B317" s="1"/>
  <c r="A321"/>
  <c r="B321" s="1"/>
  <c r="A325"/>
  <c r="B325" s="1"/>
  <c r="A329"/>
  <c r="B329" s="1"/>
  <c r="A333"/>
  <c r="B333" s="1"/>
  <c r="A337"/>
  <c r="B337" s="1"/>
  <c r="A341"/>
  <c r="B341" s="1"/>
  <c r="A345"/>
  <c r="B345" s="1"/>
  <c r="A349"/>
  <c r="B349" s="1"/>
  <c r="A353"/>
  <c r="B353" s="1"/>
  <c r="A357"/>
  <c r="B357" s="1"/>
  <c r="A361"/>
  <c r="B361" s="1"/>
  <c r="A365"/>
  <c r="B365" s="1"/>
  <c r="A369"/>
  <c r="B369" s="1"/>
  <c r="A373"/>
  <c r="B373" s="1"/>
  <c r="A377"/>
  <c r="B377" s="1"/>
  <c r="A381"/>
  <c r="B381" s="1"/>
  <c r="A385"/>
  <c r="B385" s="1"/>
  <c r="A389"/>
  <c r="B389" s="1"/>
  <c r="A393"/>
  <c r="B393" s="1"/>
  <c r="A397"/>
  <c r="B397" s="1"/>
  <c r="A401"/>
  <c r="B401" s="1"/>
  <c r="A405"/>
  <c r="B405" s="1"/>
  <c r="A409"/>
  <c r="B409" s="1"/>
  <c r="A413"/>
  <c r="B413" s="1"/>
  <c r="A417"/>
  <c r="B417" s="1"/>
  <c r="A421"/>
  <c r="B421" s="1"/>
  <c r="A425"/>
  <c r="B425" s="1"/>
  <c r="A429"/>
  <c r="B429" s="1"/>
  <c r="A433"/>
  <c r="B433" s="1"/>
  <c r="A437"/>
  <c r="B437" s="1"/>
  <c r="A441"/>
  <c r="B441" s="1"/>
  <c r="A445"/>
  <c r="B445" s="1"/>
  <c r="A449"/>
  <c r="B449" s="1"/>
  <c r="A453"/>
  <c r="B453" s="1"/>
  <c r="A457"/>
  <c r="B457" s="1"/>
  <c r="A461"/>
  <c r="B461" s="1"/>
  <c r="A465"/>
  <c r="B465" s="1"/>
  <c r="A469"/>
  <c r="B469" s="1"/>
  <c r="A473"/>
  <c r="B473" s="1"/>
  <c r="A477"/>
  <c r="B477" s="1"/>
  <c r="A481"/>
  <c r="B481" s="1"/>
  <c r="A485"/>
  <c r="B485" s="1"/>
  <c r="A489"/>
  <c r="B489" s="1"/>
  <c r="A493"/>
  <c r="B493" s="1"/>
  <c r="A497"/>
  <c r="B497" s="1"/>
  <c r="A501"/>
  <c r="B501" s="1"/>
  <c r="A505"/>
  <c r="B505" s="1"/>
  <c r="A509"/>
  <c r="B509" s="1"/>
  <c r="A513"/>
  <c r="B513" s="1"/>
  <c r="A517"/>
  <c r="B517" s="1"/>
  <c r="A521"/>
  <c r="B521" s="1"/>
  <c r="A525"/>
  <c r="B525" s="1"/>
  <c r="A529"/>
  <c r="B529" s="1"/>
  <c r="A533"/>
  <c r="B533" s="1"/>
  <c r="A537"/>
  <c r="B537" s="1"/>
  <c r="A541"/>
  <c r="B541" s="1"/>
  <c r="A545"/>
  <c r="B545" s="1"/>
  <c r="A128"/>
  <c r="B128" s="1"/>
  <c r="A132"/>
  <c r="B132" s="1"/>
  <c r="A136"/>
  <c r="B136" s="1"/>
  <c r="A140"/>
  <c r="B140" s="1"/>
  <c r="A144"/>
  <c r="B144" s="1"/>
  <c r="A148"/>
  <c r="B148" s="1"/>
  <c r="A152"/>
  <c r="B152" s="1"/>
  <c r="A156"/>
  <c r="B156" s="1"/>
  <c r="A160"/>
  <c r="B160" s="1"/>
  <c r="A164"/>
  <c r="B164" s="1"/>
  <c r="A168"/>
  <c r="B168" s="1"/>
  <c r="A172"/>
  <c r="B172" s="1"/>
  <c r="A176"/>
  <c r="B176" s="1"/>
  <c r="A180"/>
  <c r="B180" s="1"/>
  <c r="A184"/>
  <c r="B184" s="1"/>
  <c r="A188"/>
  <c r="B188" s="1"/>
  <c r="A192"/>
  <c r="B192" s="1"/>
  <c r="A196"/>
  <c r="B196" s="1"/>
  <c r="A200"/>
  <c r="B200" s="1"/>
  <c r="A204"/>
  <c r="B204" s="1"/>
  <c r="A208"/>
  <c r="B208" s="1"/>
  <c r="A212"/>
  <c r="B212" s="1"/>
  <c r="A216"/>
  <c r="B216" s="1"/>
  <c r="A220"/>
  <c r="B220" s="1"/>
  <c r="A224"/>
  <c r="B224" s="1"/>
  <c r="A228"/>
  <c r="B228" s="1"/>
  <c r="A232"/>
  <c r="B232" s="1"/>
  <c r="A236"/>
  <c r="B236" s="1"/>
  <c r="A240"/>
  <c r="B240" s="1"/>
  <c r="A244"/>
  <c r="B244" s="1"/>
  <c r="A248"/>
  <c r="B248" s="1"/>
  <c r="A252"/>
  <c r="B252" s="1"/>
  <c r="A256"/>
  <c r="B256" s="1"/>
  <c r="A260"/>
  <c r="B260" s="1"/>
  <c r="A264"/>
  <c r="B264" s="1"/>
  <c r="A268"/>
  <c r="B268" s="1"/>
  <c r="A272"/>
  <c r="B272" s="1"/>
  <c r="A276"/>
  <c r="B276" s="1"/>
  <c r="A280"/>
  <c r="B280" s="1"/>
  <c r="A284"/>
  <c r="B284" s="1"/>
  <c r="A288"/>
  <c r="B288" s="1"/>
  <c r="A292"/>
  <c r="B292" s="1"/>
  <c r="A296"/>
  <c r="B296" s="1"/>
  <c r="A300"/>
  <c r="B300" s="1"/>
  <c r="A304"/>
  <c r="B304" s="1"/>
  <c r="A308"/>
  <c r="B308" s="1"/>
  <c r="A312"/>
  <c r="B312" s="1"/>
  <c r="A316"/>
  <c r="B316" s="1"/>
  <c r="A320"/>
  <c r="B320" s="1"/>
  <c r="A324"/>
  <c r="B324" s="1"/>
  <c r="A328"/>
  <c r="B328" s="1"/>
  <c r="A332"/>
  <c r="B332" s="1"/>
  <c r="A336"/>
  <c r="B336" s="1"/>
  <c r="A340"/>
  <c r="B340" s="1"/>
  <c r="A344"/>
  <c r="B344" s="1"/>
  <c r="A348"/>
  <c r="B348" s="1"/>
  <c r="A352"/>
  <c r="B352" s="1"/>
  <c r="A356"/>
  <c r="B356" s="1"/>
  <c r="A360"/>
  <c r="B360" s="1"/>
  <c r="A364"/>
  <c r="B364" s="1"/>
  <c r="A368"/>
  <c r="B368" s="1"/>
  <c r="A372"/>
  <c r="B372" s="1"/>
  <c r="A376"/>
  <c r="B376" s="1"/>
  <c r="A380"/>
  <c r="B380" s="1"/>
  <c r="A384"/>
  <c r="B384" s="1"/>
  <c r="A388"/>
  <c r="B388" s="1"/>
  <c r="A392"/>
  <c r="B392" s="1"/>
  <c r="A396"/>
  <c r="B396" s="1"/>
  <c r="A400"/>
  <c r="B400" s="1"/>
  <c r="A404"/>
  <c r="B404" s="1"/>
  <c r="A408"/>
  <c r="B408" s="1"/>
  <c r="A412"/>
  <c r="B412" s="1"/>
  <c r="A416"/>
  <c r="B416" s="1"/>
  <c r="A420"/>
  <c r="B420" s="1"/>
  <c r="A424"/>
  <c r="B424" s="1"/>
  <c r="A428"/>
  <c r="B428" s="1"/>
  <c r="A432"/>
  <c r="B432" s="1"/>
  <c r="A436"/>
  <c r="B436" s="1"/>
  <c r="A440"/>
  <c r="B440" s="1"/>
  <c r="A444"/>
  <c r="B444" s="1"/>
  <c r="A448"/>
  <c r="B448" s="1"/>
  <c r="A452"/>
  <c r="B452" s="1"/>
  <c r="A456"/>
  <c r="B456" s="1"/>
  <c r="A460"/>
  <c r="B460" s="1"/>
  <c r="A464"/>
  <c r="B464" s="1"/>
  <c r="A468"/>
  <c r="B468" s="1"/>
  <c r="A472"/>
  <c r="B472" s="1"/>
  <c r="A476"/>
  <c r="B476" s="1"/>
  <c r="A480"/>
  <c r="B480" s="1"/>
  <c r="A484"/>
  <c r="B484" s="1"/>
  <c r="A488"/>
  <c r="B488" s="1"/>
  <c r="A492"/>
  <c r="B492" s="1"/>
  <c r="A496"/>
  <c r="B496" s="1"/>
  <c r="A500"/>
  <c r="B500" s="1"/>
  <c r="A504"/>
  <c r="B504" s="1"/>
  <c r="A508"/>
  <c r="B508" s="1"/>
  <c r="A512"/>
  <c r="B512" s="1"/>
  <c r="A516"/>
  <c r="B516" s="1"/>
  <c r="A520"/>
  <c r="B520" s="1"/>
  <c r="A524"/>
  <c r="B524" s="1"/>
  <c r="A528"/>
  <c r="B528" s="1"/>
  <c r="A532"/>
  <c r="B532" s="1"/>
  <c r="A536"/>
  <c r="B536" s="1"/>
  <c r="A540"/>
  <c r="B540" s="1"/>
  <c r="A544"/>
  <c r="B544" s="1"/>
  <c r="A135"/>
  <c r="B135" s="1"/>
  <c r="A139"/>
  <c r="B139" s="1"/>
  <c r="A143"/>
  <c r="B143" s="1"/>
  <c r="A147"/>
  <c r="B147" s="1"/>
  <c r="A151"/>
  <c r="B151" s="1"/>
  <c r="A155"/>
  <c r="B155" s="1"/>
  <c r="A159"/>
  <c r="B159" s="1"/>
  <c r="A163"/>
  <c r="B163" s="1"/>
  <c r="A167"/>
  <c r="B167" s="1"/>
  <c r="A171"/>
  <c r="B171" s="1"/>
  <c r="A175"/>
  <c r="B175" s="1"/>
  <c r="A179"/>
  <c r="B179" s="1"/>
  <c r="A183"/>
  <c r="B183" s="1"/>
  <c r="A187"/>
  <c r="B187" s="1"/>
  <c r="A191"/>
  <c r="B191" s="1"/>
  <c r="A195"/>
  <c r="B195" s="1"/>
  <c r="A199"/>
  <c r="B199" s="1"/>
  <c r="A203"/>
  <c r="B203" s="1"/>
  <c r="A207"/>
  <c r="B207" s="1"/>
  <c r="A211"/>
  <c r="B211" s="1"/>
  <c r="A215"/>
  <c r="B215" s="1"/>
  <c r="A219"/>
  <c r="B219" s="1"/>
  <c r="A223"/>
  <c r="B223" s="1"/>
  <c r="A227"/>
  <c r="B227" s="1"/>
  <c r="A231"/>
  <c r="B231" s="1"/>
  <c r="A235"/>
  <c r="B235" s="1"/>
  <c r="A239"/>
  <c r="B239" s="1"/>
  <c r="A243"/>
  <c r="B243" s="1"/>
  <c r="A247"/>
  <c r="B247" s="1"/>
  <c r="A251"/>
  <c r="B251" s="1"/>
  <c r="A255"/>
  <c r="B255" s="1"/>
  <c r="A259"/>
  <c r="B259" s="1"/>
  <c r="A263"/>
  <c r="B263" s="1"/>
  <c r="A267"/>
  <c r="B267" s="1"/>
  <c r="A271"/>
  <c r="B271" s="1"/>
  <c r="A275"/>
  <c r="B275" s="1"/>
  <c r="A279"/>
  <c r="B279" s="1"/>
  <c r="A283"/>
  <c r="B283" s="1"/>
  <c r="A287"/>
  <c r="B287" s="1"/>
  <c r="A291"/>
  <c r="B291" s="1"/>
  <c r="A295"/>
  <c r="B295" s="1"/>
  <c r="A299"/>
  <c r="B299" s="1"/>
  <c r="A303"/>
  <c r="B303" s="1"/>
  <c r="A307"/>
  <c r="B307" s="1"/>
  <c r="A311"/>
  <c r="B311" s="1"/>
  <c r="A315"/>
  <c r="B315" s="1"/>
  <c r="A319"/>
  <c r="B319" s="1"/>
  <c r="A323"/>
  <c r="B323" s="1"/>
  <c r="A327"/>
  <c r="B327" s="1"/>
  <c r="A331"/>
  <c r="B331" s="1"/>
  <c r="A335"/>
  <c r="B335" s="1"/>
  <c r="A339"/>
  <c r="B339" s="1"/>
  <c r="A343"/>
  <c r="B343" s="1"/>
  <c r="A347"/>
  <c r="B347" s="1"/>
  <c r="A351"/>
  <c r="B351" s="1"/>
  <c r="A355"/>
  <c r="B355" s="1"/>
  <c r="A359"/>
  <c r="B359" s="1"/>
  <c r="A363"/>
  <c r="B363" s="1"/>
  <c r="A367"/>
  <c r="B367" s="1"/>
  <c r="A371"/>
  <c r="B371" s="1"/>
  <c r="A375"/>
  <c r="B375" s="1"/>
  <c r="A379"/>
  <c r="B379" s="1"/>
  <c r="A383"/>
  <c r="B383" s="1"/>
  <c r="A387"/>
  <c r="B387" s="1"/>
  <c r="A391"/>
  <c r="B391" s="1"/>
  <c r="A395"/>
  <c r="B395" s="1"/>
  <c r="A399"/>
  <c r="B399" s="1"/>
  <c r="A403"/>
  <c r="B403" s="1"/>
  <c r="A407"/>
  <c r="B407" s="1"/>
  <c r="A411"/>
  <c r="B411" s="1"/>
  <c r="A415"/>
  <c r="B415" s="1"/>
  <c r="A419"/>
  <c r="B419" s="1"/>
  <c r="A423"/>
  <c r="B423" s="1"/>
  <c r="A427"/>
  <c r="B427" s="1"/>
  <c r="A431"/>
  <c r="B431" s="1"/>
  <c r="A435"/>
  <c r="B435" s="1"/>
  <c r="A439"/>
  <c r="B439" s="1"/>
  <c r="A443"/>
  <c r="B443" s="1"/>
  <c r="A447"/>
  <c r="B447" s="1"/>
  <c r="A451"/>
  <c r="B451" s="1"/>
  <c r="A455"/>
  <c r="B455" s="1"/>
  <c r="A459"/>
  <c r="B459" s="1"/>
  <c r="A463"/>
  <c r="B463" s="1"/>
  <c r="A467"/>
  <c r="B467" s="1"/>
  <c r="A471"/>
  <c r="B471" s="1"/>
  <c r="A475"/>
  <c r="B475" s="1"/>
  <c r="A479"/>
  <c r="B479" s="1"/>
  <c r="A483"/>
  <c r="B483" s="1"/>
  <c r="A487"/>
  <c r="B487" s="1"/>
  <c r="A491"/>
  <c r="B491" s="1"/>
  <c r="A495"/>
  <c r="B495" s="1"/>
  <c r="A499"/>
  <c r="B499" s="1"/>
  <c r="A503"/>
  <c r="B503" s="1"/>
  <c r="A507"/>
  <c r="B507" s="1"/>
  <c r="A511"/>
  <c r="B511" s="1"/>
  <c r="A515"/>
  <c r="B515" s="1"/>
  <c r="A519"/>
  <c r="B519" s="1"/>
  <c r="A523"/>
  <c r="B523" s="1"/>
  <c r="A527"/>
  <c r="B527" s="1"/>
  <c r="A531"/>
  <c r="B531" s="1"/>
  <c r="A535"/>
  <c r="B535" s="1"/>
  <c r="A539"/>
  <c r="B539" s="1"/>
  <c r="A543"/>
  <c r="B543" s="1"/>
  <c r="A10"/>
  <c r="B10" s="1"/>
  <c r="A14"/>
  <c r="B14" s="1"/>
  <c r="A18"/>
  <c r="B18" s="1"/>
  <c r="A22"/>
  <c r="B22" s="1"/>
  <c r="A26"/>
  <c r="B26" s="1"/>
  <c r="A30"/>
  <c r="B30" s="1"/>
  <c r="A34"/>
  <c r="B34" s="1"/>
  <c r="A38"/>
  <c r="B38" s="1"/>
  <c r="A42"/>
  <c r="B42" s="1"/>
  <c r="A46"/>
  <c r="B46" s="1"/>
  <c r="A50"/>
  <c r="B50" s="1"/>
  <c r="A54"/>
  <c r="B54" s="1"/>
  <c r="A58"/>
  <c r="B58" s="1"/>
  <c r="A62"/>
  <c r="B62" s="1"/>
  <c r="A66"/>
  <c r="B66" s="1"/>
  <c r="A70"/>
  <c r="B70" s="1"/>
  <c r="A74"/>
  <c r="B74" s="1"/>
  <c r="A78"/>
  <c r="B78" s="1"/>
  <c r="A82"/>
  <c r="B82" s="1"/>
  <c r="A86"/>
  <c r="B86" s="1"/>
  <c r="A90"/>
  <c r="B90" s="1"/>
  <c r="A94"/>
  <c r="B94" s="1"/>
  <c r="A98"/>
  <c r="B98" s="1"/>
  <c r="A102"/>
  <c r="B102" s="1"/>
  <c r="A106"/>
  <c r="B106" s="1"/>
  <c r="A110"/>
  <c r="B110" s="1"/>
  <c r="A114"/>
  <c r="B114" s="1"/>
  <c r="A118"/>
  <c r="B118" s="1"/>
  <c r="A122"/>
  <c r="B122" s="1"/>
  <c r="A126"/>
  <c r="B126" s="1"/>
  <c r="A130"/>
  <c r="B130" s="1"/>
  <c r="A134"/>
  <c r="B134" s="1"/>
  <c r="A138"/>
  <c r="B138" s="1"/>
  <c r="A142"/>
  <c r="B142" s="1"/>
  <c r="A146"/>
  <c r="B146" s="1"/>
  <c r="A150"/>
  <c r="B150" s="1"/>
  <c r="A154"/>
  <c r="B154" s="1"/>
  <c r="A158"/>
  <c r="B158" s="1"/>
  <c r="A162"/>
  <c r="B162" s="1"/>
  <c r="A166"/>
  <c r="B166" s="1"/>
  <c r="A170"/>
  <c r="B170" s="1"/>
  <c r="A174"/>
  <c r="B174" s="1"/>
  <c r="A178"/>
  <c r="B178" s="1"/>
  <c r="A182"/>
  <c r="B182" s="1"/>
  <c r="A186"/>
  <c r="B186" s="1"/>
  <c r="A190"/>
  <c r="B190" s="1"/>
  <c r="A194"/>
  <c r="B194" s="1"/>
  <c r="A198"/>
  <c r="B198" s="1"/>
  <c r="A202"/>
  <c r="B202" s="1"/>
  <c r="A206"/>
  <c r="B206" s="1"/>
  <c r="A210"/>
  <c r="B210" s="1"/>
  <c r="A214"/>
  <c r="B214" s="1"/>
  <c r="A218"/>
  <c r="B218" s="1"/>
  <c r="A222"/>
  <c r="B222" s="1"/>
  <c r="A226"/>
  <c r="B226" s="1"/>
  <c r="A230"/>
  <c r="B230" s="1"/>
  <c r="A234"/>
  <c r="B234" s="1"/>
  <c r="A238"/>
  <c r="B238" s="1"/>
  <c r="A242"/>
  <c r="B242" s="1"/>
  <c r="A246"/>
  <c r="B246" s="1"/>
  <c r="A250"/>
  <c r="B250" s="1"/>
  <c r="A254"/>
  <c r="B254" s="1"/>
  <c r="A258"/>
  <c r="B258" s="1"/>
  <c r="A262"/>
  <c r="B262" s="1"/>
  <c r="A266"/>
  <c r="B266" s="1"/>
  <c r="A270"/>
  <c r="B270" s="1"/>
  <c r="A274"/>
  <c r="B274" s="1"/>
  <c r="A278"/>
  <c r="B278" s="1"/>
  <c r="A282"/>
  <c r="B282" s="1"/>
  <c r="A286"/>
  <c r="B286" s="1"/>
  <c r="A290"/>
  <c r="B290" s="1"/>
  <c r="A294"/>
  <c r="B294" s="1"/>
  <c r="A298"/>
  <c r="B298" s="1"/>
  <c r="A302"/>
  <c r="B302" s="1"/>
  <c r="A306"/>
  <c r="B306" s="1"/>
  <c r="A310"/>
  <c r="B310" s="1"/>
  <c r="A314"/>
  <c r="B314" s="1"/>
  <c r="A318"/>
  <c r="B318" s="1"/>
  <c r="A322"/>
  <c r="B322" s="1"/>
  <c r="A326"/>
  <c r="B326" s="1"/>
  <c r="A330"/>
  <c r="B330" s="1"/>
  <c r="A334"/>
  <c r="B334" s="1"/>
  <c r="A338"/>
  <c r="B338" s="1"/>
  <c r="A342"/>
  <c r="B342" s="1"/>
  <c r="A346"/>
  <c r="B346" s="1"/>
  <c r="A350"/>
  <c r="B350" s="1"/>
  <c r="A354"/>
  <c r="B354" s="1"/>
  <c r="A358"/>
  <c r="B358" s="1"/>
  <c r="A362"/>
  <c r="B362" s="1"/>
  <c r="A366"/>
  <c r="B366" s="1"/>
  <c r="A370"/>
  <c r="B370" s="1"/>
  <c r="A374"/>
  <c r="B374" s="1"/>
  <c r="A378"/>
  <c r="B378" s="1"/>
  <c r="A382"/>
  <c r="B382" s="1"/>
  <c r="A386"/>
  <c r="B386" s="1"/>
  <c r="A390"/>
  <c r="B390" s="1"/>
  <c r="A394"/>
  <c r="B394" s="1"/>
  <c r="A398"/>
  <c r="B398" s="1"/>
  <c r="A402"/>
  <c r="B402" s="1"/>
  <c r="A406"/>
  <c r="B406" s="1"/>
  <c r="A410"/>
  <c r="B410" s="1"/>
  <c r="A414"/>
  <c r="B414" s="1"/>
  <c r="A418"/>
  <c r="B418" s="1"/>
  <c r="A422"/>
  <c r="B422" s="1"/>
  <c r="A426"/>
  <c r="B426" s="1"/>
  <c r="A430"/>
  <c r="B430" s="1"/>
  <c r="A434"/>
  <c r="B434" s="1"/>
  <c r="A438"/>
  <c r="B438" s="1"/>
  <c r="A442"/>
  <c r="B442" s="1"/>
  <c r="A446"/>
  <c r="B446" s="1"/>
  <c r="A450"/>
  <c r="B450" s="1"/>
  <c r="A454"/>
  <c r="B454" s="1"/>
  <c r="A458"/>
  <c r="B458" s="1"/>
  <c r="A462"/>
  <c r="B462" s="1"/>
  <c r="A466"/>
  <c r="B466" s="1"/>
  <c r="A470"/>
  <c r="B470" s="1"/>
  <c r="A474"/>
  <c r="B474" s="1"/>
  <c r="A478"/>
  <c r="B478" s="1"/>
  <c r="A482"/>
  <c r="B482" s="1"/>
  <c r="A486"/>
  <c r="B486" s="1"/>
  <c r="A490"/>
  <c r="B490" s="1"/>
  <c r="A494"/>
  <c r="B494" s="1"/>
  <c r="A498"/>
  <c r="B498" s="1"/>
  <c r="A502"/>
  <c r="B502" s="1"/>
  <c r="A506"/>
  <c r="B506" s="1"/>
  <c r="A510"/>
  <c r="B510" s="1"/>
  <c r="A514"/>
  <c r="B514" s="1"/>
  <c r="A518"/>
  <c r="B518" s="1"/>
  <c r="A522"/>
  <c r="B522" s="1"/>
  <c r="A526"/>
  <c r="B526" s="1"/>
  <c r="A530"/>
  <c r="B530" s="1"/>
  <c r="A534"/>
  <c r="B534" s="1"/>
  <c r="A538"/>
  <c r="B538" s="1"/>
  <c r="G32" i="5"/>
  <c r="G24"/>
  <c r="G16"/>
  <c r="G545"/>
  <c r="G537"/>
  <c r="G529"/>
  <c r="G521"/>
  <c r="G513"/>
  <c r="G505"/>
  <c r="G497"/>
  <c r="G489"/>
  <c r="G481"/>
  <c r="G473"/>
  <c r="G465"/>
  <c r="G457"/>
  <c r="G449"/>
  <c r="G441"/>
  <c r="G433"/>
  <c r="G425"/>
  <c r="G417"/>
  <c r="G409"/>
  <c r="G401"/>
  <c r="G393"/>
  <c r="G385"/>
  <c r="G377"/>
  <c r="G369"/>
  <c r="G361"/>
  <c r="G353"/>
  <c r="G345"/>
  <c r="G337"/>
  <c r="G329"/>
  <c r="G321"/>
  <c r="G313"/>
  <c r="G305"/>
  <c r="G297"/>
  <c r="G289"/>
  <c r="G281"/>
  <c r="G273"/>
  <c r="G265"/>
  <c r="G257"/>
  <c r="G249"/>
  <c r="G241"/>
  <c r="G233"/>
  <c r="G225"/>
  <c r="G217"/>
  <c r="G209"/>
  <c r="G201"/>
  <c r="G193"/>
  <c r="G185"/>
  <c r="G177"/>
  <c r="G169"/>
  <c r="G161"/>
  <c r="G153"/>
  <c r="G145"/>
  <c r="G137"/>
  <c r="G129"/>
  <c r="G121"/>
  <c r="G113"/>
  <c r="G105"/>
  <c r="G97"/>
  <c r="G89"/>
  <c r="G81"/>
  <c r="G73"/>
  <c r="G65"/>
  <c r="G57"/>
  <c r="G49"/>
  <c r="G41"/>
  <c r="BA3" s="1"/>
  <c r="G33"/>
  <c r="G25"/>
  <c r="G17"/>
  <c r="G9"/>
  <c r="G7"/>
  <c r="G538"/>
  <c r="G530"/>
  <c r="G522"/>
  <c r="G514"/>
  <c r="G506"/>
  <c r="G498"/>
  <c r="G490"/>
  <c r="G482"/>
  <c r="G474"/>
  <c r="G466"/>
  <c r="G458"/>
  <c r="G450"/>
  <c r="G442"/>
  <c r="G434"/>
  <c r="G426"/>
  <c r="G418"/>
  <c r="G410"/>
  <c r="G402"/>
  <c r="G394"/>
  <c r="G386"/>
  <c r="G378"/>
  <c r="G370"/>
  <c r="G362"/>
  <c r="G354"/>
  <c r="G346"/>
  <c r="G338"/>
  <c r="G330"/>
  <c r="G322"/>
  <c r="G314"/>
  <c r="G306"/>
  <c r="G298"/>
  <c r="G290"/>
  <c r="G282"/>
  <c r="G274"/>
  <c r="G266"/>
  <c r="G258"/>
  <c r="G250"/>
  <c r="G242"/>
  <c r="G234"/>
  <c r="G226"/>
  <c r="G218"/>
  <c r="G210"/>
  <c r="G202"/>
  <c r="G194"/>
  <c r="G186"/>
  <c r="G178"/>
  <c r="G170"/>
  <c r="G162"/>
  <c r="G154"/>
  <c r="G146"/>
  <c r="G138"/>
  <c r="G130"/>
  <c r="G122"/>
  <c r="G114"/>
  <c r="G106"/>
  <c r="G98"/>
  <c r="G90"/>
  <c r="G82"/>
  <c r="G74"/>
  <c r="G66"/>
  <c r="BL3" s="1"/>
  <c r="G58"/>
  <c r="G50"/>
  <c r="G42"/>
  <c r="G34"/>
  <c r="G26"/>
  <c r="G18"/>
  <c r="G10"/>
  <c r="G8"/>
  <c r="G539"/>
  <c r="G531"/>
  <c r="G523"/>
  <c r="G515"/>
  <c r="G507"/>
  <c r="G499"/>
  <c r="G491"/>
  <c r="G483"/>
  <c r="G475"/>
  <c r="G467"/>
  <c r="G459"/>
  <c r="G451"/>
  <c r="G443"/>
  <c r="G435"/>
  <c r="G427"/>
  <c r="G419"/>
  <c r="G411"/>
  <c r="G403"/>
  <c r="G395"/>
  <c r="G387"/>
  <c r="G379"/>
  <c r="G371"/>
  <c r="G363"/>
  <c r="G355"/>
  <c r="G347"/>
  <c r="G339"/>
  <c r="G331"/>
  <c r="G323"/>
  <c r="G315"/>
  <c r="G307"/>
  <c r="G299"/>
  <c r="G291"/>
  <c r="G283"/>
  <c r="G275"/>
  <c r="G267"/>
  <c r="G259"/>
  <c r="G251"/>
  <c r="G243"/>
  <c r="G235"/>
  <c r="G227"/>
  <c r="G219"/>
  <c r="G211"/>
  <c r="G203"/>
  <c r="G195"/>
  <c r="G187"/>
  <c r="G179"/>
  <c r="G171"/>
  <c r="G163"/>
  <c r="G155"/>
  <c r="G147"/>
  <c r="G139"/>
  <c r="G131"/>
  <c r="G123"/>
  <c r="G115"/>
  <c r="G107"/>
  <c r="G99"/>
  <c r="G91"/>
  <c r="G83"/>
  <c r="G75"/>
  <c r="G67"/>
  <c r="G59"/>
  <c r="G51"/>
  <c r="G43"/>
  <c r="G35"/>
  <c r="G27"/>
  <c r="G19"/>
  <c r="G11"/>
  <c r="G540"/>
  <c r="G532"/>
  <c r="G524"/>
  <c r="G516"/>
  <c r="G508"/>
  <c r="G500"/>
  <c r="G492"/>
  <c r="G484"/>
  <c r="G476"/>
  <c r="G468"/>
  <c r="G460"/>
  <c r="G452"/>
  <c r="G444"/>
  <c r="G436"/>
  <c r="G428"/>
  <c r="G420"/>
  <c r="G412"/>
  <c r="G404"/>
  <c r="G396"/>
  <c r="G388"/>
  <c r="G380"/>
  <c r="G372"/>
  <c r="G364"/>
  <c r="G356"/>
  <c r="G348"/>
  <c r="G340"/>
  <c r="G332"/>
  <c r="G324"/>
  <c r="G316"/>
  <c r="G308"/>
  <c r="G300"/>
  <c r="G292"/>
  <c r="G284"/>
  <c r="G276"/>
  <c r="G268"/>
  <c r="G260"/>
  <c r="G252"/>
  <c r="G244"/>
  <c r="G236"/>
  <c r="G228"/>
  <c r="G220"/>
  <c r="G212"/>
  <c r="G204"/>
  <c r="G196"/>
  <c r="G188"/>
  <c r="G180"/>
  <c r="G172"/>
  <c r="G164"/>
  <c r="G156"/>
  <c r="G148"/>
  <c r="G140"/>
  <c r="G132"/>
  <c r="G124"/>
  <c r="G116"/>
  <c r="G108"/>
  <c r="G100"/>
  <c r="G92"/>
  <c r="G84"/>
  <c r="G76"/>
  <c r="G68"/>
  <c r="G60"/>
  <c r="G52"/>
  <c r="G44"/>
  <c r="G36"/>
  <c r="G28"/>
  <c r="G20"/>
  <c r="G12"/>
  <c r="G541"/>
  <c r="G533"/>
  <c r="G525"/>
  <c r="G517"/>
  <c r="G509"/>
  <c r="G501"/>
  <c r="G493"/>
  <c r="G485"/>
  <c r="G477"/>
  <c r="G469"/>
  <c r="G461"/>
  <c r="G453"/>
  <c r="G445"/>
  <c r="G437"/>
  <c r="G429"/>
  <c r="G421"/>
  <c r="G413"/>
  <c r="G405"/>
  <c r="G397"/>
  <c r="G389"/>
  <c r="G381"/>
  <c r="G373"/>
  <c r="G365"/>
  <c r="G357"/>
  <c r="G349"/>
  <c r="G341"/>
  <c r="G333"/>
  <c r="G325"/>
  <c r="G317"/>
  <c r="G309"/>
  <c r="G301"/>
  <c r="G293"/>
  <c r="G285"/>
  <c r="G277"/>
  <c r="G269"/>
  <c r="G261"/>
  <c r="G253"/>
  <c r="G245"/>
  <c r="G237"/>
  <c r="G229"/>
  <c r="G221"/>
  <c r="G213"/>
  <c r="CS3" s="1"/>
  <c r="G205"/>
  <c r="G197"/>
  <c r="G189"/>
  <c r="G181"/>
  <c r="G173"/>
  <c r="G165"/>
  <c r="G157"/>
  <c r="G149"/>
  <c r="G141"/>
  <c r="G133"/>
  <c r="G125"/>
  <c r="G117"/>
  <c r="G109"/>
  <c r="G101"/>
  <c r="G93"/>
  <c r="G85"/>
  <c r="G77"/>
  <c r="G69"/>
  <c r="G61"/>
  <c r="G53"/>
  <c r="G45"/>
  <c r="G37"/>
  <c r="G29"/>
  <c r="G21"/>
  <c r="AP3" s="1"/>
  <c r="G13"/>
  <c r="G542"/>
  <c r="G534"/>
  <c r="G526"/>
  <c r="G518"/>
  <c r="G510"/>
  <c r="G502"/>
  <c r="G494"/>
  <c r="G486"/>
  <c r="G478"/>
  <c r="G470"/>
  <c r="G462"/>
  <c r="G454"/>
  <c r="G446"/>
  <c r="G438"/>
  <c r="G430"/>
  <c r="G422"/>
  <c r="G414"/>
  <c r="G406"/>
  <c r="G398"/>
  <c r="G390"/>
  <c r="G382"/>
  <c r="G374"/>
  <c r="G366"/>
  <c r="G358"/>
  <c r="G350"/>
  <c r="G342"/>
  <c r="G334"/>
  <c r="G326"/>
  <c r="G318"/>
  <c r="G310"/>
  <c r="G302"/>
  <c r="G294"/>
  <c r="G286"/>
  <c r="G278"/>
  <c r="G270"/>
  <c r="G262"/>
  <c r="G254"/>
  <c r="G246"/>
  <c r="G238"/>
  <c r="G230"/>
  <c r="G222"/>
  <c r="G214"/>
  <c r="G206"/>
  <c r="G198"/>
  <c r="G190"/>
  <c r="G182"/>
  <c r="G174"/>
  <c r="G166"/>
  <c r="G158"/>
  <c r="CH3" s="1"/>
  <c r="G150"/>
  <c r="G142"/>
  <c r="G134"/>
  <c r="G126"/>
  <c r="G118"/>
  <c r="G110"/>
  <c r="G102"/>
  <c r="G94"/>
  <c r="G86"/>
  <c r="G78"/>
  <c r="G70"/>
  <c r="G62"/>
  <c r="G54"/>
  <c r="G46"/>
  <c r="G38"/>
  <c r="G30"/>
  <c r="G22"/>
  <c r="G14"/>
  <c r="G543"/>
  <c r="G535"/>
  <c r="G527"/>
  <c r="G519"/>
  <c r="G511"/>
  <c r="G503"/>
  <c r="G495"/>
  <c r="G487"/>
  <c r="G479"/>
  <c r="G471"/>
  <c r="G463"/>
  <c r="G455"/>
  <c r="G447"/>
  <c r="G439"/>
  <c r="G431"/>
  <c r="G423"/>
  <c r="G415"/>
  <c r="G407"/>
  <c r="G399"/>
  <c r="G391"/>
  <c r="G383"/>
  <c r="G375"/>
  <c r="G367"/>
  <c r="G359"/>
  <c r="G351"/>
  <c r="G343"/>
  <c r="G335"/>
  <c r="G327"/>
  <c r="G319"/>
  <c r="G311"/>
  <c r="G303"/>
  <c r="G295"/>
  <c r="G287"/>
  <c r="G279"/>
  <c r="G271"/>
  <c r="G263"/>
  <c r="DD3" s="1"/>
  <c r="G255"/>
  <c r="G247"/>
  <c r="G239"/>
  <c r="G231"/>
  <c r="G223"/>
  <c r="G215"/>
  <c r="G207"/>
  <c r="G199"/>
  <c r="G191"/>
  <c r="G183"/>
  <c r="G175"/>
  <c r="G167"/>
  <c r="G159"/>
  <c r="G151"/>
  <c r="G143"/>
  <c r="G135"/>
  <c r="G127"/>
  <c r="G119"/>
  <c r="G111"/>
  <c r="G103"/>
  <c r="G95"/>
  <c r="G87"/>
  <c r="G79"/>
  <c r="G71"/>
  <c r="G63"/>
  <c r="G55"/>
  <c r="G47"/>
  <c r="G39"/>
  <c r="G31"/>
  <c r="G23"/>
  <c r="DA7" l="1"/>
  <c r="CP7"/>
  <c r="BI7"/>
  <c r="AM7"/>
  <c r="CE7"/>
  <c r="AX7"/>
  <c r="P7"/>
  <c r="S7" s="1"/>
  <c r="DL7"/>
  <c r="BT7"/>
  <c r="AB7"/>
  <c r="AE7" s="1"/>
  <c r="J904" i="6"/>
  <c r="K904" s="1"/>
  <c r="Q8" i="5"/>
  <c r="Q393"/>
  <c r="Q329"/>
  <c r="Q265"/>
  <c r="Q201"/>
  <c r="Q137"/>
  <c r="Q73"/>
  <c r="Q9"/>
  <c r="Q346"/>
  <c r="Q282"/>
  <c r="Q218"/>
  <c r="Q154"/>
  <c r="Q90"/>
  <c r="Q26"/>
  <c r="Q363"/>
  <c r="Q299"/>
  <c r="Q235"/>
  <c r="Q171"/>
  <c r="Q107"/>
  <c r="Q43"/>
  <c r="Q380"/>
  <c r="Q316"/>
  <c r="Q252"/>
  <c r="Q188"/>
  <c r="Q124"/>
  <c r="Q60"/>
  <c r="Q397"/>
  <c r="Q333"/>
  <c r="Q269"/>
  <c r="Q205"/>
  <c r="Q141"/>
  <c r="Q77"/>
  <c r="Q13"/>
  <c r="Q350"/>
  <c r="Q286"/>
  <c r="Q222"/>
  <c r="Q158"/>
  <c r="Q94"/>
  <c r="Q30"/>
  <c r="Q367"/>
  <c r="Q303"/>
  <c r="Q239"/>
  <c r="Q175"/>
  <c r="Q111"/>
  <c r="Q47"/>
  <c r="Q384"/>
  <c r="Q320"/>
  <c r="Q256"/>
  <c r="Q192"/>
  <c r="Q128"/>
  <c r="Q64"/>
  <c r="Q375"/>
  <c r="Q183"/>
  <c r="Q55"/>
  <c r="Q392"/>
  <c r="Q264"/>
  <c r="Q200"/>
  <c r="Q136"/>
  <c r="Q291"/>
  <c r="Q261"/>
  <c r="Q231"/>
  <c r="Q401"/>
  <c r="Q337"/>
  <c r="Q273"/>
  <c r="Q209"/>
  <c r="Q145"/>
  <c r="Q81"/>
  <c r="Q17"/>
  <c r="Q354"/>
  <c r="Q290"/>
  <c r="Q226"/>
  <c r="Q162"/>
  <c r="Q98"/>
  <c r="Q34"/>
  <c r="Q371"/>
  <c r="Q307"/>
  <c r="Q243"/>
  <c r="Q179"/>
  <c r="Q115"/>
  <c r="Q51"/>
  <c r="Q388"/>
  <c r="Q324"/>
  <c r="Q260"/>
  <c r="Q196"/>
  <c r="Q132"/>
  <c r="Q68"/>
  <c r="Q405"/>
  <c r="Q341"/>
  <c r="Q277"/>
  <c r="Q213"/>
  <c r="Q149"/>
  <c r="Q85"/>
  <c r="Q21"/>
  <c r="Q358"/>
  <c r="Q294"/>
  <c r="Q230"/>
  <c r="Q166"/>
  <c r="Q102"/>
  <c r="Q38"/>
  <c r="Q311"/>
  <c r="Q247"/>
  <c r="Q119"/>
  <c r="Q328"/>
  <c r="Q72"/>
  <c r="Q129"/>
  <c r="Q210"/>
  <c r="Q163"/>
  <c r="Q180"/>
  <c r="Q325"/>
  <c r="Q406"/>
  <c r="Q86"/>
  <c r="Q167"/>
  <c r="Q312"/>
  <c r="Q120"/>
  <c r="Q345"/>
  <c r="Q281"/>
  <c r="Q217"/>
  <c r="Q153"/>
  <c r="Q89"/>
  <c r="Q25"/>
  <c r="Q362"/>
  <c r="Q298"/>
  <c r="Q234"/>
  <c r="Q170"/>
  <c r="Q106"/>
  <c r="Q42"/>
  <c r="Q379"/>
  <c r="Q315"/>
  <c r="Q251"/>
  <c r="Q187"/>
  <c r="Q123"/>
  <c r="Q59"/>
  <c r="Q396"/>
  <c r="Q332"/>
  <c r="Q268"/>
  <c r="Q204"/>
  <c r="Q140"/>
  <c r="Q76"/>
  <c r="Q12"/>
  <c r="Q349"/>
  <c r="Q285"/>
  <c r="Q221"/>
  <c r="Q157"/>
  <c r="Q93"/>
  <c r="Q29"/>
  <c r="Q366"/>
  <c r="Q302"/>
  <c r="Q238"/>
  <c r="Q174"/>
  <c r="Q110"/>
  <c r="Q46"/>
  <c r="Q383"/>
  <c r="Q319"/>
  <c r="Q255"/>
  <c r="Q191"/>
  <c r="Q127"/>
  <c r="Q63"/>
  <c r="Q400"/>
  <c r="Q336"/>
  <c r="Q272"/>
  <c r="Q208"/>
  <c r="Q144"/>
  <c r="Q80"/>
  <c r="Q16"/>
  <c r="Q327"/>
  <c r="Q135"/>
  <c r="Q7"/>
  <c r="Q344"/>
  <c r="Q216"/>
  <c r="Q152"/>
  <c r="Q88"/>
  <c r="Q321"/>
  <c r="Q35"/>
  <c r="Q342"/>
  <c r="Q376"/>
  <c r="Q353"/>
  <c r="Q289"/>
  <c r="Q225"/>
  <c r="Q161"/>
  <c r="Q97"/>
  <c r="Q33"/>
  <c r="Q370"/>
  <c r="Q306"/>
  <c r="Q242"/>
  <c r="Q178"/>
  <c r="Q114"/>
  <c r="Q50"/>
  <c r="Q387"/>
  <c r="Q323"/>
  <c r="Q259"/>
  <c r="Q195"/>
  <c r="Q131"/>
  <c r="Q67"/>
  <c r="Q404"/>
  <c r="Q340"/>
  <c r="Q276"/>
  <c r="Q212"/>
  <c r="Q148"/>
  <c r="Q84"/>
  <c r="Q20"/>
  <c r="Q357"/>
  <c r="Q293"/>
  <c r="Q229"/>
  <c r="Q165"/>
  <c r="Q101"/>
  <c r="Q37"/>
  <c r="Q374"/>
  <c r="Q310"/>
  <c r="Q246"/>
  <c r="Q182"/>
  <c r="Q118"/>
  <c r="Q54"/>
  <c r="Q391"/>
  <c r="Q263"/>
  <c r="Q199"/>
  <c r="Q71"/>
  <c r="Q280"/>
  <c r="Q24"/>
  <c r="Q257"/>
  <c r="Q338"/>
  <c r="Q355"/>
  <c r="Q372"/>
  <c r="Q52"/>
  <c r="Q133"/>
  <c r="Q214"/>
  <c r="Q359"/>
  <c r="Q103"/>
  <c r="Q248"/>
  <c r="Q56"/>
  <c r="Q361"/>
  <c r="Q297"/>
  <c r="Q233"/>
  <c r="Q169"/>
  <c r="Q105"/>
  <c r="Q41"/>
  <c r="Q378"/>
  <c r="Q314"/>
  <c r="Q250"/>
  <c r="Q186"/>
  <c r="Q122"/>
  <c r="Q58"/>
  <c r="Q395"/>
  <c r="Q331"/>
  <c r="Q267"/>
  <c r="Q203"/>
  <c r="Q139"/>
  <c r="Q75"/>
  <c r="Q11"/>
  <c r="Q348"/>
  <c r="Q284"/>
  <c r="Q220"/>
  <c r="Q156"/>
  <c r="Q92"/>
  <c r="Q28"/>
  <c r="Q365"/>
  <c r="Q301"/>
  <c r="Q237"/>
  <c r="Q173"/>
  <c r="Q109"/>
  <c r="Q45"/>
  <c r="Q382"/>
  <c r="Q318"/>
  <c r="Q254"/>
  <c r="Q190"/>
  <c r="Q126"/>
  <c r="Q62"/>
  <c r="Q399"/>
  <c r="Q335"/>
  <c r="Q271"/>
  <c r="Q207"/>
  <c r="Q143"/>
  <c r="Q79"/>
  <c r="Q15"/>
  <c r="Q352"/>
  <c r="Q288"/>
  <c r="Q224"/>
  <c r="Q160"/>
  <c r="Q96"/>
  <c r="Q32"/>
  <c r="Q82"/>
  <c r="Q150"/>
  <c r="Q369"/>
  <c r="Q305"/>
  <c r="Q241"/>
  <c r="Q177"/>
  <c r="Q113"/>
  <c r="Q49"/>
  <c r="Q386"/>
  <c r="Q322"/>
  <c r="Q258"/>
  <c r="Q194"/>
  <c r="Q130"/>
  <c r="Q66"/>
  <c r="Q403"/>
  <c r="Q339"/>
  <c r="Q275"/>
  <c r="Q211"/>
  <c r="Q147"/>
  <c r="Q83"/>
  <c r="Q19"/>
  <c r="Q356"/>
  <c r="Q292"/>
  <c r="Q228"/>
  <c r="Q164"/>
  <c r="Q100"/>
  <c r="Q36"/>
  <c r="Q373"/>
  <c r="Q309"/>
  <c r="Q245"/>
  <c r="Q181"/>
  <c r="Q117"/>
  <c r="Q53"/>
  <c r="Q390"/>
  <c r="Q326"/>
  <c r="Q262"/>
  <c r="Q198"/>
  <c r="Q134"/>
  <c r="Q70"/>
  <c r="Q6"/>
  <c r="Q343"/>
  <c r="Q279"/>
  <c r="Q215"/>
  <c r="Q151"/>
  <c r="Q87"/>
  <c r="Q23"/>
  <c r="Q360"/>
  <c r="Q296"/>
  <c r="Q232"/>
  <c r="Q168"/>
  <c r="Q104"/>
  <c r="Q40"/>
  <c r="Q193"/>
  <c r="Q402"/>
  <c r="Q146"/>
  <c r="Q227"/>
  <c r="Q308"/>
  <c r="Q116"/>
  <c r="Q197"/>
  <c r="Q278"/>
  <c r="Q295"/>
  <c r="Q184"/>
  <c r="Q377"/>
  <c r="Q313"/>
  <c r="Q249"/>
  <c r="Q185"/>
  <c r="Q121"/>
  <c r="Q57"/>
  <c r="Q394"/>
  <c r="Q330"/>
  <c r="Q266"/>
  <c r="Q202"/>
  <c r="Q138"/>
  <c r="Q74"/>
  <c r="Q10"/>
  <c r="Q347"/>
  <c r="Q283"/>
  <c r="Q219"/>
  <c r="Q155"/>
  <c r="Q91"/>
  <c r="Q27"/>
  <c r="Q364"/>
  <c r="Q300"/>
  <c r="Q236"/>
  <c r="Q172"/>
  <c r="Q108"/>
  <c r="Q44"/>
  <c r="Q381"/>
  <c r="Q317"/>
  <c r="Q253"/>
  <c r="Q189"/>
  <c r="Q125"/>
  <c r="Q61"/>
  <c r="Q398"/>
  <c r="Q334"/>
  <c r="Q270"/>
  <c r="Q206"/>
  <c r="Q142"/>
  <c r="Q78"/>
  <c r="Q14"/>
  <c r="Q351"/>
  <c r="Q287"/>
  <c r="Q223"/>
  <c r="Q159"/>
  <c r="Q95"/>
  <c r="Q31"/>
  <c r="Q368"/>
  <c r="Q304"/>
  <c r="Q240"/>
  <c r="Q176"/>
  <c r="Q112"/>
  <c r="Q48"/>
  <c r="Q385"/>
  <c r="Q65"/>
  <c r="Q274"/>
  <c r="Q18"/>
  <c r="Q99"/>
  <c r="Q244"/>
  <c r="Q389"/>
  <c r="Q69"/>
  <c r="Q22"/>
  <c r="Q39"/>
  <c r="F8"/>
  <c r="C906" i="6"/>
  <c r="O35" i="4"/>
  <c r="O36" s="1"/>
  <c r="R29"/>
  <c r="R35" s="1"/>
  <c r="R36" s="1"/>
  <c r="Z11" i="5"/>
  <c r="AA10"/>
  <c r="AK11"/>
  <c r="AL10"/>
  <c r="AV10"/>
  <c r="AW9"/>
  <c r="BG12"/>
  <c r="BH11"/>
  <c r="BS9"/>
  <c r="BR10"/>
  <c r="CD12"/>
  <c r="CC13"/>
  <c r="CY11"/>
  <c r="DO3"/>
  <c r="DJ13"/>
  <c r="DK12"/>
  <c r="CN15"/>
  <c r="CO15" s="1"/>
  <c r="P35" i="4"/>
  <c r="P36" s="1"/>
  <c r="Q35"/>
  <c r="Q36" s="1"/>
  <c r="O13"/>
  <c r="O14" s="1"/>
  <c r="P13"/>
  <c r="P14" s="1"/>
  <c r="Q13"/>
  <c r="Q14" s="1"/>
  <c r="H359" i="5"/>
  <c r="H373"/>
  <c r="H348"/>
  <c r="H504"/>
  <c r="H351"/>
  <c r="H415"/>
  <c r="H479"/>
  <c r="H543"/>
  <c r="H326"/>
  <c r="H390"/>
  <c r="H454"/>
  <c r="H518"/>
  <c r="H365"/>
  <c r="H429"/>
  <c r="H493"/>
  <c r="H340"/>
  <c r="H404"/>
  <c r="H468"/>
  <c r="H532"/>
  <c r="H379"/>
  <c r="H443"/>
  <c r="H507"/>
  <c r="H410"/>
  <c r="H474"/>
  <c r="H538"/>
  <c r="H377"/>
  <c r="H441"/>
  <c r="H505"/>
  <c r="H456"/>
  <c r="H448"/>
  <c r="H440"/>
  <c r="H432"/>
  <c r="H424"/>
  <c r="H480"/>
  <c r="H472"/>
  <c r="H464"/>
  <c r="H577"/>
  <c r="H590"/>
  <c r="H550"/>
  <c r="H581"/>
  <c r="H625"/>
  <c r="H585"/>
  <c r="H578"/>
  <c r="H624"/>
  <c r="H551"/>
  <c r="H615"/>
  <c r="H562"/>
  <c r="H462"/>
  <c r="H437"/>
  <c r="H385"/>
  <c r="H512"/>
  <c r="H343"/>
  <c r="H407"/>
  <c r="H471"/>
  <c r="H535"/>
  <c r="H382"/>
  <c r="H446"/>
  <c r="H510"/>
  <c r="H357"/>
  <c r="H421"/>
  <c r="H485"/>
  <c r="H332"/>
  <c r="H396"/>
  <c r="H460"/>
  <c r="H524"/>
  <c r="H371"/>
  <c r="H435"/>
  <c r="H499"/>
  <c r="H338"/>
  <c r="H402"/>
  <c r="H466"/>
  <c r="H530"/>
  <c r="H369"/>
  <c r="H433"/>
  <c r="H497"/>
  <c r="H392"/>
  <c r="H384"/>
  <c r="H376"/>
  <c r="H368"/>
  <c r="H360"/>
  <c r="H416"/>
  <c r="H408"/>
  <c r="H400"/>
  <c r="H568"/>
  <c r="H599"/>
  <c r="H588"/>
  <c r="H548"/>
  <c r="H579"/>
  <c r="H616"/>
  <c r="H576"/>
  <c r="H567"/>
  <c r="H618"/>
  <c r="H622"/>
  <c r="H642"/>
  <c r="H549"/>
  <c r="H613"/>
  <c r="H553"/>
  <c r="H617"/>
  <c r="H423"/>
  <c r="H334"/>
  <c r="H515"/>
  <c r="H482"/>
  <c r="H449"/>
  <c r="H488"/>
  <c r="H335"/>
  <c r="H399"/>
  <c r="H463"/>
  <c r="H527"/>
  <c r="H374"/>
  <c r="H438"/>
  <c r="H502"/>
  <c r="H349"/>
  <c r="H413"/>
  <c r="H477"/>
  <c r="H541"/>
  <c r="H324"/>
  <c r="H388"/>
  <c r="H452"/>
  <c r="H516"/>
  <c r="H363"/>
  <c r="H427"/>
  <c r="H491"/>
  <c r="H330"/>
  <c r="H394"/>
  <c r="H458"/>
  <c r="H522"/>
  <c r="H361"/>
  <c r="H425"/>
  <c r="H489"/>
  <c r="H328"/>
  <c r="H352"/>
  <c r="H336"/>
  <c r="H566"/>
  <c r="H597"/>
  <c r="H559"/>
  <c r="H623"/>
  <c r="H614"/>
  <c r="H574"/>
  <c r="H638"/>
  <c r="H565"/>
  <c r="H620"/>
  <c r="H547"/>
  <c r="H611"/>
  <c r="H608"/>
  <c r="H639"/>
  <c r="H487"/>
  <c r="H526"/>
  <c r="H476"/>
  <c r="H387"/>
  <c r="H418"/>
  <c r="H321"/>
  <c r="H544"/>
  <c r="H327"/>
  <c r="H391"/>
  <c r="H455"/>
  <c r="H519"/>
  <c r="H366"/>
  <c r="H430"/>
  <c r="H494"/>
  <c r="H341"/>
  <c r="H405"/>
  <c r="H469"/>
  <c r="H533"/>
  <c r="H380"/>
  <c r="H444"/>
  <c r="H508"/>
  <c r="H355"/>
  <c r="H419"/>
  <c r="H483"/>
  <c r="H322"/>
  <c r="H386"/>
  <c r="H450"/>
  <c r="H514"/>
  <c r="H353"/>
  <c r="H417"/>
  <c r="H481"/>
  <c r="H545"/>
  <c r="H564"/>
  <c r="H595"/>
  <c r="H557"/>
  <c r="H621"/>
  <c r="H570"/>
  <c r="H612"/>
  <c r="H572"/>
  <c r="H636"/>
  <c r="H563"/>
  <c r="H569"/>
  <c r="H602"/>
  <c r="H606"/>
  <c r="H637"/>
  <c r="H323"/>
  <c r="H496"/>
  <c r="H383"/>
  <c r="H447"/>
  <c r="H511"/>
  <c r="H358"/>
  <c r="H422"/>
  <c r="H486"/>
  <c r="H333"/>
  <c r="H397"/>
  <c r="H461"/>
  <c r="H525"/>
  <c r="H372"/>
  <c r="H436"/>
  <c r="H500"/>
  <c r="H347"/>
  <c r="H411"/>
  <c r="H475"/>
  <c r="H539"/>
  <c r="H378"/>
  <c r="H442"/>
  <c r="H506"/>
  <c r="H345"/>
  <c r="H409"/>
  <c r="H473"/>
  <c r="H537"/>
  <c r="H632"/>
  <c r="H555"/>
  <c r="H619"/>
  <c r="H607"/>
  <c r="H609"/>
  <c r="H560"/>
  <c r="H591"/>
  <c r="H593"/>
  <c r="H604"/>
  <c r="H635"/>
  <c r="H398"/>
  <c r="H540"/>
  <c r="H451"/>
  <c r="H354"/>
  <c r="H536"/>
  <c r="H580"/>
  <c r="H375"/>
  <c r="H439"/>
  <c r="H503"/>
  <c r="H350"/>
  <c r="H414"/>
  <c r="H478"/>
  <c r="H542"/>
  <c r="H325"/>
  <c r="H389"/>
  <c r="H453"/>
  <c r="H517"/>
  <c r="H364"/>
  <c r="H428"/>
  <c r="H492"/>
  <c r="H339"/>
  <c r="H403"/>
  <c r="H467"/>
  <c r="H531"/>
  <c r="H370"/>
  <c r="H434"/>
  <c r="H498"/>
  <c r="H337"/>
  <c r="H401"/>
  <c r="H465"/>
  <c r="H529"/>
  <c r="H586"/>
  <c r="H630"/>
  <c r="H641"/>
  <c r="H546"/>
  <c r="H610"/>
  <c r="H634"/>
  <c r="H643"/>
  <c r="H605"/>
  <c r="H640"/>
  <c r="H554"/>
  <c r="H600"/>
  <c r="H631"/>
  <c r="H558"/>
  <c r="H589"/>
  <c r="H584"/>
  <c r="H575"/>
  <c r="H528"/>
  <c r="H367"/>
  <c r="H431"/>
  <c r="H495"/>
  <c r="H342"/>
  <c r="H406"/>
  <c r="H470"/>
  <c r="H534"/>
  <c r="H381"/>
  <c r="H445"/>
  <c r="H509"/>
  <c r="H356"/>
  <c r="H420"/>
  <c r="H484"/>
  <c r="H331"/>
  <c r="H395"/>
  <c r="H459"/>
  <c r="H523"/>
  <c r="H362"/>
  <c r="H426"/>
  <c r="H490"/>
  <c r="H329"/>
  <c r="H393"/>
  <c r="H457"/>
  <c r="H521"/>
  <c r="H628"/>
  <c r="H601"/>
  <c r="H561"/>
  <c r="H603"/>
  <c r="H598"/>
  <c r="H629"/>
  <c r="H556"/>
  <c r="H587"/>
  <c r="H582"/>
  <c r="H573"/>
  <c r="H626"/>
  <c r="H501"/>
  <c r="H412"/>
  <c r="H513"/>
  <c r="H520"/>
  <c r="H592"/>
  <c r="H552"/>
  <c r="H583"/>
  <c r="H594"/>
  <c r="H596"/>
  <c r="H627"/>
  <c r="H633"/>
  <c r="H571"/>
  <c r="H20"/>
  <c r="H12"/>
  <c r="H10"/>
  <c r="H16"/>
  <c r="H8"/>
  <c r="H13"/>
  <c r="H19"/>
  <c r="H17"/>
  <c r="H15"/>
  <c r="H18"/>
  <c r="H11"/>
  <c r="H9"/>
  <c r="H14"/>
  <c r="H7"/>
  <c r="H87"/>
  <c r="H126"/>
  <c r="H37"/>
  <c r="H229"/>
  <c r="H76"/>
  <c r="H268"/>
  <c r="H51"/>
  <c r="H307"/>
  <c r="H49"/>
  <c r="H79"/>
  <c r="H143"/>
  <c r="H207"/>
  <c r="H271"/>
  <c r="H54"/>
  <c r="H118"/>
  <c r="H182"/>
  <c r="H310"/>
  <c r="H29"/>
  <c r="H93"/>
  <c r="H157"/>
  <c r="H221"/>
  <c r="H285"/>
  <c r="H68"/>
  <c r="H132"/>
  <c r="H196"/>
  <c r="H171"/>
  <c r="H299"/>
  <c r="H74"/>
  <c r="H138"/>
  <c r="H202"/>
  <c r="H266"/>
  <c r="H41"/>
  <c r="H105"/>
  <c r="H169"/>
  <c r="H233"/>
  <c r="H297"/>
  <c r="H312"/>
  <c r="H304"/>
  <c r="H296"/>
  <c r="H190"/>
  <c r="H305"/>
  <c r="H135"/>
  <c r="H199"/>
  <c r="H263"/>
  <c r="H46"/>
  <c r="H110"/>
  <c r="H174"/>
  <c r="H302"/>
  <c r="H85"/>
  <c r="H149"/>
  <c r="H213"/>
  <c r="H277"/>
  <c r="H124"/>
  <c r="H188"/>
  <c r="H252"/>
  <c r="H316"/>
  <c r="H35"/>
  <c r="H99"/>
  <c r="H163"/>
  <c r="H227"/>
  <c r="H66"/>
  <c r="H130"/>
  <c r="H194"/>
  <c r="H258"/>
  <c r="H33"/>
  <c r="H97"/>
  <c r="H161"/>
  <c r="H225"/>
  <c r="H264"/>
  <c r="H256"/>
  <c r="H248"/>
  <c r="H232"/>
  <c r="H288"/>
  <c r="H272"/>
  <c r="H279"/>
  <c r="H177"/>
  <c r="H63"/>
  <c r="H127"/>
  <c r="H191"/>
  <c r="H255"/>
  <c r="H319"/>
  <c r="H38"/>
  <c r="H166"/>
  <c r="H230"/>
  <c r="H294"/>
  <c r="H77"/>
  <c r="H141"/>
  <c r="H205"/>
  <c r="H269"/>
  <c r="H52"/>
  <c r="H116"/>
  <c r="H244"/>
  <c r="H308"/>
  <c r="H27"/>
  <c r="H91"/>
  <c r="H155"/>
  <c r="H219"/>
  <c r="H283"/>
  <c r="H122"/>
  <c r="H186"/>
  <c r="H250"/>
  <c r="H314"/>
  <c r="H25"/>
  <c r="H89"/>
  <c r="H153"/>
  <c r="H217"/>
  <c r="H281"/>
  <c r="H192"/>
  <c r="H184"/>
  <c r="H176"/>
  <c r="H168"/>
  <c r="H224"/>
  <c r="H216"/>
  <c r="H208"/>
  <c r="H215"/>
  <c r="H62"/>
  <c r="H243"/>
  <c r="H146"/>
  <c r="H55"/>
  <c r="H119"/>
  <c r="H183"/>
  <c r="H247"/>
  <c r="H311"/>
  <c r="H30"/>
  <c r="H94"/>
  <c r="H158"/>
  <c r="H222"/>
  <c r="H133"/>
  <c r="H197"/>
  <c r="H261"/>
  <c r="H44"/>
  <c r="H108"/>
  <c r="H236"/>
  <c r="H83"/>
  <c r="H147"/>
  <c r="H211"/>
  <c r="H275"/>
  <c r="H50"/>
  <c r="H114"/>
  <c r="H178"/>
  <c r="H242"/>
  <c r="H306"/>
  <c r="H81"/>
  <c r="H209"/>
  <c r="H273"/>
  <c r="H136"/>
  <c r="H128"/>
  <c r="H112"/>
  <c r="H104"/>
  <c r="H152"/>
  <c r="H144"/>
  <c r="H23"/>
  <c r="H318"/>
  <c r="H165"/>
  <c r="H115"/>
  <c r="H274"/>
  <c r="H113"/>
  <c r="H24"/>
  <c r="H47"/>
  <c r="H111"/>
  <c r="H175"/>
  <c r="H239"/>
  <c r="H303"/>
  <c r="H22"/>
  <c r="H86"/>
  <c r="H150"/>
  <c r="H214"/>
  <c r="H278"/>
  <c r="H61"/>
  <c r="H125"/>
  <c r="H189"/>
  <c r="H253"/>
  <c r="H317"/>
  <c r="H36"/>
  <c r="H164"/>
  <c r="H228"/>
  <c r="H292"/>
  <c r="H75"/>
  <c r="H139"/>
  <c r="H203"/>
  <c r="H267"/>
  <c r="H42"/>
  <c r="H170"/>
  <c r="H234"/>
  <c r="H298"/>
  <c r="H73"/>
  <c r="H137"/>
  <c r="H201"/>
  <c r="H265"/>
  <c r="H72"/>
  <c r="H64"/>
  <c r="H56"/>
  <c r="H48"/>
  <c r="H96"/>
  <c r="H88"/>
  <c r="H151"/>
  <c r="H254"/>
  <c r="H293"/>
  <c r="H204"/>
  <c r="H179"/>
  <c r="H82"/>
  <c r="H39"/>
  <c r="H103"/>
  <c r="H167"/>
  <c r="H231"/>
  <c r="H295"/>
  <c r="H78"/>
  <c r="H142"/>
  <c r="H206"/>
  <c r="H270"/>
  <c r="H53"/>
  <c r="H117"/>
  <c r="H181"/>
  <c r="H245"/>
  <c r="H309"/>
  <c r="H28"/>
  <c r="H92"/>
  <c r="H156"/>
  <c r="H284"/>
  <c r="H67"/>
  <c r="H131"/>
  <c r="H195"/>
  <c r="H259"/>
  <c r="H34"/>
  <c r="H98"/>
  <c r="H162"/>
  <c r="H226"/>
  <c r="H290"/>
  <c r="H65"/>
  <c r="H129"/>
  <c r="H257"/>
  <c r="H241"/>
  <c r="H95"/>
  <c r="H159"/>
  <c r="H223"/>
  <c r="H287"/>
  <c r="H70"/>
  <c r="H134"/>
  <c r="H198"/>
  <c r="H262"/>
  <c r="H45"/>
  <c r="H109"/>
  <c r="H173"/>
  <c r="H237"/>
  <c r="H301"/>
  <c r="H212"/>
  <c r="H276"/>
  <c r="H59"/>
  <c r="H123"/>
  <c r="H251"/>
  <c r="H315"/>
  <c r="H26"/>
  <c r="H90"/>
  <c r="H154"/>
  <c r="H218"/>
  <c r="H282"/>
  <c r="H57"/>
  <c r="H121"/>
  <c r="H185"/>
  <c r="H249"/>
  <c r="H313"/>
  <c r="H32"/>
  <c r="H220"/>
  <c r="H280"/>
  <c r="H260"/>
  <c r="H320"/>
  <c r="H240"/>
  <c r="H60"/>
  <c r="H180"/>
  <c r="H200"/>
  <c r="H120"/>
  <c r="H160"/>
  <c r="H80"/>
  <c r="H300"/>
  <c r="H100"/>
  <c r="H40"/>
  <c r="H71"/>
  <c r="H238"/>
  <c r="H289"/>
  <c r="H193"/>
  <c r="H344"/>
  <c r="H148"/>
  <c r="H101"/>
  <c r="H187"/>
  <c r="H346"/>
  <c r="H235"/>
  <c r="H286"/>
  <c r="H145"/>
  <c r="H102"/>
  <c r="H69"/>
  <c r="H43"/>
  <c r="H21"/>
  <c r="H246"/>
  <c r="H172"/>
  <c r="H210"/>
  <c r="H107"/>
  <c r="H84"/>
  <c r="H291"/>
  <c r="H31"/>
  <c r="H140"/>
  <c r="H58"/>
  <c r="BT8" l="1"/>
  <c r="DA8"/>
  <c r="AM8"/>
  <c r="CP8"/>
  <c r="BI8"/>
  <c r="P8"/>
  <c r="S8" s="1"/>
  <c r="CE8"/>
  <c r="DL8"/>
  <c r="AX8"/>
  <c r="AB8"/>
  <c r="AE8" s="1"/>
  <c r="J905" i="6"/>
  <c r="K905" s="1"/>
  <c r="F9" i="5"/>
  <c r="J906" i="6"/>
  <c r="K906" s="1"/>
  <c r="AA11" i="5"/>
  <c r="Z12"/>
  <c r="AL11"/>
  <c r="AK12"/>
  <c r="AW10"/>
  <c r="AV11"/>
  <c r="BG13"/>
  <c r="BH12"/>
  <c r="BR11"/>
  <c r="BS10"/>
  <c r="CC14"/>
  <c r="CD13"/>
  <c r="CY12"/>
  <c r="DJ14"/>
  <c r="DK13"/>
  <c r="CN16"/>
  <c r="CO16" s="1"/>
  <c r="DA9" l="1"/>
  <c r="BT9"/>
  <c r="AM9"/>
  <c r="P9"/>
  <c r="S9" s="1"/>
  <c r="CP9"/>
  <c r="BI9"/>
  <c r="DL9"/>
  <c r="CE9"/>
  <c r="AX9"/>
  <c r="AB9"/>
  <c r="AE9" s="1"/>
  <c r="F10"/>
  <c r="Z13"/>
  <c r="AA12"/>
  <c r="AL12"/>
  <c r="AK13"/>
  <c r="AW11"/>
  <c r="AV12"/>
  <c r="BH13"/>
  <c r="BG14"/>
  <c r="BR12"/>
  <c r="BS11"/>
  <c r="CC15"/>
  <c r="CD14"/>
  <c r="CY13"/>
  <c r="DK14"/>
  <c r="DJ15"/>
  <c r="CN17"/>
  <c r="CO17" s="1"/>
  <c r="AX10" l="1"/>
  <c r="AM10"/>
  <c r="BT10"/>
  <c r="P10"/>
  <c r="S10" s="1"/>
  <c r="DL10"/>
  <c r="CP10"/>
  <c r="BI10"/>
  <c r="DA10"/>
  <c r="CE10"/>
  <c r="AB10"/>
  <c r="AE10" s="1"/>
  <c r="F11"/>
  <c r="Z14"/>
  <c r="AA13"/>
  <c r="AK14"/>
  <c r="AL13"/>
  <c r="AV13"/>
  <c r="AW12"/>
  <c r="BG15"/>
  <c r="BH14"/>
  <c r="BS12"/>
  <c r="BR13"/>
  <c r="CD15"/>
  <c r="CC16"/>
  <c r="CY14"/>
  <c r="DJ16"/>
  <c r="DK15"/>
  <c r="CN18"/>
  <c r="CO18" s="1"/>
  <c r="AF3" l="1"/>
  <c r="BI11"/>
  <c r="DL11"/>
  <c r="AX11"/>
  <c r="DA11"/>
  <c r="P11"/>
  <c r="S11" s="1"/>
  <c r="AM11"/>
  <c r="CP11"/>
  <c r="CE11"/>
  <c r="BT11"/>
  <c r="AB11"/>
  <c r="AE11" s="1"/>
  <c r="F12"/>
  <c r="Z15"/>
  <c r="AA14"/>
  <c r="AK15"/>
  <c r="AL14"/>
  <c r="AV14"/>
  <c r="AW13"/>
  <c r="BG16"/>
  <c r="BH15"/>
  <c r="BR14"/>
  <c r="BS13"/>
  <c r="CC17"/>
  <c r="CD16"/>
  <c r="CY15"/>
  <c r="DJ17"/>
  <c r="DK16"/>
  <c r="CN19"/>
  <c r="CO19" s="1"/>
  <c r="W398" l="1"/>
  <c r="W396"/>
  <c r="W403"/>
  <c r="W343"/>
  <c r="W324"/>
  <c r="W332"/>
  <c r="W340"/>
  <c r="W379"/>
  <c r="W397"/>
  <c r="W346"/>
  <c r="W347"/>
  <c r="W25"/>
  <c r="W18"/>
  <c r="W287"/>
  <c r="W223"/>
  <c r="W159"/>
  <c r="W88"/>
  <c r="W312"/>
  <c r="W248"/>
  <c r="W184"/>
  <c r="W120"/>
  <c r="W58"/>
  <c r="W281"/>
  <c r="W217"/>
  <c r="W153"/>
  <c r="W90"/>
  <c r="W314"/>
  <c r="W250"/>
  <c r="W186"/>
  <c r="W122"/>
  <c r="W60"/>
  <c r="W283"/>
  <c r="W219"/>
  <c r="W155"/>
  <c r="W92"/>
  <c r="W29"/>
  <c r="W260"/>
  <c r="W196"/>
  <c r="W132"/>
  <c r="W62"/>
  <c r="W293"/>
  <c r="W229"/>
  <c r="W165"/>
  <c r="W102"/>
  <c r="W39"/>
  <c r="W270"/>
  <c r="W206"/>
  <c r="W142"/>
  <c r="W79"/>
  <c r="W20"/>
  <c r="W390"/>
  <c r="W391"/>
  <c r="W383"/>
  <c r="W393"/>
  <c r="W323"/>
  <c r="W331"/>
  <c r="W339"/>
  <c r="W364"/>
  <c r="W392"/>
  <c r="W399"/>
  <c r="W404"/>
  <c r="W15"/>
  <c r="W10"/>
  <c r="W295"/>
  <c r="W231"/>
  <c r="W167"/>
  <c r="W96"/>
  <c r="W33"/>
  <c r="W256"/>
  <c r="W192"/>
  <c r="W128"/>
  <c r="W66"/>
  <c r="W289"/>
  <c r="W225"/>
  <c r="W161"/>
  <c r="W98"/>
  <c r="W35"/>
  <c r="W258"/>
  <c r="W194"/>
  <c r="W130"/>
  <c r="W68"/>
  <c r="W291"/>
  <c r="W227"/>
  <c r="W163"/>
  <c r="W100"/>
  <c r="W37"/>
  <c r="W268"/>
  <c r="W204"/>
  <c r="W140"/>
  <c r="W77"/>
  <c r="W301"/>
  <c r="W237"/>
  <c r="W173"/>
  <c r="W110"/>
  <c r="W47"/>
  <c r="W278"/>
  <c r="W214"/>
  <c r="W150"/>
  <c r="W87"/>
  <c r="W12"/>
  <c r="W21"/>
  <c r="W402"/>
  <c r="W376"/>
  <c r="W388"/>
  <c r="W322"/>
  <c r="W330"/>
  <c r="W338"/>
  <c r="W357"/>
  <c r="W387"/>
  <c r="W380"/>
  <c r="W389"/>
  <c r="W7"/>
  <c r="W23"/>
  <c r="W303"/>
  <c r="W239"/>
  <c r="W175"/>
  <c r="W104"/>
  <c r="W41"/>
  <c r="W264"/>
  <c r="W200"/>
  <c r="W136"/>
  <c r="W73"/>
  <c r="W297"/>
  <c r="W233"/>
  <c r="W169"/>
  <c r="W106"/>
  <c r="W43"/>
  <c r="W266"/>
  <c r="W202"/>
  <c r="W138"/>
  <c r="W75"/>
  <c r="W299"/>
  <c r="W235"/>
  <c r="W171"/>
  <c r="W108"/>
  <c r="W45"/>
  <c r="W276"/>
  <c r="W212"/>
  <c r="W148"/>
  <c r="W85"/>
  <c r="W309"/>
  <c r="W245"/>
  <c r="W181"/>
  <c r="W118"/>
  <c r="W55"/>
  <c r="W286"/>
  <c r="W222"/>
  <c r="W158"/>
  <c r="W95"/>
  <c r="W32"/>
  <c r="W26"/>
  <c r="AD3"/>
  <c r="W394"/>
  <c r="W369"/>
  <c r="W320"/>
  <c r="W321"/>
  <c r="W329"/>
  <c r="W337"/>
  <c r="W350"/>
  <c r="W372"/>
  <c r="W373"/>
  <c r="W381"/>
  <c r="W382"/>
  <c r="W17"/>
  <c r="W311"/>
  <c r="W247"/>
  <c r="W183"/>
  <c r="W112"/>
  <c r="W49"/>
  <c r="W272"/>
  <c r="W208"/>
  <c r="W144"/>
  <c r="W81"/>
  <c r="W305"/>
  <c r="W241"/>
  <c r="W177"/>
  <c r="W114"/>
  <c r="W51"/>
  <c r="W274"/>
  <c r="W210"/>
  <c r="W146"/>
  <c r="W83"/>
  <c r="W307"/>
  <c r="W243"/>
  <c r="W179"/>
  <c r="W116"/>
  <c r="W53"/>
  <c r="W284"/>
  <c r="W220"/>
  <c r="W156"/>
  <c r="W93"/>
  <c r="W317"/>
  <c r="W253"/>
  <c r="W189"/>
  <c r="W125"/>
  <c r="W63"/>
  <c r="W294"/>
  <c r="W230"/>
  <c r="W166"/>
  <c r="W103"/>
  <c r="W40"/>
  <c r="W14"/>
  <c r="W386"/>
  <c r="W362"/>
  <c r="W377"/>
  <c r="W378"/>
  <c r="W328"/>
  <c r="W336"/>
  <c r="W400"/>
  <c r="W365"/>
  <c r="W366"/>
  <c r="W374"/>
  <c r="W375"/>
  <c r="W9"/>
  <c r="W319"/>
  <c r="W255"/>
  <c r="W191"/>
  <c r="W127"/>
  <c r="W57"/>
  <c r="W280"/>
  <c r="W216"/>
  <c r="W152"/>
  <c r="W89"/>
  <c r="W313"/>
  <c r="W249"/>
  <c r="W185"/>
  <c r="W121"/>
  <c r="W59"/>
  <c r="W282"/>
  <c r="W218"/>
  <c r="W154"/>
  <c r="W91"/>
  <c r="W315"/>
  <c r="W251"/>
  <c r="W187"/>
  <c r="W123"/>
  <c r="W61"/>
  <c r="W292"/>
  <c r="W228"/>
  <c r="W164"/>
  <c r="W101"/>
  <c r="W30"/>
  <c r="W261"/>
  <c r="W197"/>
  <c r="W133"/>
  <c r="W70"/>
  <c r="W302"/>
  <c r="W238"/>
  <c r="W174"/>
  <c r="W111"/>
  <c r="W48"/>
  <c r="W6"/>
  <c r="W385"/>
  <c r="W355"/>
  <c r="W370"/>
  <c r="W371"/>
  <c r="W327"/>
  <c r="W335"/>
  <c r="W395"/>
  <c r="W358"/>
  <c r="W359"/>
  <c r="W367"/>
  <c r="W368"/>
  <c r="W24"/>
  <c r="W19"/>
  <c r="W263"/>
  <c r="W199"/>
  <c r="W135"/>
  <c r="W65"/>
  <c r="W288"/>
  <c r="W224"/>
  <c r="W160"/>
  <c r="W97"/>
  <c r="W34"/>
  <c r="W257"/>
  <c r="W193"/>
  <c r="W129"/>
  <c r="W67"/>
  <c r="W290"/>
  <c r="W226"/>
  <c r="W162"/>
  <c r="W99"/>
  <c r="W36"/>
  <c r="W259"/>
  <c r="W195"/>
  <c r="W131"/>
  <c r="W69"/>
  <c r="W300"/>
  <c r="W236"/>
  <c r="W172"/>
  <c r="W109"/>
  <c r="W38"/>
  <c r="W269"/>
  <c r="W205"/>
  <c r="W141"/>
  <c r="W78"/>
  <c r="W310"/>
  <c r="W246"/>
  <c r="W182"/>
  <c r="W119"/>
  <c r="W56"/>
  <c r="W27"/>
  <c r="W384"/>
  <c r="W406"/>
  <c r="W363"/>
  <c r="W356"/>
  <c r="W326"/>
  <c r="W334"/>
  <c r="W342"/>
  <c r="W351"/>
  <c r="W352"/>
  <c r="W360"/>
  <c r="W361"/>
  <c r="W16"/>
  <c r="W11"/>
  <c r="W271"/>
  <c r="W207"/>
  <c r="W143"/>
  <c r="W72"/>
  <c r="W296"/>
  <c r="W232"/>
  <c r="W168"/>
  <c r="W105"/>
  <c r="W42"/>
  <c r="W265"/>
  <c r="W201"/>
  <c r="W137"/>
  <c r="W74"/>
  <c r="W298"/>
  <c r="W234"/>
  <c r="W170"/>
  <c r="W107"/>
  <c r="W44"/>
  <c r="W267"/>
  <c r="W203"/>
  <c r="W139"/>
  <c r="W76"/>
  <c r="W308"/>
  <c r="W244"/>
  <c r="W180"/>
  <c r="W117"/>
  <c r="W46"/>
  <c r="W277"/>
  <c r="W213"/>
  <c r="W149"/>
  <c r="W86"/>
  <c r="W318"/>
  <c r="W254"/>
  <c r="W190"/>
  <c r="W126"/>
  <c r="W64"/>
  <c r="W13"/>
  <c r="W405"/>
  <c r="W401"/>
  <c r="W348"/>
  <c r="W349"/>
  <c r="W325"/>
  <c r="W333"/>
  <c r="W341"/>
  <c r="W344"/>
  <c r="W345"/>
  <c r="W353"/>
  <c r="W354"/>
  <c r="W8"/>
  <c r="W22"/>
  <c r="W279"/>
  <c r="W215"/>
  <c r="W151"/>
  <c r="W80"/>
  <c r="W304"/>
  <c r="W240"/>
  <c r="W176"/>
  <c r="W113"/>
  <c r="W50"/>
  <c r="W273"/>
  <c r="W209"/>
  <c r="W145"/>
  <c r="W82"/>
  <c r="W306"/>
  <c r="W242"/>
  <c r="W178"/>
  <c r="W115"/>
  <c r="W52"/>
  <c r="W275"/>
  <c r="W211"/>
  <c r="W147"/>
  <c r="W84"/>
  <c r="W316"/>
  <c r="W252"/>
  <c r="W188"/>
  <c r="W124"/>
  <c r="W54"/>
  <c r="W285"/>
  <c r="W221"/>
  <c r="W157"/>
  <c r="W94"/>
  <c r="W31"/>
  <c r="W262"/>
  <c r="W198"/>
  <c r="W134"/>
  <c r="W71"/>
  <c r="W28"/>
  <c r="DL12"/>
  <c r="BT12"/>
  <c r="DA12"/>
  <c r="BI12"/>
  <c r="AX12"/>
  <c r="AM12"/>
  <c r="P12"/>
  <c r="S12" s="1"/>
  <c r="CP12"/>
  <c r="CE12"/>
  <c r="AB12"/>
  <c r="AE12" s="1"/>
  <c r="F13"/>
  <c r="F14"/>
  <c r="AA15"/>
  <c r="Z16"/>
  <c r="AL15"/>
  <c r="AK16"/>
  <c r="AW14"/>
  <c r="AV15"/>
  <c r="BG17"/>
  <c r="BH16"/>
  <c r="BS14"/>
  <c r="BR15"/>
  <c r="CD17"/>
  <c r="CC18"/>
  <c r="CY16"/>
  <c r="DJ18"/>
  <c r="DK17"/>
  <c r="CN20"/>
  <c r="CO20" s="1"/>
  <c r="AC368" l="1"/>
  <c r="AC304"/>
  <c r="AC240"/>
  <c r="AC176"/>
  <c r="AC112"/>
  <c r="AC48"/>
  <c r="AC385"/>
  <c r="AC321"/>
  <c r="AC257"/>
  <c r="AC193"/>
  <c r="AC129"/>
  <c r="AC65"/>
  <c r="AC402"/>
  <c r="AC338"/>
  <c r="AC274"/>
  <c r="AC210"/>
  <c r="AC146"/>
  <c r="AC82"/>
  <c r="AC18"/>
  <c r="AC355"/>
  <c r="AC291"/>
  <c r="AC227"/>
  <c r="AC163"/>
  <c r="AC99"/>
  <c r="AC35"/>
  <c r="AC372"/>
  <c r="AC308"/>
  <c r="AC244"/>
  <c r="AC180"/>
  <c r="AC116"/>
  <c r="AC52"/>
  <c r="AC389"/>
  <c r="AC325"/>
  <c r="AC261"/>
  <c r="AC197"/>
  <c r="AC133"/>
  <c r="AC69"/>
  <c r="AC406"/>
  <c r="AC342"/>
  <c r="AC278"/>
  <c r="AC214"/>
  <c r="AC150"/>
  <c r="AC86"/>
  <c r="AC22"/>
  <c r="AC359"/>
  <c r="AC295"/>
  <c r="AC231"/>
  <c r="AC167"/>
  <c r="AC103"/>
  <c r="AC39"/>
  <c r="AC376"/>
  <c r="AC312"/>
  <c r="AC248"/>
  <c r="AC184"/>
  <c r="AC120"/>
  <c r="AC56"/>
  <c r="AC393"/>
  <c r="AC329"/>
  <c r="AC265"/>
  <c r="AC201"/>
  <c r="AC137"/>
  <c r="AC73"/>
  <c r="AC9"/>
  <c r="AC346"/>
  <c r="AC282"/>
  <c r="AC218"/>
  <c r="AC154"/>
  <c r="AC90"/>
  <c r="AC26"/>
  <c r="AC363"/>
  <c r="AC299"/>
  <c r="AC235"/>
  <c r="AC171"/>
  <c r="AC107"/>
  <c r="AC43"/>
  <c r="AC380"/>
  <c r="AC316"/>
  <c r="AC252"/>
  <c r="AC188"/>
  <c r="AC124"/>
  <c r="AC60"/>
  <c r="AC397"/>
  <c r="AC333"/>
  <c r="AC269"/>
  <c r="AC205"/>
  <c r="AC141"/>
  <c r="AC77"/>
  <c r="AC13"/>
  <c r="AC350"/>
  <c r="AC286"/>
  <c r="AC222"/>
  <c r="AC158"/>
  <c r="AC94"/>
  <c r="AC30"/>
  <c r="AC367"/>
  <c r="AC303"/>
  <c r="AC239"/>
  <c r="AC175"/>
  <c r="AC111"/>
  <c r="AC47"/>
  <c r="AC384"/>
  <c r="AC320"/>
  <c r="AC256"/>
  <c r="AC192"/>
  <c r="AC128"/>
  <c r="AC64"/>
  <c r="AC401"/>
  <c r="AC337"/>
  <c r="AC273"/>
  <c r="AC209"/>
  <c r="AC145"/>
  <c r="AC81"/>
  <c r="AC17"/>
  <c r="AC354"/>
  <c r="AC290"/>
  <c r="AC226"/>
  <c r="AC162"/>
  <c r="AC98"/>
  <c r="AC34"/>
  <c r="AC371"/>
  <c r="AC307"/>
  <c r="AC243"/>
  <c r="AC179"/>
  <c r="AC115"/>
  <c r="AC51"/>
  <c r="AC388"/>
  <c r="AC324"/>
  <c r="AC260"/>
  <c r="AC196"/>
  <c r="AC132"/>
  <c r="AC68"/>
  <c r="AC405"/>
  <c r="AC341"/>
  <c r="AC277"/>
  <c r="AC213"/>
  <c r="AC149"/>
  <c r="AC85"/>
  <c r="AC21"/>
  <c r="AC358"/>
  <c r="AC294"/>
  <c r="AC230"/>
  <c r="AC166"/>
  <c r="AC102"/>
  <c r="AC38"/>
  <c r="AC375"/>
  <c r="AC311"/>
  <c r="AC247"/>
  <c r="AC183"/>
  <c r="AC119"/>
  <c r="AC55"/>
  <c r="AC392"/>
  <c r="AC328"/>
  <c r="AC264"/>
  <c r="AC200"/>
  <c r="AC136"/>
  <c r="AC72"/>
  <c r="AC8"/>
  <c r="AC345"/>
  <c r="AC281"/>
  <c r="AC217"/>
  <c r="AC153"/>
  <c r="AC89"/>
  <c r="AC25"/>
  <c r="AC362"/>
  <c r="AC298"/>
  <c r="AC234"/>
  <c r="AC170"/>
  <c r="AC106"/>
  <c r="AC42"/>
  <c r="AC379"/>
  <c r="AC315"/>
  <c r="AC251"/>
  <c r="AC187"/>
  <c r="AC123"/>
  <c r="AC59"/>
  <c r="AC396"/>
  <c r="AC332"/>
  <c r="AC268"/>
  <c r="AC204"/>
  <c r="AC140"/>
  <c r="AC76"/>
  <c r="AC12"/>
  <c r="AC349"/>
  <c r="AC285"/>
  <c r="AC221"/>
  <c r="AC157"/>
  <c r="AC93"/>
  <c r="AC29"/>
  <c r="AC366"/>
  <c r="AC302"/>
  <c r="AC238"/>
  <c r="AC174"/>
  <c r="AC110"/>
  <c r="AC46"/>
  <c r="AC383"/>
  <c r="AC319"/>
  <c r="AC255"/>
  <c r="AC191"/>
  <c r="AC127"/>
  <c r="AC63"/>
  <c r="AC400"/>
  <c r="AC336"/>
  <c r="AC272"/>
  <c r="AC208"/>
  <c r="AC144"/>
  <c r="AC80"/>
  <c r="AC16"/>
  <c r="AC353"/>
  <c r="AC289"/>
  <c r="AC225"/>
  <c r="AC161"/>
  <c r="AC97"/>
  <c r="AC33"/>
  <c r="AC370"/>
  <c r="AC306"/>
  <c r="AC242"/>
  <c r="AC178"/>
  <c r="AC114"/>
  <c r="AC50"/>
  <c r="AC387"/>
  <c r="AC323"/>
  <c r="AC259"/>
  <c r="AC195"/>
  <c r="AC131"/>
  <c r="AC67"/>
  <c r="AC404"/>
  <c r="AC340"/>
  <c r="AC276"/>
  <c r="AC212"/>
  <c r="AC148"/>
  <c r="AC84"/>
  <c r="AC20"/>
  <c r="AC357"/>
  <c r="AC293"/>
  <c r="AC229"/>
  <c r="AC165"/>
  <c r="AC101"/>
  <c r="AC37"/>
  <c r="AC374"/>
  <c r="AC310"/>
  <c r="AC246"/>
  <c r="AC182"/>
  <c r="AC118"/>
  <c r="AC54"/>
  <c r="AC391"/>
  <c r="AC327"/>
  <c r="AC263"/>
  <c r="AC199"/>
  <c r="AC135"/>
  <c r="AC71"/>
  <c r="AC7"/>
  <c r="AC344"/>
  <c r="AC280"/>
  <c r="AC216"/>
  <c r="AC152"/>
  <c r="AC88"/>
  <c r="AC24"/>
  <c r="AC361"/>
  <c r="AC297"/>
  <c r="AC233"/>
  <c r="AC169"/>
  <c r="AC105"/>
  <c r="AC41"/>
  <c r="AC378"/>
  <c r="AC314"/>
  <c r="AC250"/>
  <c r="AC186"/>
  <c r="AC122"/>
  <c r="AC58"/>
  <c r="AC395"/>
  <c r="AC331"/>
  <c r="AC267"/>
  <c r="AC203"/>
  <c r="AC139"/>
  <c r="AC75"/>
  <c r="AC11"/>
  <c r="AC348"/>
  <c r="AC284"/>
  <c r="AC220"/>
  <c r="AC156"/>
  <c r="AC92"/>
  <c r="AC28"/>
  <c r="AC365"/>
  <c r="AC301"/>
  <c r="AC237"/>
  <c r="AC173"/>
  <c r="AC109"/>
  <c r="AC45"/>
  <c r="AC382"/>
  <c r="AC318"/>
  <c r="AC254"/>
  <c r="AC190"/>
  <c r="AC126"/>
  <c r="AC62"/>
  <c r="AC399"/>
  <c r="AC335"/>
  <c r="AC271"/>
  <c r="AC207"/>
  <c r="AC143"/>
  <c r="AC79"/>
  <c r="AC15"/>
  <c r="AC352"/>
  <c r="AC288"/>
  <c r="AC224"/>
  <c r="AC160"/>
  <c r="AC96"/>
  <c r="AC32"/>
  <c r="AC369"/>
  <c r="AC305"/>
  <c r="AC241"/>
  <c r="AC177"/>
  <c r="AC113"/>
  <c r="AC49"/>
  <c r="AC386"/>
  <c r="AC322"/>
  <c r="AC258"/>
  <c r="AC194"/>
  <c r="AC130"/>
  <c r="AC66"/>
  <c r="AC403"/>
  <c r="AC339"/>
  <c r="AC275"/>
  <c r="AC211"/>
  <c r="AC147"/>
  <c r="AC83"/>
  <c r="AC19"/>
  <c r="AC356"/>
  <c r="AC292"/>
  <c r="AC228"/>
  <c r="AC164"/>
  <c r="AC100"/>
  <c r="AC36"/>
  <c r="AC373"/>
  <c r="AC309"/>
  <c r="AC245"/>
  <c r="AC181"/>
  <c r="AC117"/>
  <c r="AC53"/>
  <c r="AC390"/>
  <c r="AC326"/>
  <c r="AC262"/>
  <c r="AC198"/>
  <c r="AC134"/>
  <c r="AC70"/>
  <c r="AC6"/>
  <c r="AC343"/>
  <c r="AC279"/>
  <c r="AC215"/>
  <c r="AC151"/>
  <c r="AC87"/>
  <c r="AC23"/>
  <c r="AC360"/>
  <c r="AC296"/>
  <c r="AC232"/>
  <c r="AC168"/>
  <c r="AC104"/>
  <c r="AC40"/>
  <c r="AC377"/>
  <c r="AC313"/>
  <c r="AC249"/>
  <c r="AC185"/>
  <c r="AC121"/>
  <c r="AC57"/>
  <c r="AC394"/>
  <c r="AC330"/>
  <c r="AC266"/>
  <c r="AC202"/>
  <c r="AC138"/>
  <c r="AC74"/>
  <c r="AC10"/>
  <c r="AC347"/>
  <c r="AC283"/>
  <c r="AC219"/>
  <c r="AC155"/>
  <c r="AC91"/>
  <c r="AC27"/>
  <c r="AC364"/>
  <c r="AC300"/>
  <c r="AC236"/>
  <c r="AC172"/>
  <c r="AC108"/>
  <c r="AC44"/>
  <c r="AC381"/>
  <c r="AC317"/>
  <c r="AC253"/>
  <c r="AC189"/>
  <c r="AC125"/>
  <c r="AC61"/>
  <c r="AC398"/>
  <c r="AC334"/>
  <c r="AC270"/>
  <c r="AC206"/>
  <c r="AC142"/>
  <c r="AC78"/>
  <c r="AC14"/>
  <c r="AC351"/>
  <c r="AC287"/>
  <c r="AC223"/>
  <c r="AC159"/>
  <c r="AC95"/>
  <c r="AC31"/>
  <c r="DA13"/>
  <c r="CP13"/>
  <c r="CE13"/>
  <c r="BT13"/>
  <c r="BI13"/>
  <c r="AX13"/>
  <c r="AM13"/>
  <c r="P13"/>
  <c r="S13" s="1"/>
  <c r="DL13"/>
  <c r="AB13"/>
  <c r="AE13" s="1"/>
  <c r="CP14"/>
  <c r="CE14"/>
  <c r="BT14"/>
  <c r="BI14"/>
  <c r="AX14"/>
  <c r="AM14"/>
  <c r="P14"/>
  <c r="S14" s="1"/>
  <c r="DL14"/>
  <c r="DA14"/>
  <c r="AB14"/>
  <c r="AE14" s="1"/>
  <c r="Z17"/>
  <c r="AA16"/>
  <c r="AL16"/>
  <c r="AK17"/>
  <c r="AW15"/>
  <c r="AV16"/>
  <c r="BH17"/>
  <c r="BG18"/>
  <c r="BS15"/>
  <c r="BR16"/>
  <c r="CD18"/>
  <c r="CC19"/>
  <c r="CY17"/>
  <c r="DJ19"/>
  <c r="DK18"/>
  <c r="CN21"/>
  <c r="CO21" s="1"/>
  <c r="F15" l="1"/>
  <c r="Z18"/>
  <c r="AA17"/>
  <c r="AK18"/>
  <c r="AL17"/>
  <c r="AV17"/>
  <c r="AW16"/>
  <c r="BG19"/>
  <c r="BH18"/>
  <c r="BR17"/>
  <c r="BS16"/>
  <c r="CC20"/>
  <c r="CD19"/>
  <c r="CY18"/>
  <c r="DK19"/>
  <c r="DJ20"/>
  <c r="CN22"/>
  <c r="CO22" s="1"/>
  <c r="CP15" l="1"/>
  <c r="CE15"/>
  <c r="BT15"/>
  <c r="AM15"/>
  <c r="P15"/>
  <c r="S15" s="1"/>
  <c r="BI15"/>
  <c r="DL15"/>
  <c r="AX15"/>
  <c r="DA15"/>
  <c r="AB15"/>
  <c r="AE15" s="1"/>
  <c r="F16"/>
  <c r="Z19"/>
  <c r="AA18"/>
  <c r="AK19"/>
  <c r="AL18"/>
  <c r="AV18"/>
  <c r="AW17"/>
  <c r="BG20"/>
  <c r="BH19"/>
  <c r="BS17"/>
  <c r="BR18"/>
  <c r="CD20"/>
  <c r="CC21"/>
  <c r="CY19"/>
  <c r="DJ21"/>
  <c r="DK20"/>
  <c r="CN23"/>
  <c r="CO23" s="1"/>
  <c r="AM16" l="1"/>
  <c r="P16"/>
  <c r="S16" s="1"/>
  <c r="CP16"/>
  <c r="CE16"/>
  <c r="DL16"/>
  <c r="BT16"/>
  <c r="DA16"/>
  <c r="BI16"/>
  <c r="AX16"/>
  <c r="AB16"/>
  <c r="AE16" s="1"/>
  <c r="F17"/>
  <c r="Z20"/>
  <c r="AA19"/>
  <c r="AL19"/>
  <c r="AK20"/>
  <c r="AW18"/>
  <c r="AV19"/>
  <c r="BG21"/>
  <c r="BH20"/>
  <c r="BR19"/>
  <c r="BS18"/>
  <c r="CC22"/>
  <c r="CD21"/>
  <c r="CY20"/>
  <c r="DK21"/>
  <c r="DJ22"/>
  <c r="CN24"/>
  <c r="CO24" s="1"/>
  <c r="AM17" l="1"/>
  <c r="P17"/>
  <c r="S17" s="1"/>
  <c r="DL17"/>
  <c r="DA17"/>
  <c r="CP17"/>
  <c r="CE17"/>
  <c r="BT17"/>
  <c r="BI17"/>
  <c r="AX17"/>
  <c r="AB17"/>
  <c r="AE17" s="1"/>
  <c r="F18"/>
  <c r="Z21"/>
  <c r="AA20"/>
  <c r="AL20"/>
  <c r="AK21"/>
  <c r="AW19"/>
  <c r="AV20"/>
  <c r="BH21"/>
  <c r="BG22"/>
  <c r="BR20"/>
  <c r="BS19"/>
  <c r="CC23"/>
  <c r="CD22"/>
  <c r="CY21"/>
  <c r="DJ23"/>
  <c r="DK22"/>
  <c r="CN25"/>
  <c r="CO25" s="1"/>
  <c r="AX18" l="1"/>
  <c r="AM18"/>
  <c r="P18"/>
  <c r="S18" s="1"/>
  <c r="DL18"/>
  <c r="DA18"/>
  <c r="CP18"/>
  <c r="CE18"/>
  <c r="BT18"/>
  <c r="BI18"/>
  <c r="AB18"/>
  <c r="AE18" s="1"/>
  <c r="F19"/>
  <c r="AA21"/>
  <c r="Z22"/>
  <c r="AK22"/>
  <c r="AL21"/>
  <c r="AV21"/>
  <c r="AW20"/>
  <c r="BG23"/>
  <c r="BH22"/>
  <c r="BS20"/>
  <c r="BR21"/>
  <c r="CD23"/>
  <c r="CC24"/>
  <c r="CY22"/>
  <c r="DK23"/>
  <c r="DJ24"/>
  <c r="CN26"/>
  <c r="CO26" s="1"/>
  <c r="BI19" l="1"/>
  <c r="DL19"/>
  <c r="AX19"/>
  <c r="P19"/>
  <c r="S19" s="1"/>
  <c r="DA19"/>
  <c r="AM19"/>
  <c r="CP19"/>
  <c r="CE19"/>
  <c r="BT19"/>
  <c r="AB19"/>
  <c r="AE19" s="1"/>
  <c r="F20"/>
  <c r="AA22"/>
  <c r="Z23"/>
  <c r="AK23"/>
  <c r="AL22"/>
  <c r="AV22"/>
  <c r="AW21"/>
  <c r="BG24"/>
  <c r="BH23"/>
  <c r="BR22"/>
  <c r="BS21"/>
  <c r="CC25"/>
  <c r="CD24"/>
  <c r="CY23"/>
  <c r="DJ25"/>
  <c r="DK24"/>
  <c r="CN27"/>
  <c r="CO27" s="1"/>
  <c r="DL20" l="1"/>
  <c r="BT20"/>
  <c r="DA20"/>
  <c r="BI20"/>
  <c r="AX20"/>
  <c r="AM20"/>
  <c r="P20"/>
  <c r="S20" s="1"/>
  <c r="CP20"/>
  <c r="CE20"/>
  <c r="AB20"/>
  <c r="AE20" s="1"/>
  <c r="F21"/>
  <c r="Z24"/>
  <c r="AA23"/>
  <c r="AL23"/>
  <c r="AK24"/>
  <c r="AW22"/>
  <c r="AV23"/>
  <c r="BG25"/>
  <c r="BH24"/>
  <c r="BS22"/>
  <c r="BR23"/>
  <c r="CD25"/>
  <c r="CC26"/>
  <c r="CY24"/>
  <c r="DJ26"/>
  <c r="DK25"/>
  <c r="CN28"/>
  <c r="CO28" s="1"/>
  <c r="AI3" l="1"/>
  <c r="AH376" s="1"/>
  <c r="CE21"/>
  <c r="CP21"/>
  <c r="DA21"/>
  <c r="DL21"/>
  <c r="BT21"/>
  <c r="BI21"/>
  <c r="AX21"/>
  <c r="P21"/>
  <c r="S21" s="1"/>
  <c r="AM21"/>
  <c r="AB21"/>
  <c r="AE21" s="1"/>
  <c r="AH366"/>
  <c r="AH270"/>
  <c r="AH206"/>
  <c r="AH187"/>
  <c r="AH272"/>
  <c r="AH240"/>
  <c r="AH208"/>
  <c r="AH80"/>
  <c r="AH353"/>
  <c r="AH193"/>
  <c r="AH161"/>
  <c r="AH33"/>
  <c r="AH370"/>
  <c r="AH338"/>
  <c r="AH306"/>
  <c r="AH82"/>
  <c r="AH50"/>
  <c r="AH14"/>
  <c r="AH383"/>
  <c r="AH351"/>
  <c r="AH255"/>
  <c r="AH223"/>
  <c r="AH191"/>
  <c r="AH159"/>
  <c r="AH127"/>
  <c r="AH95"/>
  <c r="AH404"/>
  <c r="AH372"/>
  <c r="AH340"/>
  <c r="AH308"/>
  <c r="AH276"/>
  <c r="AH244"/>
  <c r="AH212"/>
  <c r="AH148"/>
  <c r="AH116"/>
  <c r="AH84"/>
  <c r="AH52"/>
  <c r="AH20"/>
  <c r="AH389"/>
  <c r="AH357"/>
  <c r="AH325"/>
  <c r="AH293"/>
  <c r="AH261"/>
  <c r="AH229"/>
  <c r="AH197"/>
  <c r="AH165"/>
  <c r="AH133"/>
  <c r="AH101"/>
  <c r="AH69"/>
  <c r="AH37"/>
  <c r="AH406"/>
  <c r="AH374"/>
  <c r="AH342"/>
  <c r="AH310"/>
  <c r="AH278"/>
  <c r="AH246"/>
  <c r="AH214"/>
  <c r="AH182"/>
  <c r="AH150"/>
  <c r="AH118"/>
  <c r="AH86"/>
  <c r="AH54"/>
  <c r="AH18"/>
  <c r="AH387"/>
  <c r="AH355"/>
  <c r="AH323"/>
  <c r="AH291"/>
  <c r="AH259"/>
  <c r="AH227"/>
  <c r="AH195"/>
  <c r="AH163"/>
  <c r="AH131"/>
  <c r="AH99"/>
  <c r="AH67"/>
  <c r="AH35"/>
  <c r="F22"/>
  <c r="Z25"/>
  <c r="AA24"/>
  <c r="AL24"/>
  <c r="AK25"/>
  <c r="AW23"/>
  <c r="AV24"/>
  <c r="BH25"/>
  <c r="BG26"/>
  <c r="BS23"/>
  <c r="BR24"/>
  <c r="CD26"/>
  <c r="CC27"/>
  <c r="CY25"/>
  <c r="DJ27"/>
  <c r="DK26"/>
  <c r="CN29"/>
  <c r="CO29" s="1"/>
  <c r="AH144" l="1"/>
  <c r="AH46"/>
  <c r="AH234"/>
  <c r="AH332"/>
  <c r="AH155"/>
  <c r="AH268"/>
  <c r="AH274"/>
  <c r="AH289"/>
  <c r="AH123"/>
  <c r="AH76"/>
  <c r="AH114"/>
  <c r="AH225"/>
  <c r="AH59"/>
  <c r="AH381"/>
  <c r="AH91"/>
  <c r="AH78"/>
  <c r="AH44"/>
  <c r="AH281"/>
  <c r="AH242"/>
  <c r="AH129"/>
  <c r="AH48"/>
  <c r="AH400"/>
  <c r="AH10"/>
  <c r="AH157"/>
  <c r="AH202"/>
  <c r="AH63"/>
  <c r="AH319"/>
  <c r="AH210"/>
  <c r="AH97"/>
  <c r="AH16"/>
  <c r="AH336"/>
  <c r="AH347"/>
  <c r="AH93"/>
  <c r="AH74"/>
  <c r="AH180"/>
  <c r="AH31"/>
  <c r="AH287"/>
  <c r="AH178"/>
  <c r="AH65"/>
  <c r="AH385"/>
  <c r="AH304"/>
  <c r="AH251"/>
  <c r="AH61"/>
  <c r="AH151"/>
  <c r="AH379"/>
  <c r="AH302"/>
  <c r="AH12"/>
  <c r="AH375"/>
  <c r="AH200"/>
  <c r="AH168"/>
  <c r="AH321"/>
  <c r="AH176"/>
  <c r="AH27"/>
  <c r="AH315"/>
  <c r="AH238"/>
  <c r="AH349"/>
  <c r="AH119"/>
  <c r="AH40"/>
  <c r="AH146"/>
  <c r="AH402"/>
  <c r="AH257"/>
  <c r="AH112"/>
  <c r="AH368"/>
  <c r="AH219"/>
  <c r="AH110"/>
  <c r="AH125"/>
  <c r="AH300"/>
  <c r="AH266"/>
  <c r="AH313"/>
  <c r="AH324"/>
  <c r="AH70"/>
  <c r="AH334"/>
  <c r="AH317"/>
  <c r="AH236"/>
  <c r="AH343"/>
  <c r="AH185"/>
  <c r="AH339"/>
  <c r="AH221"/>
  <c r="AH204"/>
  <c r="AH215"/>
  <c r="AH330"/>
  <c r="AH147"/>
  <c r="AH189"/>
  <c r="AH172"/>
  <c r="AH183"/>
  <c r="AH298"/>
  <c r="AH115"/>
  <c r="AH111"/>
  <c r="AH326"/>
  <c r="AH294"/>
  <c r="AH79"/>
  <c r="AH174"/>
  <c r="AH29"/>
  <c r="AH285"/>
  <c r="AH140"/>
  <c r="AH87"/>
  <c r="AH42"/>
  <c r="AH153"/>
  <c r="AH51"/>
  <c r="AH373"/>
  <c r="AH283"/>
  <c r="AH142"/>
  <c r="AH398"/>
  <c r="AH253"/>
  <c r="AH108"/>
  <c r="AH364"/>
  <c r="AH6"/>
  <c r="AH121"/>
  <c r="AH232"/>
  <c r="AH358"/>
  <c r="AH136"/>
  <c r="AH83"/>
  <c r="AH262"/>
  <c r="AH405"/>
  <c r="AH177"/>
  <c r="AH145"/>
  <c r="AH55"/>
  <c r="AH311"/>
  <c r="AH170"/>
  <c r="AH89"/>
  <c r="AH8"/>
  <c r="AH19"/>
  <c r="AH38"/>
  <c r="AH341"/>
  <c r="AH113"/>
  <c r="AH23"/>
  <c r="AH279"/>
  <c r="AH138"/>
  <c r="AH57"/>
  <c r="AH377"/>
  <c r="AH296"/>
  <c r="AH403"/>
  <c r="AH181"/>
  <c r="AH66"/>
  <c r="AH396"/>
  <c r="AH247"/>
  <c r="AH106"/>
  <c r="AH25"/>
  <c r="AH345"/>
  <c r="AH264"/>
  <c r="AH371"/>
  <c r="AH53"/>
  <c r="AH335"/>
  <c r="AH213"/>
  <c r="AH356"/>
  <c r="AH322"/>
  <c r="AH126"/>
  <c r="AH43"/>
  <c r="AH392"/>
  <c r="AH243"/>
  <c r="AH230"/>
  <c r="AH149"/>
  <c r="AH292"/>
  <c r="AH34"/>
  <c r="AH384"/>
  <c r="AH394"/>
  <c r="AH249"/>
  <c r="AH104"/>
  <c r="AH360"/>
  <c r="AH211"/>
  <c r="AH198"/>
  <c r="AH117"/>
  <c r="AH68"/>
  <c r="AH399"/>
  <c r="AH320"/>
  <c r="AH362"/>
  <c r="AH217"/>
  <c r="AH72"/>
  <c r="AH328"/>
  <c r="AH179"/>
  <c r="AH102"/>
  <c r="AH85"/>
  <c r="AH36"/>
  <c r="AH367"/>
  <c r="AH64"/>
  <c r="AH49"/>
  <c r="AH256"/>
  <c r="AH397"/>
  <c r="AH309"/>
  <c r="AH260"/>
  <c r="AH207"/>
  <c r="AH290"/>
  <c r="AH32"/>
  <c r="AH94"/>
  <c r="AH307"/>
  <c r="AH166"/>
  <c r="AH21"/>
  <c r="AH277"/>
  <c r="AH228"/>
  <c r="AH175"/>
  <c r="AH258"/>
  <c r="AH401"/>
  <c r="AH62"/>
  <c r="AH275"/>
  <c r="AH134"/>
  <c r="AH390"/>
  <c r="AH245"/>
  <c r="AH100"/>
  <c r="AH143"/>
  <c r="AH194"/>
  <c r="AH337"/>
  <c r="AH235"/>
  <c r="AH226"/>
  <c r="AH81"/>
  <c r="AH369"/>
  <c r="AH288"/>
  <c r="AH299"/>
  <c r="AH135"/>
  <c r="AH196"/>
  <c r="AH47"/>
  <c r="AH303"/>
  <c r="AH162"/>
  <c r="AH17"/>
  <c r="AH305"/>
  <c r="AH224"/>
  <c r="AH203"/>
  <c r="AH205"/>
  <c r="AH164"/>
  <c r="AH15"/>
  <c r="AH271"/>
  <c r="AH130"/>
  <c r="AH386"/>
  <c r="AH273"/>
  <c r="AH192"/>
  <c r="AH171"/>
  <c r="AH254"/>
  <c r="AH132"/>
  <c r="AH388"/>
  <c r="AH239"/>
  <c r="AH98"/>
  <c r="AH354"/>
  <c r="AH209"/>
  <c r="AH128"/>
  <c r="AH139"/>
  <c r="AH158"/>
  <c r="AH160"/>
  <c r="AH11"/>
  <c r="AH30"/>
  <c r="AH333"/>
  <c r="AH241"/>
  <c r="AH96"/>
  <c r="AH352"/>
  <c r="AH267"/>
  <c r="AH77"/>
  <c r="AH109"/>
  <c r="AH378"/>
  <c r="AH350"/>
  <c r="AH103"/>
  <c r="AH107"/>
  <c r="AH395"/>
  <c r="AH318"/>
  <c r="AH39"/>
  <c r="AH75"/>
  <c r="AH331"/>
  <c r="AH286"/>
  <c r="AH60"/>
  <c r="AH316"/>
  <c r="AH73"/>
  <c r="AH28"/>
  <c r="AH346"/>
  <c r="AH90"/>
  <c r="AH365"/>
  <c r="AH167"/>
  <c r="AH282"/>
  <c r="AH312"/>
  <c r="AH24"/>
  <c r="AH284"/>
  <c r="AH58"/>
  <c r="AH393"/>
  <c r="AH363"/>
  <c r="AH222"/>
  <c r="AH173"/>
  <c r="AH252"/>
  <c r="AH22"/>
  <c r="AH361"/>
  <c r="AH190"/>
  <c r="AH141"/>
  <c r="AH188"/>
  <c r="AH359"/>
  <c r="AH201"/>
  <c r="AH220"/>
  <c r="AH71"/>
  <c r="AH391"/>
  <c r="AH314"/>
  <c r="AH233"/>
  <c r="AH344"/>
  <c r="AH45"/>
  <c r="AH301"/>
  <c r="AH156"/>
  <c r="AH7"/>
  <c r="AH263"/>
  <c r="AH250"/>
  <c r="AH169"/>
  <c r="AH280"/>
  <c r="AH13"/>
  <c r="AH269"/>
  <c r="AH124"/>
  <c r="AH380"/>
  <c r="AH231"/>
  <c r="AH218"/>
  <c r="AH137"/>
  <c r="AH88"/>
  <c r="AH382"/>
  <c r="AH237"/>
  <c r="AH92"/>
  <c r="AH348"/>
  <c r="AH199"/>
  <c r="AH122"/>
  <c r="AH105"/>
  <c r="AH56"/>
  <c r="BT22"/>
  <c r="CE22"/>
  <c r="CP22"/>
  <c r="DA22"/>
  <c r="DL22"/>
  <c r="P22"/>
  <c r="S22" s="1"/>
  <c r="BI22"/>
  <c r="AX22"/>
  <c r="AM22"/>
  <c r="AP22" s="1"/>
  <c r="AB22"/>
  <c r="AE22" s="1"/>
  <c r="AH248"/>
  <c r="AH216"/>
  <c r="AH26"/>
  <c r="AH329"/>
  <c r="AH184"/>
  <c r="AO3"/>
  <c r="AN22" s="1"/>
  <c r="AH327"/>
  <c r="AH186"/>
  <c r="AH41"/>
  <c r="AH297"/>
  <c r="AH152"/>
  <c r="AQ3"/>
  <c r="AH295"/>
  <c r="AH154"/>
  <c r="AH9"/>
  <c r="AH265"/>
  <c r="AH120"/>
  <c r="AN195"/>
  <c r="AN360"/>
  <c r="AN127"/>
  <c r="F23"/>
  <c r="Z26"/>
  <c r="AA25"/>
  <c r="AK26"/>
  <c r="AL25"/>
  <c r="AV25"/>
  <c r="AW24"/>
  <c r="BG27"/>
  <c r="BH26"/>
  <c r="BR25"/>
  <c r="BS24"/>
  <c r="CC28"/>
  <c r="CD27"/>
  <c r="CY26"/>
  <c r="DJ28"/>
  <c r="DK27"/>
  <c r="CN30"/>
  <c r="CO30" s="1"/>
  <c r="AN369" l="1"/>
  <c r="AN295"/>
  <c r="AN76"/>
  <c r="AN314"/>
  <c r="AN268"/>
  <c r="AN7"/>
  <c r="AN231"/>
  <c r="AN63"/>
  <c r="AN240"/>
  <c r="AN209"/>
  <c r="AN122"/>
  <c r="AN396"/>
  <c r="AN221"/>
  <c r="AN392"/>
  <c r="AN387"/>
  <c r="AN13"/>
  <c r="AN255"/>
  <c r="AN95"/>
  <c r="AN264"/>
  <c r="AN337"/>
  <c r="AN250"/>
  <c r="AN131"/>
  <c r="AN405"/>
  <c r="AN167"/>
  <c r="AN287"/>
  <c r="AN103"/>
  <c r="AN296"/>
  <c r="AN345"/>
  <c r="AN282"/>
  <c r="AN163"/>
  <c r="AN36"/>
  <c r="AN319"/>
  <c r="AN159"/>
  <c r="AN368"/>
  <c r="AN40"/>
  <c r="AN378"/>
  <c r="AN259"/>
  <c r="AN140"/>
  <c r="AN351"/>
  <c r="AN168"/>
  <c r="AN359"/>
  <c r="AN191"/>
  <c r="AN31"/>
  <c r="AN200"/>
  <c r="AN121"/>
  <c r="AN26"/>
  <c r="AN300"/>
  <c r="AN113"/>
  <c r="AN383"/>
  <c r="AN223"/>
  <c r="AN39"/>
  <c r="AN232"/>
  <c r="AN145"/>
  <c r="AN58"/>
  <c r="AN332"/>
  <c r="AN29"/>
  <c r="AN93"/>
  <c r="AN358"/>
  <c r="AN401"/>
  <c r="AN177"/>
  <c r="AN346"/>
  <c r="AN90"/>
  <c r="AN227"/>
  <c r="AN364"/>
  <c r="AN108"/>
  <c r="AN157"/>
  <c r="AN72"/>
  <c r="AN241"/>
  <c r="AN17"/>
  <c r="AN154"/>
  <c r="AN291"/>
  <c r="AN35"/>
  <c r="AN172"/>
  <c r="AN285"/>
  <c r="AN30"/>
  <c r="AN304"/>
  <c r="AN104"/>
  <c r="AN273"/>
  <c r="AN49"/>
  <c r="AN186"/>
  <c r="AN323"/>
  <c r="AN67"/>
  <c r="AN204"/>
  <c r="AN333"/>
  <c r="AN158"/>
  <c r="AN328"/>
  <c r="AN136"/>
  <c r="AN305"/>
  <c r="AN81"/>
  <c r="AN218"/>
  <c r="AN355"/>
  <c r="AN99"/>
  <c r="AN236"/>
  <c r="AN365"/>
  <c r="AN286"/>
  <c r="AN176"/>
  <c r="AN112"/>
  <c r="AN48"/>
  <c r="AN377"/>
  <c r="AN313"/>
  <c r="AN249"/>
  <c r="AN185"/>
  <c r="AN57"/>
  <c r="AN386"/>
  <c r="AN322"/>
  <c r="AN258"/>
  <c r="AN194"/>
  <c r="AN130"/>
  <c r="AN66"/>
  <c r="AN395"/>
  <c r="AN331"/>
  <c r="AN267"/>
  <c r="AN203"/>
  <c r="AN139"/>
  <c r="AN75"/>
  <c r="AN404"/>
  <c r="AN340"/>
  <c r="AN276"/>
  <c r="AN212"/>
  <c r="AN148"/>
  <c r="AN84"/>
  <c r="AN9"/>
  <c r="AN341"/>
  <c r="AN229"/>
  <c r="AN101"/>
  <c r="AN366"/>
  <c r="AN166"/>
  <c r="AN12"/>
  <c r="AN367"/>
  <c r="AN303"/>
  <c r="AN239"/>
  <c r="AN175"/>
  <c r="AN111"/>
  <c r="AN47"/>
  <c r="AN376"/>
  <c r="AN312"/>
  <c r="AN248"/>
  <c r="AN184"/>
  <c r="AN120"/>
  <c r="AN56"/>
  <c r="AN385"/>
  <c r="AN321"/>
  <c r="AN257"/>
  <c r="AN193"/>
  <c r="AN129"/>
  <c r="AN65"/>
  <c r="AN394"/>
  <c r="AN330"/>
  <c r="AN266"/>
  <c r="AN202"/>
  <c r="AN138"/>
  <c r="AN74"/>
  <c r="AN403"/>
  <c r="AN339"/>
  <c r="AN275"/>
  <c r="AN211"/>
  <c r="AN147"/>
  <c r="AN83"/>
  <c r="AN19"/>
  <c r="AN348"/>
  <c r="AN284"/>
  <c r="AN220"/>
  <c r="AN156"/>
  <c r="AN92"/>
  <c r="AN20"/>
  <c r="AN349"/>
  <c r="AN269"/>
  <c r="AN141"/>
  <c r="AN10"/>
  <c r="AN222"/>
  <c r="AN11"/>
  <c r="AN375"/>
  <c r="AN311"/>
  <c r="AN247"/>
  <c r="AN183"/>
  <c r="AN119"/>
  <c r="AN55"/>
  <c r="AN384"/>
  <c r="AN320"/>
  <c r="AN256"/>
  <c r="AN192"/>
  <c r="AN128"/>
  <c r="AN64"/>
  <c r="AN393"/>
  <c r="AN329"/>
  <c r="AN265"/>
  <c r="AN201"/>
  <c r="AN137"/>
  <c r="AN73"/>
  <c r="AN402"/>
  <c r="AN338"/>
  <c r="AN274"/>
  <c r="AN210"/>
  <c r="AN146"/>
  <c r="AN82"/>
  <c r="AN18"/>
  <c r="AN347"/>
  <c r="AN283"/>
  <c r="AN219"/>
  <c r="AN155"/>
  <c r="AN91"/>
  <c r="AN27"/>
  <c r="AN356"/>
  <c r="AN292"/>
  <c r="AN228"/>
  <c r="AN164"/>
  <c r="AN100"/>
  <c r="AN28"/>
  <c r="AN357"/>
  <c r="AN277"/>
  <c r="AN149"/>
  <c r="AN21"/>
  <c r="AN230"/>
  <c r="AN363"/>
  <c r="AN244"/>
  <c r="AN37"/>
  <c r="AN391"/>
  <c r="AN327"/>
  <c r="AN263"/>
  <c r="AN199"/>
  <c r="AN135"/>
  <c r="AN71"/>
  <c r="AN400"/>
  <c r="AN336"/>
  <c r="AN272"/>
  <c r="AN208"/>
  <c r="AN144"/>
  <c r="AN80"/>
  <c r="AN16"/>
  <c r="AN281"/>
  <c r="AN217"/>
  <c r="AN153"/>
  <c r="AN89"/>
  <c r="AN25"/>
  <c r="AN354"/>
  <c r="AN290"/>
  <c r="AN226"/>
  <c r="AN162"/>
  <c r="AN98"/>
  <c r="AN34"/>
  <c r="AN299"/>
  <c r="AN235"/>
  <c r="AN171"/>
  <c r="AN107"/>
  <c r="AN43"/>
  <c r="AN372"/>
  <c r="AN308"/>
  <c r="AN180"/>
  <c r="AN116"/>
  <c r="AN44"/>
  <c r="AN373"/>
  <c r="AN293"/>
  <c r="AN165"/>
  <c r="AN294"/>
  <c r="AN38"/>
  <c r="AN399"/>
  <c r="AN335"/>
  <c r="AN271"/>
  <c r="AN207"/>
  <c r="AN143"/>
  <c r="AN79"/>
  <c r="AN15"/>
  <c r="AN344"/>
  <c r="AN280"/>
  <c r="AN216"/>
  <c r="AN152"/>
  <c r="AN88"/>
  <c r="AN24"/>
  <c r="AN353"/>
  <c r="AN289"/>
  <c r="AN225"/>
  <c r="AN161"/>
  <c r="AN97"/>
  <c r="AN33"/>
  <c r="AN362"/>
  <c r="AN298"/>
  <c r="AN234"/>
  <c r="AN170"/>
  <c r="AN106"/>
  <c r="AN42"/>
  <c r="AN371"/>
  <c r="AN307"/>
  <c r="AN243"/>
  <c r="AN179"/>
  <c r="AN115"/>
  <c r="AN51"/>
  <c r="AN380"/>
  <c r="AN316"/>
  <c r="AN252"/>
  <c r="AN188"/>
  <c r="AN124"/>
  <c r="AN60"/>
  <c r="AN381"/>
  <c r="AN301"/>
  <c r="AN205"/>
  <c r="AN77"/>
  <c r="AN302"/>
  <c r="AN94"/>
  <c r="AN6"/>
  <c r="AN343"/>
  <c r="AN279"/>
  <c r="AN215"/>
  <c r="AN151"/>
  <c r="AN87"/>
  <c r="AN23"/>
  <c r="AN352"/>
  <c r="AN288"/>
  <c r="AN224"/>
  <c r="AN160"/>
  <c r="AN96"/>
  <c r="AN32"/>
  <c r="AN361"/>
  <c r="AN297"/>
  <c r="AN233"/>
  <c r="AN169"/>
  <c r="AN105"/>
  <c r="AN41"/>
  <c r="AN370"/>
  <c r="AN306"/>
  <c r="AN242"/>
  <c r="AN178"/>
  <c r="AN114"/>
  <c r="AN50"/>
  <c r="AN379"/>
  <c r="AN315"/>
  <c r="AN251"/>
  <c r="AN187"/>
  <c r="AN123"/>
  <c r="AN59"/>
  <c r="AN388"/>
  <c r="AN324"/>
  <c r="AN260"/>
  <c r="AN196"/>
  <c r="AN132"/>
  <c r="AN68"/>
  <c r="AN397"/>
  <c r="AN317"/>
  <c r="AN213"/>
  <c r="AN85"/>
  <c r="AN350"/>
  <c r="AN102"/>
  <c r="AN238"/>
  <c r="AN174"/>
  <c r="AN110"/>
  <c r="AN46"/>
  <c r="AN374"/>
  <c r="AN310"/>
  <c r="AN246"/>
  <c r="AN182"/>
  <c r="AN118"/>
  <c r="AN54"/>
  <c r="AN237"/>
  <c r="AN173"/>
  <c r="AN109"/>
  <c r="AN45"/>
  <c r="AN382"/>
  <c r="AN318"/>
  <c r="AN254"/>
  <c r="AN190"/>
  <c r="AN126"/>
  <c r="AN62"/>
  <c r="AN309"/>
  <c r="AN245"/>
  <c r="AN181"/>
  <c r="AN117"/>
  <c r="AN53"/>
  <c r="AN390"/>
  <c r="AN326"/>
  <c r="AN262"/>
  <c r="AN198"/>
  <c r="AN134"/>
  <c r="AN70"/>
  <c r="AN8"/>
  <c r="BT23"/>
  <c r="CE23"/>
  <c r="DA23"/>
  <c r="CP23"/>
  <c r="DL23"/>
  <c r="P23"/>
  <c r="S23" s="1"/>
  <c r="AM23"/>
  <c r="AP23" s="1"/>
  <c r="BI23"/>
  <c r="AX23"/>
  <c r="AB23"/>
  <c r="AE23" s="1"/>
  <c r="AN253"/>
  <c r="AN189"/>
  <c r="AN125"/>
  <c r="AN61"/>
  <c r="AN398"/>
  <c r="AN334"/>
  <c r="AN270"/>
  <c r="AN206"/>
  <c r="AN142"/>
  <c r="AN78"/>
  <c r="AN14"/>
  <c r="AN52"/>
  <c r="AN389"/>
  <c r="AN325"/>
  <c r="AN261"/>
  <c r="AN197"/>
  <c r="AN133"/>
  <c r="AN69"/>
  <c r="AN406"/>
  <c r="AN342"/>
  <c r="AN278"/>
  <c r="AN214"/>
  <c r="AN150"/>
  <c r="AN86"/>
  <c r="F24"/>
  <c r="Z27"/>
  <c r="AA26"/>
  <c r="AK27"/>
  <c r="AL26"/>
  <c r="AV26"/>
  <c r="AW25"/>
  <c r="BG28"/>
  <c r="BH27"/>
  <c r="BS25"/>
  <c r="BR26"/>
  <c r="CD28"/>
  <c r="CC29"/>
  <c r="CY27"/>
  <c r="DJ29"/>
  <c r="DK28"/>
  <c r="CN31"/>
  <c r="CO31" s="1"/>
  <c r="BT24" l="1"/>
  <c r="DA24"/>
  <c r="CE24"/>
  <c r="DL24"/>
  <c r="CP24"/>
  <c r="BI24"/>
  <c r="AX24"/>
  <c r="P24"/>
  <c r="S24" s="1"/>
  <c r="AM24"/>
  <c r="AP24" s="1"/>
  <c r="AB24"/>
  <c r="AE24" s="1"/>
  <c r="F25"/>
  <c r="Z28"/>
  <c r="AA27"/>
  <c r="AL27"/>
  <c r="AK28"/>
  <c r="AW26"/>
  <c r="AV27"/>
  <c r="BG29"/>
  <c r="BH28"/>
  <c r="BR27"/>
  <c r="BS26"/>
  <c r="CC30"/>
  <c r="CD29"/>
  <c r="CY28"/>
  <c r="DJ30"/>
  <c r="DK29"/>
  <c r="CN32"/>
  <c r="CO32" s="1"/>
  <c r="DA25" l="1"/>
  <c r="DL25"/>
  <c r="BT25"/>
  <c r="CE25"/>
  <c r="CP25"/>
  <c r="BI25"/>
  <c r="AX25"/>
  <c r="P25"/>
  <c r="S25" s="1"/>
  <c r="AM25"/>
  <c r="AP25" s="1"/>
  <c r="AB25"/>
  <c r="AE25" s="1"/>
  <c r="F26"/>
  <c r="Z29"/>
  <c r="AA28"/>
  <c r="AL28"/>
  <c r="AK29"/>
  <c r="AW27"/>
  <c r="AV28"/>
  <c r="BH29"/>
  <c r="BG30"/>
  <c r="BR28"/>
  <c r="BS27"/>
  <c r="CC31"/>
  <c r="CD30"/>
  <c r="CY29"/>
  <c r="DK30"/>
  <c r="DJ31"/>
  <c r="CN33"/>
  <c r="CO33" s="1"/>
  <c r="DA26" l="1"/>
  <c r="DL26"/>
  <c r="BT26"/>
  <c r="CE26"/>
  <c r="CP26"/>
  <c r="P26"/>
  <c r="S26" s="1"/>
  <c r="BI26"/>
  <c r="AX26"/>
  <c r="AM26"/>
  <c r="AP26" s="1"/>
  <c r="AB26"/>
  <c r="AE26" s="1"/>
  <c r="F27"/>
  <c r="AA29"/>
  <c r="Z30"/>
  <c r="AK30"/>
  <c r="AL29"/>
  <c r="AV29"/>
  <c r="AW28"/>
  <c r="BG31"/>
  <c r="BH30"/>
  <c r="BS28"/>
  <c r="BR29"/>
  <c r="CD31"/>
  <c r="CC32"/>
  <c r="CY30"/>
  <c r="DJ32"/>
  <c r="DK31"/>
  <c r="CN34"/>
  <c r="CO34" s="1"/>
  <c r="DA27" l="1"/>
  <c r="CP27"/>
  <c r="DL27"/>
  <c r="BT27"/>
  <c r="CE27"/>
  <c r="AM27"/>
  <c r="AP27" s="1"/>
  <c r="BI27"/>
  <c r="AX27"/>
  <c r="P27"/>
  <c r="S27" s="1"/>
  <c r="AB27"/>
  <c r="AE27" s="1"/>
  <c r="F28"/>
  <c r="AA30"/>
  <c r="Z31"/>
  <c r="AK31"/>
  <c r="AL30"/>
  <c r="AV30"/>
  <c r="AW29"/>
  <c r="BG32"/>
  <c r="BH31"/>
  <c r="BR30"/>
  <c r="BS29"/>
  <c r="CC33"/>
  <c r="CD32"/>
  <c r="CY31"/>
  <c r="DJ33"/>
  <c r="DK32"/>
  <c r="CN35"/>
  <c r="CO35" s="1"/>
  <c r="DL28" l="1"/>
  <c r="CP28"/>
  <c r="BT28"/>
  <c r="DA28"/>
  <c r="CE28"/>
  <c r="AM28"/>
  <c r="AP28" s="1"/>
  <c r="BI28"/>
  <c r="AX28"/>
  <c r="P28"/>
  <c r="S28" s="1"/>
  <c r="AB28"/>
  <c r="AE28" s="1"/>
  <c r="F29"/>
  <c r="Z32"/>
  <c r="AA31"/>
  <c r="AL31"/>
  <c r="AK32"/>
  <c r="AW30"/>
  <c r="AV31"/>
  <c r="BG33"/>
  <c r="BH32"/>
  <c r="BS30"/>
  <c r="BR31"/>
  <c r="CD33"/>
  <c r="CC34"/>
  <c r="CY32"/>
  <c r="DK33"/>
  <c r="DJ34"/>
  <c r="CN36"/>
  <c r="CO36" s="1"/>
  <c r="CE29" l="1"/>
  <c r="CP29"/>
  <c r="DA29"/>
  <c r="DL29"/>
  <c r="BT29"/>
  <c r="BI29"/>
  <c r="AX29"/>
  <c r="P29"/>
  <c r="S29" s="1"/>
  <c r="AM29"/>
  <c r="AP29" s="1"/>
  <c r="AB29"/>
  <c r="AE29" s="1"/>
  <c r="F30"/>
  <c r="Z33"/>
  <c r="AA32"/>
  <c r="AL32"/>
  <c r="AK33"/>
  <c r="AW31"/>
  <c r="AV32"/>
  <c r="BH33"/>
  <c r="BG34"/>
  <c r="BS31"/>
  <c r="BR32"/>
  <c r="CD34"/>
  <c r="CC35"/>
  <c r="CY33"/>
  <c r="DJ35"/>
  <c r="DK34"/>
  <c r="CN37"/>
  <c r="CO37" s="1"/>
  <c r="BT30" l="1"/>
  <c r="CE30"/>
  <c r="CP30"/>
  <c r="DA30"/>
  <c r="DL30"/>
  <c r="P30"/>
  <c r="S30" s="1"/>
  <c r="BI30"/>
  <c r="AX30"/>
  <c r="AM30"/>
  <c r="AP30" s="1"/>
  <c r="AB30"/>
  <c r="AE30" s="1"/>
  <c r="F31"/>
  <c r="Z34"/>
  <c r="AA33"/>
  <c r="AK34"/>
  <c r="AL33"/>
  <c r="AV33"/>
  <c r="AW32"/>
  <c r="BG35"/>
  <c r="BH34"/>
  <c r="BR33"/>
  <c r="BS32"/>
  <c r="CC36"/>
  <c r="CD35"/>
  <c r="CY34"/>
  <c r="DK35"/>
  <c r="DJ36"/>
  <c r="CN38"/>
  <c r="CO38" s="1"/>
  <c r="BT31" l="1"/>
  <c r="CE31"/>
  <c r="DA31"/>
  <c r="CP31"/>
  <c r="DL31"/>
  <c r="P31"/>
  <c r="S31" s="1"/>
  <c r="AM31"/>
  <c r="AP31" s="1"/>
  <c r="BI31"/>
  <c r="AX31"/>
  <c r="AB31"/>
  <c r="AE31" s="1"/>
  <c r="F32"/>
  <c r="Z35"/>
  <c r="AA34"/>
  <c r="AK35"/>
  <c r="AL34"/>
  <c r="AV34"/>
  <c r="AW33"/>
  <c r="BG36"/>
  <c r="BH35"/>
  <c r="BS33"/>
  <c r="BR34"/>
  <c r="CD36"/>
  <c r="CC37"/>
  <c r="CY35"/>
  <c r="DJ37"/>
  <c r="DK36"/>
  <c r="CN39"/>
  <c r="CO39" s="1"/>
  <c r="BT32" l="1"/>
  <c r="DA32"/>
  <c r="CE32"/>
  <c r="DL32"/>
  <c r="CP32"/>
  <c r="BI32"/>
  <c r="AX32"/>
  <c r="P32"/>
  <c r="S32" s="1"/>
  <c r="AM32"/>
  <c r="AP32" s="1"/>
  <c r="AB32"/>
  <c r="AE32" s="1"/>
  <c r="F33"/>
  <c r="Z36"/>
  <c r="AA35"/>
  <c r="AL35"/>
  <c r="AK36"/>
  <c r="AW34"/>
  <c r="AV35"/>
  <c r="BG37"/>
  <c r="BH36"/>
  <c r="BR35"/>
  <c r="BS34"/>
  <c r="CC38"/>
  <c r="CD37"/>
  <c r="CY36"/>
  <c r="DK37"/>
  <c r="DJ38"/>
  <c r="CN40"/>
  <c r="CO40" s="1"/>
  <c r="DA33" l="1"/>
  <c r="DL33"/>
  <c r="BT33"/>
  <c r="CE33"/>
  <c r="CP33"/>
  <c r="BI33"/>
  <c r="AX33"/>
  <c r="P33"/>
  <c r="S33" s="1"/>
  <c r="AM33"/>
  <c r="AP33" s="1"/>
  <c r="AB33"/>
  <c r="AE33" s="1"/>
  <c r="F34"/>
  <c r="Z37"/>
  <c r="AA36"/>
  <c r="AL36"/>
  <c r="AK37"/>
  <c r="AW35"/>
  <c r="AV36"/>
  <c r="BH37"/>
  <c r="BG38"/>
  <c r="BR36"/>
  <c r="BS35"/>
  <c r="CC39"/>
  <c r="CD38"/>
  <c r="CY37"/>
  <c r="DJ39"/>
  <c r="DK38"/>
  <c r="CN41"/>
  <c r="CO41" s="1"/>
  <c r="DA34" l="1"/>
  <c r="DL34"/>
  <c r="BT34"/>
  <c r="CE34"/>
  <c r="CP34"/>
  <c r="P34"/>
  <c r="S34" s="1"/>
  <c r="BI34"/>
  <c r="AX34"/>
  <c r="AM34"/>
  <c r="AP34" s="1"/>
  <c r="AB34"/>
  <c r="AE34" s="1"/>
  <c r="F35"/>
  <c r="AA37"/>
  <c r="Z38"/>
  <c r="AK38"/>
  <c r="AL37"/>
  <c r="AV37"/>
  <c r="AW36"/>
  <c r="BG39"/>
  <c r="BH38"/>
  <c r="BS36"/>
  <c r="BR37"/>
  <c r="CD39"/>
  <c r="CC40"/>
  <c r="CY38"/>
  <c r="DK39"/>
  <c r="DJ40"/>
  <c r="CN42"/>
  <c r="CO42" s="1"/>
  <c r="DA35" l="1"/>
  <c r="CP35"/>
  <c r="DL35"/>
  <c r="BT35"/>
  <c r="CE35"/>
  <c r="AM35"/>
  <c r="AP35" s="1"/>
  <c r="BI35"/>
  <c r="AX35"/>
  <c r="P35"/>
  <c r="S35" s="1"/>
  <c r="AB35"/>
  <c r="AE35" s="1"/>
  <c r="F36"/>
  <c r="AA38"/>
  <c r="Z39"/>
  <c r="AK39"/>
  <c r="AL38"/>
  <c r="AV38"/>
  <c r="AW37"/>
  <c r="BG40"/>
  <c r="BH39"/>
  <c r="BR38"/>
  <c r="BS37"/>
  <c r="CC41"/>
  <c r="CD40"/>
  <c r="CY39"/>
  <c r="DJ41"/>
  <c r="DK40"/>
  <c r="CN43"/>
  <c r="CO43" s="1"/>
  <c r="DL36" l="1"/>
  <c r="CP36"/>
  <c r="BT36"/>
  <c r="DA36"/>
  <c r="CE36"/>
  <c r="AM36"/>
  <c r="AP36" s="1"/>
  <c r="BI36"/>
  <c r="AX36"/>
  <c r="P36"/>
  <c r="S36" s="1"/>
  <c r="AB36"/>
  <c r="AE36" s="1"/>
  <c r="F37"/>
  <c r="Z40"/>
  <c r="AA39"/>
  <c r="AL39"/>
  <c r="AK40"/>
  <c r="AW38"/>
  <c r="AV39"/>
  <c r="BG41"/>
  <c r="BH40"/>
  <c r="BS38"/>
  <c r="BR39"/>
  <c r="CD41"/>
  <c r="CC42"/>
  <c r="CY40"/>
  <c r="DJ42"/>
  <c r="DK41"/>
  <c r="CN44"/>
  <c r="CO44" s="1"/>
  <c r="CE37" l="1"/>
  <c r="CP37"/>
  <c r="DA37"/>
  <c r="DL37"/>
  <c r="BT37"/>
  <c r="BI37"/>
  <c r="AX37"/>
  <c r="P37"/>
  <c r="S37" s="1"/>
  <c r="AM37"/>
  <c r="AP37" s="1"/>
  <c r="AB37"/>
  <c r="AE37" s="1"/>
  <c r="F38"/>
  <c r="Z41"/>
  <c r="AA40"/>
  <c r="AL40"/>
  <c r="AK41"/>
  <c r="AW39"/>
  <c r="AV40"/>
  <c r="BH41"/>
  <c r="BG42"/>
  <c r="BS39"/>
  <c r="BR40"/>
  <c r="CD42"/>
  <c r="CC43"/>
  <c r="CY41"/>
  <c r="DJ43"/>
  <c r="DK42"/>
  <c r="CN45"/>
  <c r="CO45" s="1"/>
  <c r="BT38" l="1"/>
  <c r="CE38"/>
  <c r="CP38"/>
  <c r="DA38"/>
  <c r="DL38"/>
  <c r="P38"/>
  <c r="S38" s="1"/>
  <c r="BI38"/>
  <c r="AX38"/>
  <c r="AM38"/>
  <c r="AP38" s="1"/>
  <c r="AB38"/>
  <c r="AE38" s="1"/>
  <c r="F39"/>
  <c r="Z42"/>
  <c r="AA41"/>
  <c r="AK42"/>
  <c r="AL41"/>
  <c r="AV41"/>
  <c r="AW40"/>
  <c r="BG43"/>
  <c r="BH42"/>
  <c r="BR41"/>
  <c r="BS40"/>
  <c r="CC44"/>
  <c r="CD43"/>
  <c r="CY42"/>
  <c r="DJ44"/>
  <c r="DK43"/>
  <c r="CN46"/>
  <c r="CO46" s="1"/>
  <c r="BT39" l="1"/>
  <c r="CE39"/>
  <c r="DA39"/>
  <c r="CP39"/>
  <c r="DL39"/>
  <c r="P39"/>
  <c r="S39" s="1"/>
  <c r="AM39"/>
  <c r="AP39" s="1"/>
  <c r="BI39"/>
  <c r="AX39"/>
  <c r="AB39"/>
  <c r="AE39" s="1"/>
  <c r="F40"/>
  <c r="Z43"/>
  <c r="AA42"/>
  <c r="AK43"/>
  <c r="AL42"/>
  <c r="AV42"/>
  <c r="AW41"/>
  <c r="BG44"/>
  <c r="BH43"/>
  <c r="BS41"/>
  <c r="BR42"/>
  <c r="CD44"/>
  <c r="CC45"/>
  <c r="CY43"/>
  <c r="DJ45"/>
  <c r="DK44"/>
  <c r="CN47"/>
  <c r="CO47" s="1"/>
  <c r="BT40" l="1"/>
  <c r="DA40"/>
  <c r="CE40"/>
  <c r="DL40"/>
  <c r="CP40"/>
  <c r="BI40"/>
  <c r="AX40"/>
  <c r="P40"/>
  <c r="S40" s="1"/>
  <c r="AM40"/>
  <c r="AP40" s="1"/>
  <c r="AB40"/>
  <c r="AE40" s="1"/>
  <c r="F41"/>
  <c r="Z44"/>
  <c r="AA43"/>
  <c r="AK44"/>
  <c r="AL43"/>
  <c r="AW42"/>
  <c r="AV43"/>
  <c r="BG45"/>
  <c r="BH44"/>
  <c r="BR43"/>
  <c r="BS42"/>
  <c r="CC46"/>
  <c r="CD45"/>
  <c r="CY44"/>
  <c r="DJ46"/>
  <c r="DK45"/>
  <c r="CN48"/>
  <c r="CO48" s="1"/>
  <c r="AT3" l="1"/>
  <c r="AS57" s="1"/>
  <c r="DA41"/>
  <c r="DL41"/>
  <c r="BT41"/>
  <c r="CE41"/>
  <c r="CP41"/>
  <c r="BI41"/>
  <c r="AX41"/>
  <c r="P41"/>
  <c r="S41" s="1"/>
  <c r="AM41"/>
  <c r="AP41" s="1"/>
  <c r="AB41"/>
  <c r="AE41" s="1"/>
  <c r="F42"/>
  <c r="Z45"/>
  <c r="AA44"/>
  <c r="AK45"/>
  <c r="AL44"/>
  <c r="AW43"/>
  <c r="AV44"/>
  <c r="BH45"/>
  <c r="BG46"/>
  <c r="BR44"/>
  <c r="BS43"/>
  <c r="CC47"/>
  <c r="CD46"/>
  <c r="CY45"/>
  <c r="DK46"/>
  <c r="DJ47"/>
  <c r="CN49"/>
  <c r="CO49" s="1"/>
  <c r="AS384" l="1"/>
  <c r="AS128"/>
  <c r="AS214"/>
  <c r="AS359"/>
  <c r="AS17"/>
  <c r="AS103"/>
  <c r="AS257"/>
  <c r="AS273"/>
  <c r="AS26"/>
  <c r="AS112"/>
  <c r="AS171"/>
  <c r="AS316"/>
  <c r="AS402"/>
  <c r="AS69"/>
  <c r="AS60"/>
  <c r="AS146"/>
  <c r="AS334"/>
  <c r="AS205"/>
  <c r="AS291"/>
  <c r="AS393"/>
  <c r="AS78"/>
  <c r="AS94"/>
  <c r="AS137"/>
  <c r="AS180"/>
  <c r="AS223"/>
  <c r="AS162"/>
  <c r="AS248"/>
  <c r="AS350"/>
  <c r="AS35"/>
  <c r="AS239"/>
  <c r="AS282"/>
  <c r="AS325"/>
  <c r="AS368"/>
  <c r="AS44"/>
  <c r="AS332"/>
  <c r="AS62"/>
  <c r="AS250"/>
  <c r="AS293"/>
  <c r="AS191"/>
  <c r="AS98"/>
  <c r="AS354"/>
  <c r="AS209"/>
  <c r="AS64"/>
  <c r="AS320"/>
  <c r="AS175"/>
  <c r="AS30"/>
  <c r="AS286"/>
  <c r="AS141"/>
  <c r="AS397"/>
  <c r="AS252"/>
  <c r="AS107"/>
  <c r="AS363"/>
  <c r="AS218"/>
  <c r="AS73"/>
  <c r="AS329"/>
  <c r="AS184"/>
  <c r="AS39"/>
  <c r="AS295"/>
  <c r="AS150"/>
  <c r="AS406"/>
  <c r="AS261"/>
  <c r="AS116"/>
  <c r="AS372"/>
  <c r="AS227"/>
  <c r="AS82"/>
  <c r="AS338"/>
  <c r="AS193"/>
  <c r="AS48"/>
  <c r="AS304"/>
  <c r="AS159"/>
  <c r="AS14"/>
  <c r="AS270"/>
  <c r="AS125"/>
  <c r="AS381"/>
  <c r="AS236"/>
  <c r="AS187"/>
  <c r="AS234"/>
  <c r="AS328"/>
  <c r="AS241"/>
  <c r="AS173"/>
  <c r="AS361"/>
  <c r="AS182"/>
  <c r="AS114"/>
  <c r="AS46"/>
  <c r="AS183"/>
  <c r="AS66"/>
  <c r="AS322"/>
  <c r="AS177"/>
  <c r="AS32"/>
  <c r="AS288"/>
  <c r="AS143"/>
  <c r="AS399"/>
  <c r="AS254"/>
  <c r="AS109"/>
  <c r="AS365"/>
  <c r="AS220"/>
  <c r="AS75"/>
  <c r="AS331"/>
  <c r="AS186"/>
  <c r="AS41"/>
  <c r="AS297"/>
  <c r="AS152"/>
  <c r="AS7"/>
  <c r="AS263"/>
  <c r="AS118"/>
  <c r="AS374"/>
  <c r="AS229"/>
  <c r="AS84"/>
  <c r="AS340"/>
  <c r="AS195"/>
  <c r="AS50"/>
  <c r="AS306"/>
  <c r="AS161"/>
  <c r="AS16"/>
  <c r="AS272"/>
  <c r="AS127"/>
  <c r="AS383"/>
  <c r="AS238"/>
  <c r="AS93"/>
  <c r="AS349"/>
  <c r="AS204"/>
  <c r="AS91"/>
  <c r="AS170"/>
  <c r="AS232"/>
  <c r="AS362"/>
  <c r="AS130"/>
  <c r="AS352"/>
  <c r="AS28"/>
  <c r="AS105"/>
  <c r="AS327"/>
  <c r="AS259"/>
  <c r="AS80"/>
  <c r="AS157"/>
  <c r="AS266"/>
  <c r="AS34"/>
  <c r="AS290"/>
  <c r="AS145"/>
  <c r="AS401"/>
  <c r="AS256"/>
  <c r="AS111"/>
  <c r="AS367"/>
  <c r="AS222"/>
  <c r="AS77"/>
  <c r="AS333"/>
  <c r="AS188"/>
  <c r="AS43"/>
  <c r="AS299"/>
  <c r="AS154"/>
  <c r="AS9"/>
  <c r="AS265"/>
  <c r="AS120"/>
  <c r="AS376"/>
  <c r="AS231"/>
  <c r="AS86"/>
  <c r="AS342"/>
  <c r="AS197"/>
  <c r="AS52"/>
  <c r="AS308"/>
  <c r="AS163"/>
  <c r="AS18"/>
  <c r="AS274"/>
  <c r="AS129"/>
  <c r="AS385"/>
  <c r="AS240"/>
  <c r="AS95"/>
  <c r="AS351"/>
  <c r="AS206"/>
  <c r="AS61"/>
  <c r="AS317"/>
  <c r="AS172"/>
  <c r="AS59"/>
  <c r="AS138"/>
  <c r="AS200"/>
  <c r="AS83"/>
  <c r="AS198"/>
  <c r="AS386"/>
  <c r="AS318"/>
  <c r="AS139"/>
  <c r="AS71"/>
  <c r="AS404"/>
  <c r="AS225"/>
  <c r="AS283"/>
  <c r="AS258"/>
  <c r="AS113"/>
  <c r="AS369"/>
  <c r="AS224"/>
  <c r="AS79"/>
  <c r="AS335"/>
  <c r="AS190"/>
  <c r="AS45"/>
  <c r="AS301"/>
  <c r="AS156"/>
  <c r="AS11"/>
  <c r="AS267"/>
  <c r="AS122"/>
  <c r="AS378"/>
  <c r="AS233"/>
  <c r="AS88"/>
  <c r="AS344"/>
  <c r="AS199"/>
  <c r="AS54"/>
  <c r="AS310"/>
  <c r="AS165"/>
  <c r="AS20"/>
  <c r="AS276"/>
  <c r="AS131"/>
  <c r="AS387"/>
  <c r="AS242"/>
  <c r="AS97"/>
  <c r="AS353"/>
  <c r="AS208"/>
  <c r="AS63"/>
  <c r="AS319"/>
  <c r="AS174"/>
  <c r="AS29"/>
  <c r="AS285"/>
  <c r="AS140"/>
  <c r="AS27"/>
  <c r="BB3"/>
  <c r="AS345"/>
  <c r="AS53"/>
  <c r="AS189"/>
  <c r="AS315"/>
  <c r="AS207"/>
  <c r="AS395"/>
  <c r="AS37"/>
  <c r="AS336"/>
  <c r="AS226"/>
  <c r="AS81"/>
  <c r="AS337"/>
  <c r="AS192"/>
  <c r="AS47"/>
  <c r="AS303"/>
  <c r="AS158"/>
  <c r="AS13"/>
  <c r="AS269"/>
  <c r="AS124"/>
  <c r="AS380"/>
  <c r="AS235"/>
  <c r="AS90"/>
  <c r="AS346"/>
  <c r="AS201"/>
  <c r="AS56"/>
  <c r="AS312"/>
  <c r="AS167"/>
  <c r="AS22"/>
  <c r="AS278"/>
  <c r="AS133"/>
  <c r="AS389"/>
  <c r="AS244"/>
  <c r="AS99"/>
  <c r="AS355"/>
  <c r="AS210"/>
  <c r="AS65"/>
  <c r="AS321"/>
  <c r="AS176"/>
  <c r="AS31"/>
  <c r="AS287"/>
  <c r="AS142"/>
  <c r="AS398"/>
  <c r="AS253"/>
  <c r="AS108"/>
  <c r="AS396"/>
  <c r="AS379"/>
  <c r="AS281"/>
  <c r="AS326"/>
  <c r="AS96"/>
  <c r="AS284"/>
  <c r="AS216"/>
  <c r="AS148"/>
  <c r="AS370"/>
  <c r="AS302"/>
  <c r="AS12"/>
  <c r="AS268"/>
  <c r="AS194"/>
  <c r="AS49"/>
  <c r="AS305"/>
  <c r="AS160"/>
  <c r="AS15"/>
  <c r="AS271"/>
  <c r="AS126"/>
  <c r="AS382"/>
  <c r="AS237"/>
  <c r="AS92"/>
  <c r="AS348"/>
  <c r="AS203"/>
  <c r="AS58"/>
  <c r="AS314"/>
  <c r="AS169"/>
  <c r="AS24"/>
  <c r="AS280"/>
  <c r="AS135"/>
  <c r="AS391"/>
  <c r="AS246"/>
  <c r="AS101"/>
  <c r="AS357"/>
  <c r="AS212"/>
  <c r="AS67"/>
  <c r="AS323"/>
  <c r="AS178"/>
  <c r="AS33"/>
  <c r="AS289"/>
  <c r="AS144"/>
  <c r="AS400"/>
  <c r="AS255"/>
  <c r="AS110"/>
  <c r="AS366"/>
  <c r="AS221"/>
  <c r="AS76"/>
  <c r="AS364"/>
  <c r="AS347"/>
  <c r="AS89"/>
  <c r="AS294"/>
  <c r="AS202"/>
  <c r="AS313"/>
  <c r="AS343"/>
  <c r="AS153"/>
  <c r="AS392"/>
  <c r="AS68"/>
  <c r="AS121"/>
  <c r="AS360"/>
  <c r="AS213"/>
  <c r="AS300"/>
  <c r="AS155"/>
  <c r="AS106"/>
  <c r="AS25"/>
  <c r="AS72"/>
  <c r="AS279"/>
  <c r="AS36"/>
  <c r="AS123"/>
  <c r="AS10"/>
  <c r="AS394"/>
  <c r="AS377"/>
  <c r="AS247"/>
  <c r="AS405"/>
  <c r="AS215"/>
  <c r="AS230"/>
  <c r="AS245"/>
  <c r="AS249"/>
  <c r="AS168"/>
  <c r="AS87"/>
  <c r="AS134"/>
  <c r="AS181"/>
  <c r="AS260"/>
  <c r="AS251"/>
  <c r="AS74"/>
  <c r="AS330"/>
  <c r="AS217"/>
  <c r="AS136"/>
  <c r="AS55"/>
  <c r="AS102"/>
  <c r="AS149"/>
  <c r="AS164"/>
  <c r="AS219"/>
  <c r="AS42"/>
  <c r="AS298"/>
  <c r="AS185"/>
  <c r="AS104"/>
  <c r="AS23"/>
  <c r="AS375"/>
  <c r="AS85"/>
  <c r="AS100"/>
  <c r="AS307"/>
  <c r="AS40"/>
  <c r="AS296"/>
  <c r="AS151"/>
  <c r="AS70"/>
  <c r="AS390"/>
  <c r="AS341"/>
  <c r="AS51"/>
  <c r="AS8"/>
  <c r="AS264"/>
  <c r="AS119"/>
  <c r="AS38"/>
  <c r="AS358"/>
  <c r="AS309"/>
  <c r="AS324"/>
  <c r="AS6"/>
  <c r="AS262"/>
  <c r="AS117"/>
  <c r="AS373"/>
  <c r="AS228"/>
  <c r="AS371"/>
  <c r="AS196"/>
  <c r="AS339"/>
  <c r="AS311"/>
  <c r="AS166"/>
  <c r="AS21"/>
  <c r="AS277"/>
  <c r="AS132"/>
  <c r="AS115"/>
  <c r="AS19"/>
  <c r="AS275"/>
  <c r="AS388"/>
  <c r="AS243"/>
  <c r="DA42"/>
  <c r="DL42"/>
  <c r="BT42"/>
  <c r="CE42"/>
  <c r="CP42"/>
  <c r="P42"/>
  <c r="S42" s="1"/>
  <c r="BI42"/>
  <c r="AX42"/>
  <c r="BA42" s="1"/>
  <c r="AM42"/>
  <c r="AP42" s="1"/>
  <c r="AB42"/>
  <c r="AE42" s="1"/>
  <c r="AS356"/>
  <c r="AS211"/>
  <c r="AS179"/>
  <c r="AZ3"/>
  <c r="AY57" s="1"/>
  <c r="AS292"/>
  <c r="AS147"/>
  <c r="AS403"/>
  <c r="F43"/>
  <c r="AA45"/>
  <c r="Z46"/>
  <c r="AL45"/>
  <c r="AK46"/>
  <c r="AV45"/>
  <c r="AW44"/>
  <c r="BG47"/>
  <c r="BH46"/>
  <c r="BS44"/>
  <c r="BR45"/>
  <c r="CD47"/>
  <c r="CC48"/>
  <c r="CY46"/>
  <c r="DJ48"/>
  <c r="DK47"/>
  <c r="CN50"/>
  <c r="CO50" s="1"/>
  <c r="AY117" l="1"/>
  <c r="AY132"/>
  <c r="AY129"/>
  <c r="AY126"/>
  <c r="AY232"/>
  <c r="AY124"/>
  <c r="AY59"/>
  <c r="AY233"/>
  <c r="AY101"/>
  <c r="AY321"/>
  <c r="AY324"/>
  <c r="AY309"/>
  <c r="AY201"/>
  <c r="AY212"/>
  <c r="AY205"/>
  <c r="AY271"/>
  <c r="AY314"/>
  <c r="AY382"/>
  <c r="AY385"/>
  <c r="AY388"/>
  <c r="AY373"/>
  <c r="AY56"/>
  <c r="AY67"/>
  <c r="AY60"/>
  <c r="AY230"/>
  <c r="AY241"/>
  <c r="AY173"/>
  <c r="AY179"/>
  <c r="AY299"/>
  <c r="AY209"/>
  <c r="AY203"/>
  <c r="AY279"/>
  <c r="AY237"/>
  <c r="AY240"/>
  <c r="AY243"/>
  <c r="AY258"/>
  <c r="AY303"/>
  <c r="AY64"/>
  <c r="AY162"/>
  <c r="AY374"/>
  <c r="AY238"/>
  <c r="AY135"/>
  <c r="AY244"/>
  <c r="AY318"/>
  <c r="AY176"/>
  <c r="AY239"/>
  <c r="AY121"/>
  <c r="AY252"/>
  <c r="AY103"/>
  <c r="AY138"/>
  <c r="AY159"/>
  <c r="AY198"/>
  <c r="AY206"/>
  <c r="AY200"/>
  <c r="AY211"/>
  <c r="AY70"/>
  <c r="AY6"/>
  <c r="AY171"/>
  <c r="AY167"/>
  <c r="AY202"/>
  <c r="AY118"/>
  <c r="AY262"/>
  <c r="AY61"/>
  <c r="AY127"/>
  <c r="AY170"/>
  <c r="AY236"/>
  <c r="AY49"/>
  <c r="AY313"/>
  <c r="AY359"/>
  <c r="AY394"/>
  <c r="AY68"/>
  <c r="AY53"/>
  <c r="AY204"/>
  <c r="AY197"/>
  <c r="AY208"/>
  <c r="AY306"/>
  <c r="AY62"/>
  <c r="AY130"/>
  <c r="AY45"/>
  <c r="AY231"/>
  <c r="AY48"/>
  <c r="AY266"/>
  <c r="AY51"/>
  <c r="AY37"/>
  <c r="AY188"/>
  <c r="AY326"/>
  <c r="AY312"/>
  <c r="AY317"/>
  <c r="AY323"/>
  <c r="AY383"/>
  <c r="AY92"/>
  <c r="AY97"/>
  <c r="AY85"/>
  <c r="AY91"/>
  <c r="AY96"/>
  <c r="AY33"/>
  <c r="AY322"/>
  <c r="AY109"/>
  <c r="AY295"/>
  <c r="AY112"/>
  <c r="AY330"/>
  <c r="AY115"/>
  <c r="AY357"/>
  <c r="AY43"/>
  <c r="AY390"/>
  <c r="AY175"/>
  <c r="AY246"/>
  <c r="AY282"/>
  <c r="AY342"/>
  <c r="AY348"/>
  <c r="AY353"/>
  <c r="AY341"/>
  <c r="AY347"/>
  <c r="AY352"/>
  <c r="AY25"/>
  <c r="AY223"/>
  <c r="AY301"/>
  <c r="AY190"/>
  <c r="AY304"/>
  <c r="AY193"/>
  <c r="AY307"/>
  <c r="AY196"/>
  <c r="AY185"/>
  <c r="AY181"/>
  <c r="AY367"/>
  <c r="AY315"/>
  <c r="AY320"/>
  <c r="AY377"/>
  <c r="AY89"/>
  <c r="AY391"/>
  <c r="AY100"/>
  <c r="AY88"/>
  <c r="AY93"/>
  <c r="AY99"/>
  <c r="AY63"/>
  <c r="AY182"/>
  <c r="AY365"/>
  <c r="AY254"/>
  <c r="AY368"/>
  <c r="AY257"/>
  <c r="AY371"/>
  <c r="AY260"/>
  <c r="AY168"/>
  <c r="AY245"/>
  <c r="AY134"/>
  <c r="AY274"/>
  <c r="AY247"/>
  <c r="AY165"/>
  <c r="AY345"/>
  <c r="AY350"/>
  <c r="AY356"/>
  <c r="AY344"/>
  <c r="AY349"/>
  <c r="AY355"/>
  <c r="AY34"/>
  <c r="AY376"/>
  <c r="AY265"/>
  <c r="AY379"/>
  <c r="AY268"/>
  <c r="AY381"/>
  <c r="AY270"/>
  <c r="AY384"/>
  <c r="AY273"/>
  <c r="AY387"/>
  <c r="AY276"/>
  <c r="AY360"/>
  <c r="AY261"/>
  <c r="AY150"/>
  <c r="AY264"/>
  <c r="AY153"/>
  <c r="AY267"/>
  <c r="AY156"/>
  <c r="AY269"/>
  <c r="AY158"/>
  <c r="AY272"/>
  <c r="AY161"/>
  <c r="AY275"/>
  <c r="AY164"/>
  <c r="AY104"/>
  <c r="AY149"/>
  <c r="AY335"/>
  <c r="AY152"/>
  <c r="AY370"/>
  <c r="AY155"/>
  <c r="AY44"/>
  <c r="AY157"/>
  <c r="AY343"/>
  <c r="AY160"/>
  <c r="AY378"/>
  <c r="AY163"/>
  <c r="AY52"/>
  <c r="AY74"/>
  <c r="AY82"/>
  <c r="AY98"/>
  <c r="AY111"/>
  <c r="AY329"/>
  <c r="AY146"/>
  <c r="AY332"/>
  <c r="AY380"/>
  <c r="AY334"/>
  <c r="AY119"/>
  <c r="AY337"/>
  <c r="AY154"/>
  <c r="AY340"/>
  <c r="AY287"/>
  <c r="AY325"/>
  <c r="AY214"/>
  <c r="AY328"/>
  <c r="AY217"/>
  <c r="AY331"/>
  <c r="AY220"/>
  <c r="AY333"/>
  <c r="AY222"/>
  <c r="AY336"/>
  <c r="AY225"/>
  <c r="AY339"/>
  <c r="AY228"/>
  <c r="AY95"/>
  <c r="AY213"/>
  <c r="AY399"/>
  <c r="AY216"/>
  <c r="AY105"/>
  <c r="AY219"/>
  <c r="AY108"/>
  <c r="AY221"/>
  <c r="AY110"/>
  <c r="AY224"/>
  <c r="AY113"/>
  <c r="AY227"/>
  <c r="AY116"/>
  <c r="AY15"/>
  <c r="AY39"/>
  <c r="AY50"/>
  <c r="AY393"/>
  <c r="AY210"/>
  <c r="AY396"/>
  <c r="AY249"/>
  <c r="AY398"/>
  <c r="AY183"/>
  <c r="AY401"/>
  <c r="AY218"/>
  <c r="AY404"/>
  <c r="AY310"/>
  <c r="AY389"/>
  <c r="AY278"/>
  <c r="AY392"/>
  <c r="AY281"/>
  <c r="AY395"/>
  <c r="AY284"/>
  <c r="AY397"/>
  <c r="AY286"/>
  <c r="AY400"/>
  <c r="AY289"/>
  <c r="AY403"/>
  <c r="AY292"/>
  <c r="AY351"/>
  <c r="AY277"/>
  <c r="AY166"/>
  <c r="AY280"/>
  <c r="AY169"/>
  <c r="AY283"/>
  <c r="AY172"/>
  <c r="AY285"/>
  <c r="AY174"/>
  <c r="AY288"/>
  <c r="AY177"/>
  <c r="AY291"/>
  <c r="AY180"/>
  <c r="AY73"/>
  <c r="AY102"/>
  <c r="AY10"/>
  <c r="AY120"/>
  <c r="AY338"/>
  <c r="AY123"/>
  <c r="AY12"/>
  <c r="AY125"/>
  <c r="AY311"/>
  <c r="AY128"/>
  <c r="AY346"/>
  <c r="AY131"/>
  <c r="AY20"/>
  <c r="AY107"/>
  <c r="AY406"/>
  <c r="AY191"/>
  <c r="AY8"/>
  <c r="AY226"/>
  <c r="AY11"/>
  <c r="AY296"/>
  <c r="AY13"/>
  <c r="AY199"/>
  <c r="AY16"/>
  <c r="AY234"/>
  <c r="AY19"/>
  <c r="AY293"/>
  <c r="AY316"/>
  <c r="AY294"/>
  <c r="AY79"/>
  <c r="AY297"/>
  <c r="AY114"/>
  <c r="AY300"/>
  <c r="AY40"/>
  <c r="AY302"/>
  <c r="AY87"/>
  <c r="AY305"/>
  <c r="AY122"/>
  <c r="AY308"/>
  <c r="AY17"/>
  <c r="AY106"/>
  <c r="AY86"/>
  <c r="AY405"/>
  <c r="AY184"/>
  <c r="AY402"/>
  <c r="AY187"/>
  <c r="AY76"/>
  <c r="AY189"/>
  <c r="AY375"/>
  <c r="AY192"/>
  <c r="AY81"/>
  <c r="AY195"/>
  <c r="AY84"/>
  <c r="AY363"/>
  <c r="AY69"/>
  <c r="AY255"/>
  <c r="AY72"/>
  <c r="AY290"/>
  <c r="AY75"/>
  <c r="AY90"/>
  <c r="AY77"/>
  <c r="AY263"/>
  <c r="AY80"/>
  <c r="AY298"/>
  <c r="AY83"/>
  <c r="AY42"/>
  <c r="AY235"/>
  <c r="AY358"/>
  <c r="AY143"/>
  <c r="AY361"/>
  <c r="AY178"/>
  <c r="AY364"/>
  <c r="AY229"/>
  <c r="AY366"/>
  <c r="AY151"/>
  <c r="AY369"/>
  <c r="AY186"/>
  <c r="AY372"/>
  <c r="AY58"/>
  <c r="AY47"/>
  <c r="AY22"/>
  <c r="AY9"/>
  <c r="AY248"/>
  <c r="AY137"/>
  <c r="AY251"/>
  <c r="AY140"/>
  <c r="AY253"/>
  <c r="AY142"/>
  <c r="AY256"/>
  <c r="AY145"/>
  <c r="AY259"/>
  <c r="AY148"/>
  <c r="AY386"/>
  <c r="AY133"/>
  <c r="AY319"/>
  <c r="AY136"/>
  <c r="AY354"/>
  <c r="AY139"/>
  <c r="AY28"/>
  <c r="AY141"/>
  <c r="AY327"/>
  <c r="AY144"/>
  <c r="AY362"/>
  <c r="AY147"/>
  <c r="AY36"/>
  <c r="AY194"/>
  <c r="AY21"/>
  <c r="AY207"/>
  <c r="AY24"/>
  <c r="AY242"/>
  <c r="AY27"/>
  <c r="AY41"/>
  <c r="AY29"/>
  <c r="AY215"/>
  <c r="AY32"/>
  <c r="AY250"/>
  <c r="AY35"/>
  <c r="AY94"/>
  <c r="AY7"/>
  <c r="AY14"/>
  <c r="AY30"/>
  <c r="DA43"/>
  <c r="CP43"/>
  <c r="DL43"/>
  <c r="BT43"/>
  <c r="CE43"/>
  <c r="AM43"/>
  <c r="AP43" s="1"/>
  <c r="BI43"/>
  <c r="AX43"/>
  <c r="BA43" s="1"/>
  <c r="P43"/>
  <c r="S43" s="1"/>
  <c r="AB43"/>
  <c r="AE43" s="1"/>
  <c r="AY71"/>
  <c r="AY38"/>
  <c r="AY66"/>
  <c r="AY23"/>
  <c r="AY46"/>
  <c r="AY26"/>
  <c r="AY18"/>
  <c r="AY31"/>
  <c r="AY54"/>
  <c r="AY65"/>
  <c r="AY55"/>
  <c r="AY78"/>
  <c r="F44"/>
  <c r="AA46"/>
  <c r="Z47"/>
  <c r="AL46"/>
  <c r="AK47"/>
  <c r="AV46"/>
  <c r="AW45"/>
  <c r="BG48"/>
  <c r="BH47"/>
  <c r="BR46"/>
  <c r="BS45"/>
  <c r="CC49"/>
  <c r="CD48"/>
  <c r="CY47"/>
  <c r="DJ49"/>
  <c r="DK48"/>
  <c r="CN51"/>
  <c r="CO51" s="1"/>
  <c r="DL44" l="1"/>
  <c r="CP44"/>
  <c r="BT44"/>
  <c r="DA44"/>
  <c r="CE44"/>
  <c r="AM44"/>
  <c r="AP44" s="1"/>
  <c r="BI44"/>
  <c r="AX44"/>
  <c r="BA44" s="1"/>
  <c r="P44"/>
  <c r="S44" s="1"/>
  <c r="AB44"/>
  <c r="AE44" s="1"/>
  <c r="F45"/>
  <c r="Z48"/>
  <c r="AA47"/>
  <c r="AK48"/>
  <c r="AL47"/>
  <c r="AW46"/>
  <c r="AV47"/>
  <c r="BG49"/>
  <c r="BH48"/>
  <c r="BS46"/>
  <c r="BR47"/>
  <c r="CD49"/>
  <c r="CC50"/>
  <c r="CY48"/>
  <c r="DK49"/>
  <c r="DJ50"/>
  <c r="CN52"/>
  <c r="CO52" s="1"/>
  <c r="CE45" l="1"/>
  <c r="CP45"/>
  <c r="DA45"/>
  <c r="DL45"/>
  <c r="BT45"/>
  <c r="BI45"/>
  <c r="AX45"/>
  <c r="BA45" s="1"/>
  <c r="P45"/>
  <c r="S45" s="1"/>
  <c r="AM45"/>
  <c r="AP45" s="1"/>
  <c r="AB45"/>
  <c r="AE45" s="1"/>
  <c r="F46"/>
  <c r="Z49"/>
  <c r="AA48"/>
  <c r="AK49"/>
  <c r="AL48"/>
  <c r="AW47"/>
  <c r="AV48"/>
  <c r="BH49"/>
  <c r="BG50"/>
  <c r="BS47"/>
  <c r="BR48"/>
  <c r="CD50"/>
  <c r="CC51"/>
  <c r="CY49"/>
  <c r="DJ51"/>
  <c r="DK50"/>
  <c r="CN53"/>
  <c r="CO53" s="1"/>
  <c r="BT46" l="1"/>
  <c r="CE46"/>
  <c r="CP46"/>
  <c r="DA46"/>
  <c r="DL46"/>
  <c r="P46"/>
  <c r="S46" s="1"/>
  <c r="BI46"/>
  <c r="AX46"/>
  <c r="BA46" s="1"/>
  <c r="AM46"/>
  <c r="AP46" s="1"/>
  <c r="AB46"/>
  <c r="AE46" s="1"/>
  <c r="F47"/>
  <c r="Z50"/>
  <c r="AA49"/>
  <c r="AK50"/>
  <c r="AL49"/>
  <c r="AV49"/>
  <c r="AW48"/>
  <c r="BG51"/>
  <c r="BH50"/>
  <c r="BR49"/>
  <c r="BS48"/>
  <c r="CC52"/>
  <c r="CD51"/>
  <c r="CY50"/>
  <c r="DK51"/>
  <c r="DJ52"/>
  <c r="CN54"/>
  <c r="CO54" s="1"/>
  <c r="BT47" l="1"/>
  <c r="CE47"/>
  <c r="DA47"/>
  <c r="CP47"/>
  <c r="DL47"/>
  <c r="P47"/>
  <c r="S47" s="1"/>
  <c r="AM47"/>
  <c r="AP47" s="1"/>
  <c r="BI47"/>
  <c r="AX47"/>
  <c r="BA47" s="1"/>
  <c r="AB47"/>
  <c r="AE47" s="1"/>
  <c r="F48"/>
  <c r="Z51"/>
  <c r="AA50"/>
  <c r="AK51"/>
  <c r="AL50"/>
  <c r="AV50"/>
  <c r="AW49"/>
  <c r="BG52"/>
  <c r="BH51"/>
  <c r="BS49"/>
  <c r="BR50"/>
  <c r="CD52"/>
  <c r="CC53"/>
  <c r="CY51"/>
  <c r="DJ53"/>
  <c r="DK52"/>
  <c r="CN55"/>
  <c r="CO55" s="1"/>
  <c r="BT48" l="1"/>
  <c r="DA48"/>
  <c r="CE48"/>
  <c r="DL48"/>
  <c r="CP48"/>
  <c r="BI48"/>
  <c r="AX48"/>
  <c r="BA48" s="1"/>
  <c r="P48"/>
  <c r="S48" s="1"/>
  <c r="AM48"/>
  <c r="AP48" s="1"/>
  <c r="AB48"/>
  <c r="AE48" s="1"/>
  <c r="F49"/>
  <c r="Z52"/>
  <c r="AA51"/>
  <c r="AK52"/>
  <c r="AL51"/>
  <c r="AW50"/>
  <c r="AV51"/>
  <c r="BG53"/>
  <c r="BH52"/>
  <c r="BR51"/>
  <c r="BS50"/>
  <c r="CC54"/>
  <c r="CD53"/>
  <c r="CY52"/>
  <c r="DK53"/>
  <c r="DJ54"/>
  <c r="CN56"/>
  <c r="CO56" s="1"/>
  <c r="DA49" l="1"/>
  <c r="DL49"/>
  <c r="BT49"/>
  <c r="CE49"/>
  <c r="CP49"/>
  <c r="BI49"/>
  <c r="AX49"/>
  <c r="BA49" s="1"/>
  <c r="P49"/>
  <c r="S49" s="1"/>
  <c r="AM49"/>
  <c r="AP49" s="1"/>
  <c r="AB49"/>
  <c r="AE49" s="1"/>
  <c r="F50"/>
  <c r="Z53"/>
  <c r="AA52"/>
  <c r="AK53"/>
  <c r="AL52"/>
  <c r="AW51"/>
  <c r="AV52"/>
  <c r="BH53"/>
  <c r="BG54"/>
  <c r="BR52"/>
  <c r="BS51"/>
  <c r="CD54"/>
  <c r="CC55"/>
  <c r="CY53"/>
  <c r="DJ55"/>
  <c r="DK54"/>
  <c r="CN57"/>
  <c r="CO57" s="1"/>
  <c r="DA50" l="1"/>
  <c r="DL50"/>
  <c r="BT50"/>
  <c r="CE50"/>
  <c r="CP50"/>
  <c r="P50"/>
  <c r="S50" s="1"/>
  <c r="BI50"/>
  <c r="AX50"/>
  <c r="BA50" s="1"/>
  <c r="AM50"/>
  <c r="AP50" s="1"/>
  <c r="AB50"/>
  <c r="AE50" s="1"/>
  <c r="F51"/>
  <c r="AA53"/>
  <c r="Z54"/>
  <c r="AL53"/>
  <c r="AK54"/>
  <c r="AV53"/>
  <c r="AW52"/>
  <c r="BG55"/>
  <c r="BH54"/>
  <c r="BS52"/>
  <c r="BR53"/>
  <c r="CC56"/>
  <c r="CD55"/>
  <c r="CY54"/>
  <c r="DK55"/>
  <c r="DJ56"/>
  <c r="CN58"/>
  <c r="CO58" s="1"/>
  <c r="DA51" l="1"/>
  <c r="CP51"/>
  <c r="DL51"/>
  <c r="BT51"/>
  <c r="CE51"/>
  <c r="AM51"/>
  <c r="AP51" s="1"/>
  <c r="BI51"/>
  <c r="AX51"/>
  <c r="BA51" s="1"/>
  <c r="P51"/>
  <c r="S51" s="1"/>
  <c r="AB51"/>
  <c r="AE51" s="1"/>
  <c r="F52"/>
  <c r="AA54"/>
  <c r="Z55"/>
  <c r="AL54"/>
  <c r="AK55"/>
  <c r="AV54"/>
  <c r="AW53"/>
  <c r="BG56"/>
  <c r="BH55"/>
  <c r="BR54"/>
  <c r="BS53"/>
  <c r="CC57"/>
  <c r="CD56"/>
  <c r="CY55"/>
  <c r="DJ57"/>
  <c r="DK56"/>
  <c r="CN59"/>
  <c r="CO59" s="1"/>
  <c r="DL52" l="1"/>
  <c r="CP52"/>
  <c r="BT52"/>
  <c r="DA52"/>
  <c r="CE52"/>
  <c r="AM52"/>
  <c r="AP52" s="1"/>
  <c r="BI52"/>
  <c r="AX52"/>
  <c r="BA52" s="1"/>
  <c r="P52"/>
  <c r="S52" s="1"/>
  <c r="AB52"/>
  <c r="AE52" s="1"/>
  <c r="F53"/>
  <c r="Z56"/>
  <c r="AA55"/>
  <c r="AK56"/>
  <c r="AL55"/>
  <c r="AW54"/>
  <c r="AV55"/>
  <c r="BG57"/>
  <c r="BH56"/>
  <c r="BS54"/>
  <c r="BR55"/>
  <c r="CC58"/>
  <c r="CD57"/>
  <c r="CY56"/>
  <c r="DJ58"/>
  <c r="DK57"/>
  <c r="CN60"/>
  <c r="CO60" s="1"/>
  <c r="CE53" l="1"/>
  <c r="CP53"/>
  <c r="DA53"/>
  <c r="DL53"/>
  <c r="BT53"/>
  <c r="BI53"/>
  <c r="AX53"/>
  <c r="BA53" s="1"/>
  <c r="P53"/>
  <c r="S53" s="1"/>
  <c r="AM53"/>
  <c r="AP53" s="1"/>
  <c r="AB53"/>
  <c r="AE53" s="1"/>
  <c r="F54"/>
  <c r="Z57"/>
  <c r="AA56"/>
  <c r="AK57"/>
  <c r="AL56"/>
  <c r="AW55"/>
  <c r="AV56"/>
  <c r="AV57" s="1"/>
  <c r="AW57" s="1"/>
  <c r="BH57"/>
  <c r="BG58"/>
  <c r="BS55"/>
  <c r="BR56"/>
  <c r="CC59"/>
  <c r="CD58"/>
  <c r="CY57"/>
  <c r="DJ59"/>
  <c r="DK58"/>
  <c r="CN61"/>
  <c r="CO61" s="1"/>
  <c r="BT54" l="1"/>
  <c r="CE54"/>
  <c r="CP54"/>
  <c r="DA54"/>
  <c r="DL54"/>
  <c r="P54"/>
  <c r="S54" s="1"/>
  <c r="BI54"/>
  <c r="AX54"/>
  <c r="BA54" s="1"/>
  <c r="AM54"/>
  <c r="AP54" s="1"/>
  <c r="AB54"/>
  <c r="AE54" s="1"/>
  <c r="F55"/>
  <c r="Z58"/>
  <c r="AA57"/>
  <c r="AK58"/>
  <c r="AL57"/>
  <c r="AW56"/>
  <c r="BG59"/>
  <c r="BH58"/>
  <c r="BR57"/>
  <c r="BS56"/>
  <c r="CD59"/>
  <c r="CC60"/>
  <c r="CY58"/>
  <c r="DJ60"/>
  <c r="DK59"/>
  <c r="CN62"/>
  <c r="CO62" s="1"/>
  <c r="BT55" l="1"/>
  <c r="CE55"/>
  <c r="DA55"/>
  <c r="CP55"/>
  <c r="DL55"/>
  <c r="P55"/>
  <c r="S55" s="1"/>
  <c r="AM55"/>
  <c r="AP55" s="1"/>
  <c r="BI55"/>
  <c r="AX55"/>
  <c r="BA55" s="1"/>
  <c r="AB55"/>
  <c r="AE55" s="1"/>
  <c r="F56"/>
  <c r="Z59"/>
  <c r="AA58"/>
  <c r="AK59"/>
  <c r="AL58"/>
  <c r="AV58"/>
  <c r="BG60"/>
  <c r="BH59"/>
  <c r="BS57"/>
  <c r="BR58"/>
  <c r="CD60"/>
  <c r="CC61"/>
  <c r="CY59"/>
  <c r="DJ61"/>
  <c r="DK60"/>
  <c r="CN63"/>
  <c r="CO63" s="1"/>
  <c r="BT56" l="1"/>
  <c r="DA56"/>
  <c r="CE56"/>
  <c r="DL56"/>
  <c r="CP56"/>
  <c r="BI56"/>
  <c r="AX56"/>
  <c r="BA56" s="1"/>
  <c r="P56"/>
  <c r="S56" s="1"/>
  <c r="AM56"/>
  <c r="AP56" s="1"/>
  <c r="AB56"/>
  <c r="AE56" s="1"/>
  <c r="F57"/>
  <c r="Z60"/>
  <c r="AA59"/>
  <c r="AK60"/>
  <c r="AL59"/>
  <c r="AW58"/>
  <c r="AV59"/>
  <c r="BG61"/>
  <c r="BH60"/>
  <c r="BR59"/>
  <c r="BS58"/>
  <c r="CD61"/>
  <c r="CC62"/>
  <c r="CY60"/>
  <c r="DJ62"/>
  <c r="DK61"/>
  <c r="CN64"/>
  <c r="CO64" s="1"/>
  <c r="AX57" l="1"/>
  <c r="BA57" s="1"/>
  <c r="DA57"/>
  <c r="DL57"/>
  <c r="BT57"/>
  <c r="CE57"/>
  <c r="CP57"/>
  <c r="BI57"/>
  <c r="P57"/>
  <c r="S57" s="1"/>
  <c r="AM57"/>
  <c r="AP57" s="1"/>
  <c r="AB57"/>
  <c r="AE57" s="1"/>
  <c r="F58"/>
  <c r="Z61"/>
  <c r="AA60"/>
  <c r="AK61"/>
  <c r="AL60"/>
  <c r="AW59"/>
  <c r="AV60"/>
  <c r="BH61"/>
  <c r="BG62"/>
  <c r="BR60"/>
  <c r="BS59"/>
  <c r="CC63"/>
  <c r="CD62"/>
  <c r="CY61"/>
  <c r="DK62"/>
  <c r="DJ63"/>
  <c r="CN65"/>
  <c r="CO65" s="1"/>
  <c r="DA58" l="1"/>
  <c r="DL58"/>
  <c r="BT58"/>
  <c r="CE58"/>
  <c r="CP58"/>
  <c r="P58"/>
  <c r="S58" s="1"/>
  <c r="AX58"/>
  <c r="BA58" s="1"/>
  <c r="BI58"/>
  <c r="AM58"/>
  <c r="AP58" s="1"/>
  <c r="AB58"/>
  <c r="AE58" s="1"/>
  <c r="F59"/>
  <c r="AA61"/>
  <c r="Z62"/>
  <c r="AL61"/>
  <c r="AK62"/>
  <c r="AV61"/>
  <c r="AW60"/>
  <c r="BG63"/>
  <c r="BH62"/>
  <c r="BS60"/>
  <c r="BR61"/>
  <c r="CD63"/>
  <c r="CC64"/>
  <c r="CY62"/>
  <c r="DJ64"/>
  <c r="DK63"/>
  <c r="CN66"/>
  <c r="CO66" s="1"/>
  <c r="DA59" l="1"/>
  <c r="CP59"/>
  <c r="DL59"/>
  <c r="BT59"/>
  <c r="CE59"/>
  <c r="AM59"/>
  <c r="AP59" s="1"/>
  <c r="AX59"/>
  <c r="BA59" s="1"/>
  <c r="BI59"/>
  <c r="P59"/>
  <c r="S59" s="1"/>
  <c r="AB59"/>
  <c r="AE59" s="1"/>
  <c r="F60"/>
  <c r="AA62"/>
  <c r="Z63"/>
  <c r="AL62"/>
  <c r="AK63"/>
  <c r="AV62"/>
  <c r="AW61"/>
  <c r="BG64"/>
  <c r="BH63"/>
  <c r="BR62"/>
  <c r="BS61"/>
  <c r="CC65"/>
  <c r="CD64"/>
  <c r="CY63"/>
  <c r="DJ65"/>
  <c r="DK64"/>
  <c r="CN67"/>
  <c r="CO67" s="1"/>
  <c r="DL60" l="1"/>
  <c r="CP60"/>
  <c r="BT60"/>
  <c r="DA60"/>
  <c r="CE60"/>
  <c r="AM60"/>
  <c r="AP60" s="1"/>
  <c r="AX60"/>
  <c r="BA60" s="1"/>
  <c r="BI60"/>
  <c r="P60"/>
  <c r="S60" s="1"/>
  <c r="AB60"/>
  <c r="AE60" s="1"/>
  <c r="F61"/>
  <c r="Z64"/>
  <c r="AA63"/>
  <c r="AK64"/>
  <c r="AL63"/>
  <c r="AW62"/>
  <c r="AV63"/>
  <c r="BG65"/>
  <c r="BG66" s="1"/>
  <c r="BH66" s="1"/>
  <c r="BH64"/>
  <c r="BS62"/>
  <c r="BR63"/>
  <c r="CD65"/>
  <c r="CC66"/>
  <c r="CY64"/>
  <c r="DJ66"/>
  <c r="DK65"/>
  <c r="CN68"/>
  <c r="CO68" s="1"/>
  <c r="CE61" l="1"/>
  <c r="CP61"/>
  <c r="DA61"/>
  <c r="DL61"/>
  <c r="BT61"/>
  <c r="AX61"/>
  <c r="BA61" s="1"/>
  <c r="BI61"/>
  <c r="P61"/>
  <c r="S61" s="1"/>
  <c r="AM61"/>
  <c r="AP61" s="1"/>
  <c r="AB61"/>
  <c r="AE61" s="1"/>
  <c r="F62"/>
  <c r="Z65"/>
  <c r="AA64"/>
  <c r="AK65"/>
  <c r="AL64"/>
  <c r="AW63"/>
  <c r="AV64"/>
  <c r="BH65"/>
  <c r="BS63"/>
  <c r="BR64"/>
  <c r="CD66"/>
  <c r="CC67"/>
  <c r="CY65"/>
  <c r="DJ67"/>
  <c r="DK66"/>
  <c r="CN69"/>
  <c r="CO69" s="1"/>
  <c r="BT62" l="1"/>
  <c r="CE62"/>
  <c r="CP62"/>
  <c r="DA62"/>
  <c r="DL62"/>
  <c r="P62"/>
  <c r="S62" s="1"/>
  <c r="AX62"/>
  <c r="BA62" s="1"/>
  <c r="BI62"/>
  <c r="AM62"/>
  <c r="AP62" s="1"/>
  <c r="AB62"/>
  <c r="AE62" s="1"/>
  <c r="F63"/>
  <c r="Z66"/>
  <c r="AA65"/>
  <c r="AK66"/>
  <c r="AL65"/>
  <c r="AV65"/>
  <c r="AW64"/>
  <c r="BG67"/>
  <c r="BR65"/>
  <c r="BS64"/>
  <c r="CC68"/>
  <c r="CD67"/>
  <c r="CY66"/>
  <c r="DK67"/>
  <c r="DJ68"/>
  <c r="CN70"/>
  <c r="CO70" s="1"/>
  <c r="BT63" l="1"/>
  <c r="CE63"/>
  <c r="DA63"/>
  <c r="CP63"/>
  <c r="DL63"/>
  <c r="P63"/>
  <c r="S63" s="1"/>
  <c r="AM63"/>
  <c r="AP63" s="1"/>
  <c r="AX63"/>
  <c r="BA63" s="1"/>
  <c r="BI63"/>
  <c r="AB63"/>
  <c r="AE63" s="1"/>
  <c r="F64"/>
  <c r="Z67"/>
  <c r="AA66"/>
  <c r="AK67"/>
  <c r="AL66"/>
  <c r="AV66"/>
  <c r="AW65"/>
  <c r="BG68"/>
  <c r="BH67"/>
  <c r="BS65"/>
  <c r="BR66"/>
  <c r="CD68"/>
  <c r="CC69"/>
  <c r="CY67"/>
  <c r="DJ69"/>
  <c r="DK68"/>
  <c r="CN71"/>
  <c r="CO71" s="1"/>
  <c r="BT64" l="1"/>
  <c r="DA64"/>
  <c r="CE64"/>
  <c r="DL64"/>
  <c r="CP64"/>
  <c r="BI64"/>
  <c r="P64"/>
  <c r="S64" s="1"/>
  <c r="AM64"/>
  <c r="AP64" s="1"/>
  <c r="AX64"/>
  <c r="BA64" s="1"/>
  <c r="AB64"/>
  <c r="AE64" s="1"/>
  <c r="F65"/>
  <c r="Z68"/>
  <c r="AA67"/>
  <c r="AK68"/>
  <c r="AL67"/>
  <c r="AW66"/>
  <c r="AV67"/>
  <c r="BG69"/>
  <c r="BH68"/>
  <c r="BR67"/>
  <c r="BS66"/>
  <c r="CC70"/>
  <c r="CD69"/>
  <c r="CY68"/>
  <c r="DK69"/>
  <c r="DJ70"/>
  <c r="CN72"/>
  <c r="CO72" s="1"/>
  <c r="DA65" l="1"/>
  <c r="DL65"/>
  <c r="BT65"/>
  <c r="CE65"/>
  <c r="CP65"/>
  <c r="AX65"/>
  <c r="BA65" s="1"/>
  <c r="BI65"/>
  <c r="P65"/>
  <c r="S65" s="1"/>
  <c r="AM65"/>
  <c r="AP65" s="1"/>
  <c r="AB65"/>
  <c r="AE65" s="1"/>
  <c r="F66"/>
  <c r="Z69"/>
  <c r="AA68"/>
  <c r="AK69"/>
  <c r="AL68"/>
  <c r="AW67"/>
  <c r="AV68"/>
  <c r="BH69"/>
  <c r="BG70"/>
  <c r="BR68"/>
  <c r="BS67"/>
  <c r="CD70"/>
  <c r="CC71"/>
  <c r="CY69"/>
  <c r="DJ71"/>
  <c r="DK70"/>
  <c r="CN73"/>
  <c r="CO73" s="1"/>
  <c r="BE3" l="1"/>
  <c r="BK3" s="1"/>
  <c r="DA66"/>
  <c r="DL66"/>
  <c r="BT66"/>
  <c r="CE66"/>
  <c r="CP66"/>
  <c r="P66"/>
  <c r="S66" s="1"/>
  <c r="AX66"/>
  <c r="BA66" s="1"/>
  <c r="BI66"/>
  <c r="AM66"/>
  <c r="AP66" s="1"/>
  <c r="AB66"/>
  <c r="AE66" s="1"/>
  <c r="F67"/>
  <c r="BD235"/>
  <c r="BD13"/>
  <c r="BD162"/>
  <c r="BD192"/>
  <c r="BD371"/>
  <c r="BD115"/>
  <c r="BD260"/>
  <c r="BD149"/>
  <c r="BD298"/>
  <c r="BD328"/>
  <c r="BD217"/>
  <c r="BD110"/>
  <c r="BD251"/>
  <c r="BD285"/>
  <c r="BD29"/>
  <c r="BD178"/>
  <c r="BD319"/>
  <c r="BD208"/>
  <c r="AA69"/>
  <c r="Z70"/>
  <c r="AL69"/>
  <c r="AK70"/>
  <c r="AV69"/>
  <c r="AW68"/>
  <c r="BG71"/>
  <c r="BH70"/>
  <c r="BS68"/>
  <c r="BR69"/>
  <c r="CC72"/>
  <c r="CD71"/>
  <c r="CY70"/>
  <c r="DK71"/>
  <c r="DJ72"/>
  <c r="CN74"/>
  <c r="CO74" s="1"/>
  <c r="BD63" l="1"/>
  <c r="BD72"/>
  <c r="BD303"/>
  <c r="BD366"/>
  <c r="BD405"/>
  <c r="BD47"/>
  <c r="BD337"/>
  <c r="BD380"/>
  <c r="BD353"/>
  <c r="BD396"/>
  <c r="BD38"/>
  <c r="BD81"/>
  <c r="BD124"/>
  <c r="BD97"/>
  <c r="BD140"/>
  <c r="BD183"/>
  <c r="BD230"/>
  <c r="BD269"/>
  <c r="BD65"/>
  <c r="BD321"/>
  <c r="BD176"/>
  <c r="BD31"/>
  <c r="BD287"/>
  <c r="BD146"/>
  <c r="BD402"/>
  <c r="BD253"/>
  <c r="BD108"/>
  <c r="BD364"/>
  <c r="BD219"/>
  <c r="BD78"/>
  <c r="BD334"/>
  <c r="BD185"/>
  <c r="BD40"/>
  <c r="BD296"/>
  <c r="BD151"/>
  <c r="BD6"/>
  <c r="BD266"/>
  <c r="BD117"/>
  <c r="BD373"/>
  <c r="BD228"/>
  <c r="BD83"/>
  <c r="BD339"/>
  <c r="BD198"/>
  <c r="BD49"/>
  <c r="BD305"/>
  <c r="BD160"/>
  <c r="BD15"/>
  <c r="BD271"/>
  <c r="BD130"/>
  <c r="BD386"/>
  <c r="BD237"/>
  <c r="BD92"/>
  <c r="BD348"/>
  <c r="BD203"/>
  <c r="BD58"/>
  <c r="BD318"/>
  <c r="BD169"/>
  <c r="BD24"/>
  <c r="BD280"/>
  <c r="BD263"/>
  <c r="BD133"/>
  <c r="BD33"/>
  <c r="BD289"/>
  <c r="BD144"/>
  <c r="BD400"/>
  <c r="BD255"/>
  <c r="BD114"/>
  <c r="BD370"/>
  <c r="BD221"/>
  <c r="BD76"/>
  <c r="BD332"/>
  <c r="BD187"/>
  <c r="BD42"/>
  <c r="BD302"/>
  <c r="BD153"/>
  <c r="BD8"/>
  <c r="BD264"/>
  <c r="BD119"/>
  <c r="BD375"/>
  <c r="BD234"/>
  <c r="BD85"/>
  <c r="BD341"/>
  <c r="BD196"/>
  <c r="BD51"/>
  <c r="BD307"/>
  <c r="BD166"/>
  <c r="BD17"/>
  <c r="BD273"/>
  <c r="BD128"/>
  <c r="BD384"/>
  <c r="BD239"/>
  <c r="BD98"/>
  <c r="BD354"/>
  <c r="BD205"/>
  <c r="BD60"/>
  <c r="BD316"/>
  <c r="BD171"/>
  <c r="BD26"/>
  <c r="BD286"/>
  <c r="BD137"/>
  <c r="BD393"/>
  <c r="BD248"/>
  <c r="BD167"/>
  <c r="BD282"/>
  <c r="BD20"/>
  <c r="BD257"/>
  <c r="BD112"/>
  <c r="BD368"/>
  <c r="BD223"/>
  <c r="BD82"/>
  <c r="BD338"/>
  <c r="BD189"/>
  <c r="BD44"/>
  <c r="BD300"/>
  <c r="BD155"/>
  <c r="BD10"/>
  <c r="BD270"/>
  <c r="BD121"/>
  <c r="BD377"/>
  <c r="BD232"/>
  <c r="BD87"/>
  <c r="BD343"/>
  <c r="BD202"/>
  <c r="BD53"/>
  <c r="BD309"/>
  <c r="BD164"/>
  <c r="BD19"/>
  <c r="BD275"/>
  <c r="BD134"/>
  <c r="BD390"/>
  <c r="BD241"/>
  <c r="BD96"/>
  <c r="BD352"/>
  <c r="BD207"/>
  <c r="BD62"/>
  <c r="BD322"/>
  <c r="BD173"/>
  <c r="BD28"/>
  <c r="BD284"/>
  <c r="BD139"/>
  <c r="BD395"/>
  <c r="BD254"/>
  <c r="BD105"/>
  <c r="BD361"/>
  <c r="BD216"/>
  <c r="BD135"/>
  <c r="BD218"/>
  <c r="BD56"/>
  <c r="BD225"/>
  <c r="BD80"/>
  <c r="BD336"/>
  <c r="BD191"/>
  <c r="BD46"/>
  <c r="BD306"/>
  <c r="BD157"/>
  <c r="BD12"/>
  <c r="BD268"/>
  <c r="BD123"/>
  <c r="BD379"/>
  <c r="BD238"/>
  <c r="BD89"/>
  <c r="BD345"/>
  <c r="BD200"/>
  <c r="BD55"/>
  <c r="BD311"/>
  <c r="BD170"/>
  <c r="BD21"/>
  <c r="BD277"/>
  <c r="BD132"/>
  <c r="BD388"/>
  <c r="BD243"/>
  <c r="BD102"/>
  <c r="BD358"/>
  <c r="BD209"/>
  <c r="BD64"/>
  <c r="BD320"/>
  <c r="BD175"/>
  <c r="BD30"/>
  <c r="BD290"/>
  <c r="BD141"/>
  <c r="BD397"/>
  <c r="BD252"/>
  <c r="BD107"/>
  <c r="BD363"/>
  <c r="BD222"/>
  <c r="BD73"/>
  <c r="BD329"/>
  <c r="BD184"/>
  <c r="BD103"/>
  <c r="BD22"/>
  <c r="BD387"/>
  <c r="BD94"/>
  <c r="BD350"/>
  <c r="BD295"/>
  <c r="BD193"/>
  <c r="BD48"/>
  <c r="BD304"/>
  <c r="BD159"/>
  <c r="BD14"/>
  <c r="BD274"/>
  <c r="BD125"/>
  <c r="BD381"/>
  <c r="BD236"/>
  <c r="BD91"/>
  <c r="BD347"/>
  <c r="BD206"/>
  <c r="BD57"/>
  <c r="BD313"/>
  <c r="BD168"/>
  <c r="BD23"/>
  <c r="BD279"/>
  <c r="BD138"/>
  <c r="BD394"/>
  <c r="BD245"/>
  <c r="BD100"/>
  <c r="BD356"/>
  <c r="BD211"/>
  <c r="BD70"/>
  <c r="BD326"/>
  <c r="BD177"/>
  <c r="BD32"/>
  <c r="BD288"/>
  <c r="BD143"/>
  <c r="BD399"/>
  <c r="BD258"/>
  <c r="BD109"/>
  <c r="BD365"/>
  <c r="BD220"/>
  <c r="BD75"/>
  <c r="BD331"/>
  <c r="BD190"/>
  <c r="BD41"/>
  <c r="BD297"/>
  <c r="BD152"/>
  <c r="BD71"/>
  <c r="BD391"/>
  <c r="BD244"/>
  <c r="BD201"/>
  <c r="BD161"/>
  <c r="BD16"/>
  <c r="BD272"/>
  <c r="BD127"/>
  <c r="BD383"/>
  <c r="BD242"/>
  <c r="BD93"/>
  <c r="BD349"/>
  <c r="BD204"/>
  <c r="BD59"/>
  <c r="BD315"/>
  <c r="BD174"/>
  <c r="BD25"/>
  <c r="BD281"/>
  <c r="BD136"/>
  <c r="BD392"/>
  <c r="BD247"/>
  <c r="BD106"/>
  <c r="BD362"/>
  <c r="BD213"/>
  <c r="BD68"/>
  <c r="BD324"/>
  <c r="BD179"/>
  <c r="BD34"/>
  <c r="BD294"/>
  <c r="BD145"/>
  <c r="BD401"/>
  <c r="BD256"/>
  <c r="BD111"/>
  <c r="BD367"/>
  <c r="BD226"/>
  <c r="BD77"/>
  <c r="BD333"/>
  <c r="BD188"/>
  <c r="BD43"/>
  <c r="BD299"/>
  <c r="BD158"/>
  <c r="BD9"/>
  <c r="BD265"/>
  <c r="BD120"/>
  <c r="BD39"/>
  <c r="BD359"/>
  <c r="BD212"/>
  <c r="BD312"/>
  <c r="BD129"/>
  <c r="BD385"/>
  <c r="BD240"/>
  <c r="BD95"/>
  <c r="BD351"/>
  <c r="BD210"/>
  <c r="BD61"/>
  <c r="BD317"/>
  <c r="BD172"/>
  <c r="BD27"/>
  <c r="BD283"/>
  <c r="BD142"/>
  <c r="BD398"/>
  <c r="BD249"/>
  <c r="BD104"/>
  <c r="BD360"/>
  <c r="BD215"/>
  <c r="BD74"/>
  <c r="BD330"/>
  <c r="BD181"/>
  <c r="BD36"/>
  <c r="BD292"/>
  <c r="BD147"/>
  <c r="BD403"/>
  <c r="BD262"/>
  <c r="BD113"/>
  <c r="BD369"/>
  <c r="BD224"/>
  <c r="BD79"/>
  <c r="BD335"/>
  <c r="BD194"/>
  <c r="BD45"/>
  <c r="BD301"/>
  <c r="BD156"/>
  <c r="BD11"/>
  <c r="BD267"/>
  <c r="BD126"/>
  <c r="BD382"/>
  <c r="BD233"/>
  <c r="BD88"/>
  <c r="BD7"/>
  <c r="BD327"/>
  <c r="BD52"/>
  <c r="BD69"/>
  <c r="BD250"/>
  <c r="BD276"/>
  <c r="BD325"/>
  <c r="BD101"/>
  <c r="BD323"/>
  <c r="BD376"/>
  <c r="BD231"/>
  <c r="BD186"/>
  <c r="BD197"/>
  <c r="BD340"/>
  <c r="BD344"/>
  <c r="BD199"/>
  <c r="BD54"/>
  <c r="BD165"/>
  <c r="BD308"/>
  <c r="BD357"/>
  <c r="BD291"/>
  <c r="BD314"/>
  <c r="BD389"/>
  <c r="BD163"/>
  <c r="BD131"/>
  <c r="BD374"/>
  <c r="BD154"/>
  <c r="BD37"/>
  <c r="BD293"/>
  <c r="BD180"/>
  <c r="BD99"/>
  <c r="BD182"/>
  <c r="BD122"/>
  <c r="BD378"/>
  <c r="BD261"/>
  <c r="BD116"/>
  <c r="BD67"/>
  <c r="BD118"/>
  <c r="BD90"/>
  <c r="BD346"/>
  <c r="BD229"/>
  <c r="BD84"/>
  <c r="BD404"/>
  <c r="BD18"/>
  <c r="BD66"/>
  <c r="BD214"/>
  <c r="BM3"/>
  <c r="BD259"/>
  <c r="BD246"/>
  <c r="BD150"/>
  <c r="BD148"/>
  <c r="BD35"/>
  <c r="BD355"/>
  <c r="BD278"/>
  <c r="BD406"/>
  <c r="DA67"/>
  <c r="CP67"/>
  <c r="DL67"/>
  <c r="BT67"/>
  <c r="CE67"/>
  <c r="AM67"/>
  <c r="AP67" s="1"/>
  <c r="AX67"/>
  <c r="BA67" s="1"/>
  <c r="BI67"/>
  <c r="BL67" s="1"/>
  <c r="P67"/>
  <c r="S67" s="1"/>
  <c r="AB67"/>
  <c r="AE67" s="1"/>
  <c r="BD372"/>
  <c r="BD227"/>
  <c r="BD86"/>
  <c r="BD342"/>
  <c r="BD195"/>
  <c r="BD50"/>
  <c r="BD310"/>
  <c r="F68"/>
  <c r="BJ405"/>
  <c r="BJ52"/>
  <c r="BJ116"/>
  <c r="BJ180"/>
  <c r="BJ244"/>
  <c r="BJ308"/>
  <c r="BJ372"/>
  <c r="BJ35"/>
  <c r="BJ99"/>
  <c r="BJ163"/>
  <c r="BJ227"/>
  <c r="BJ291"/>
  <c r="BJ355"/>
  <c r="BJ18"/>
  <c r="BJ82"/>
  <c r="BJ146"/>
  <c r="BJ210"/>
  <c r="BJ274"/>
  <c r="BJ338"/>
  <c r="BJ402"/>
  <c r="BJ65"/>
  <c r="BJ129"/>
  <c r="BJ193"/>
  <c r="BJ257"/>
  <c r="BJ321"/>
  <c r="BJ385"/>
  <c r="BJ48"/>
  <c r="BJ112"/>
  <c r="BJ176"/>
  <c r="BJ240"/>
  <c r="BJ304"/>
  <c r="BJ368"/>
  <c r="BJ31"/>
  <c r="BJ95"/>
  <c r="BJ159"/>
  <c r="BJ223"/>
  <c r="BJ287"/>
  <c r="BJ351"/>
  <c r="BJ14"/>
  <c r="BJ78"/>
  <c r="BJ142"/>
  <c r="BJ206"/>
  <c r="BJ270"/>
  <c r="BJ334"/>
  <c r="BJ398"/>
  <c r="BJ61"/>
  <c r="BJ125"/>
  <c r="BJ189"/>
  <c r="BJ253"/>
  <c r="BJ317"/>
  <c r="BJ381"/>
  <c r="BJ26"/>
  <c r="BJ197"/>
  <c r="BJ44"/>
  <c r="BJ108"/>
  <c r="BJ172"/>
  <c r="BJ236"/>
  <c r="BJ300"/>
  <c r="BJ364"/>
  <c r="BJ27"/>
  <c r="BJ91"/>
  <c r="BJ155"/>
  <c r="BJ219"/>
  <c r="BJ283"/>
  <c r="BJ347"/>
  <c r="BJ10"/>
  <c r="BJ74"/>
  <c r="BJ138"/>
  <c r="BJ202"/>
  <c r="BJ266"/>
  <c r="BJ330"/>
  <c r="BJ394"/>
  <c r="BJ57"/>
  <c r="BJ121"/>
  <c r="BJ185"/>
  <c r="BJ249"/>
  <c r="BJ313"/>
  <c r="BJ377"/>
  <c r="BJ40"/>
  <c r="BJ104"/>
  <c r="BJ168"/>
  <c r="BJ232"/>
  <c r="BJ296"/>
  <c r="BJ360"/>
  <c r="BJ23"/>
  <c r="BJ87"/>
  <c r="BJ151"/>
  <c r="BJ215"/>
  <c r="BJ279"/>
  <c r="BJ343"/>
  <c r="BJ6"/>
  <c r="BJ70"/>
  <c r="BJ134"/>
  <c r="BJ198"/>
  <c r="BJ262"/>
  <c r="BJ326"/>
  <c r="BJ390"/>
  <c r="BJ53"/>
  <c r="BJ117"/>
  <c r="BJ181"/>
  <c r="BJ245"/>
  <c r="BJ309"/>
  <c r="BJ373"/>
  <c r="BJ124"/>
  <c r="BJ171"/>
  <c r="BJ282"/>
  <c r="BJ201"/>
  <c r="BJ120"/>
  <c r="BJ39"/>
  <c r="BJ359"/>
  <c r="BJ278"/>
  <c r="BJ325"/>
  <c r="BJ36"/>
  <c r="BJ100"/>
  <c r="BJ164"/>
  <c r="BJ228"/>
  <c r="BJ292"/>
  <c r="BJ356"/>
  <c r="BJ19"/>
  <c r="BJ83"/>
  <c r="BJ147"/>
  <c r="BJ211"/>
  <c r="BJ275"/>
  <c r="BJ339"/>
  <c r="BJ403"/>
  <c r="BJ66"/>
  <c r="BJ130"/>
  <c r="BJ194"/>
  <c r="BJ258"/>
  <c r="BJ322"/>
  <c r="BJ386"/>
  <c r="BJ49"/>
  <c r="BJ113"/>
  <c r="BJ177"/>
  <c r="BJ241"/>
  <c r="BJ305"/>
  <c r="BJ369"/>
  <c r="BJ32"/>
  <c r="BJ96"/>
  <c r="BJ160"/>
  <c r="BJ224"/>
  <c r="BJ288"/>
  <c r="BJ352"/>
  <c r="BJ15"/>
  <c r="BJ79"/>
  <c r="BJ143"/>
  <c r="BJ207"/>
  <c r="BJ271"/>
  <c r="BJ335"/>
  <c r="BJ399"/>
  <c r="BJ62"/>
  <c r="BJ126"/>
  <c r="BJ190"/>
  <c r="BJ254"/>
  <c r="BJ318"/>
  <c r="BJ382"/>
  <c r="BJ45"/>
  <c r="BJ109"/>
  <c r="BJ173"/>
  <c r="BJ237"/>
  <c r="BJ301"/>
  <c r="BJ365"/>
  <c r="BJ218"/>
  <c r="BJ28"/>
  <c r="BJ92"/>
  <c r="BJ156"/>
  <c r="BJ220"/>
  <c r="BJ284"/>
  <c r="BJ348"/>
  <c r="BJ11"/>
  <c r="BJ75"/>
  <c r="BJ139"/>
  <c r="BJ203"/>
  <c r="BJ267"/>
  <c r="BJ331"/>
  <c r="BJ395"/>
  <c r="BJ58"/>
  <c r="BJ122"/>
  <c r="BJ186"/>
  <c r="BJ250"/>
  <c r="BJ314"/>
  <c r="BJ378"/>
  <c r="BJ41"/>
  <c r="BJ105"/>
  <c r="BJ169"/>
  <c r="BJ233"/>
  <c r="BJ297"/>
  <c r="BJ361"/>
  <c r="BJ24"/>
  <c r="BJ88"/>
  <c r="BJ152"/>
  <c r="BJ216"/>
  <c r="BJ280"/>
  <c r="BJ344"/>
  <c r="BJ7"/>
  <c r="BJ71"/>
  <c r="BJ135"/>
  <c r="BJ199"/>
  <c r="BJ263"/>
  <c r="BJ327"/>
  <c r="BJ391"/>
  <c r="BJ54"/>
  <c r="BJ118"/>
  <c r="BJ182"/>
  <c r="BJ246"/>
  <c r="BJ310"/>
  <c r="BJ374"/>
  <c r="BJ37"/>
  <c r="BJ101"/>
  <c r="BJ165"/>
  <c r="BJ229"/>
  <c r="BJ293"/>
  <c r="BJ357"/>
  <c r="BJ252"/>
  <c r="BJ299"/>
  <c r="BJ9"/>
  <c r="BJ393"/>
  <c r="BJ312"/>
  <c r="BJ295"/>
  <c r="BJ150"/>
  <c r="BJ133"/>
  <c r="BJ20"/>
  <c r="BJ84"/>
  <c r="BJ148"/>
  <c r="BJ212"/>
  <c r="BJ276"/>
  <c r="BJ340"/>
  <c r="BJ404"/>
  <c r="BJ67"/>
  <c r="BJ131"/>
  <c r="BJ195"/>
  <c r="BJ259"/>
  <c r="BJ323"/>
  <c r="BJ387"/>
  <c r="BJ50"/>
  <c r="BJ114"/>
  <c r="BJ178"/>
  <c r="BJ242"/>
  <c r="BJ306"/>
  <c r="BJ370"/>
  <c r="BJ33"/>
  <c r="BJ97"/>
  <c r="BJ161"/>
  <c r="BJ225"/>
  <c r="BJ289"/>
  <c r="BJ353"/>
  <c r="BJ16"/>
  <c r="BJ80"/>
  <c r="BJ144"/>
  <c r="BJ208"/>
  <c r="BJ272"/>
  <c r="BJ336"/>
  <c r="BJ400"/>
  <c r="BJ63"/>
  <c r="BJ127"/>
  <c r="BJ191"/>
  <c r="BJ255"/>
  <c r="BJ319"/>
  <c r="BJ383"/>
  <c r="BJ46"/>
  <c r="BJ110"/>
  <c r="BJ174"/>
  <c r="BJ238"/>
  <c r="BJ302"/>
  <c r="BJ366"/>
  <c r="BJ29"/>
  <c r="BJ93"/>
  <c r="BJ157"/>
  <c r="BJ221"/>
  <c r="BJ285"/>
  <c r="BJ349"/>
  <c r="BJ43"/>
  <c r="BJ90"/>
  <c r="BJ265"/>
  <c r="BJ103"/>
  <c r="BJ406"/>
  <c r="BJ12"/>
  <c r="BJ76"/>
  <c r="BJ140"/>
  <c r="BJ204"/>
  <c r="BJ268"/>
  <c r="BJ332"/>
  <c r="BJ396"/>
  <c r="BJ59"/>
  <c r="BJ123"/>
  <c r="BJ187"/>
  <c r="BJ251"/>
  <c r="BJ315"/>
  <c r="BJ379"/>
  <c r="BJ42"/>
  <c r="BJ106"/>
  <c r="BJ170"/>
  <c r="BJ234"/>
  <c r="BJ298"/>
  <c r="BJ362"/>
  <c r="BJ25"/>
  <c r="BJ89"/>
  <c r="BJ153"/>
  <c r="BJ217"/>
  <c r="BJ281"/>
  <c r="BJ345"/>
  <c r="BJ8"/>
  <c r="BJ72"/>
  <c r="BJ136"/>
  <c r="BJ200"/>
  <c r="BJ264"/>
  <c r="BJ328"/>
  <c r="BJ392"/>
  <c r="BJ55"/>
  <c r="BJ119"/>
  <c r="BJ183"/>
  <c r="BJ247"/>
  <c r="BJ311"/>
  <c r="BJ375"/>
  <c r="BJ38"/>
  <c r="BJ102"/>
  <c r="BJ166"/>
  <c r="BJ230"/>
  <c r="BJ294"/>
  <c r="BJ358"/>
  <c r="BJ21"/>
  <c r="BJ85"/>
  <c r="BJ149"/>
  <c r="BJ213"/>
  <c r="BJ277"/>
  <c r="BJ341"/>
  <c r="BJ188"/>
  <c r="BJ380"/>
  <c r="BJ235"/>
  <c r="BJ154"/>
  <c r="BJ73"/>
  <c r="BJ329"/>
  <c r="BJ184"/>
  <c r="BJ376"/>
  <c r="BJ231"/>
  <c r="BJ86"/>
  <c r="BJ342"/>
  <c r="BJ261"/>
  <c r="BJ68"/>
  <c r="BJ132"/>
  <c r="BJ196"/>
  <c r="BJ260"/>
  <c r="BJ324"/>
  <c r="BJ388"/>
  <c r="BJ51"/>
  <c r="BJ115"/>
  <c r="BJ179"/>
  <c r="BJ243"/>
  <c r="BJ307"/>
  <c r="BJ371"/>
  <c r="BJ34"/>
  <c r="BJ98"/>
  <c r="BJ162"/>
  <c r="BJ226"/>
  <c r="BJ290"/>
  <c r="BJ354"/>
  <c r="BJ17"/>
  <c r="BJ81"/>
  <c r="BJ145"/>
  <c r="BJ209"/>
  <c r="BJ273"/>
  <c r="BJ337"/>
  <c r="BJ401"/>
  <c r="BJ64"/>
  <c r="BJ128"/>
  <c r="BJ192"/>
  <c r="BJ256"/>
  <c r="BJ320"/>
  <c r="BJ384"/>
  <c r="BJ47"/>
  <c r="BJ111"/>
  <c r="BJ175"/>
  <c r="BJ239"/>
  <c r="BJ303"/>
  <c r="BJ367"/>
  <c r="BJ30"/>
  <c r="BJ94"/>
  <c r="BJ158"/>
  <c r="BJ222"/>
  <c r="BJ286"/>
  <c r="BJ350"/>
  <c r="BJ13"/>
  <c r="BJ77"/>
  <c r="BJ141"/>
  <c r="BJ205"/>
  <c r="BJ269"/>
  <c r="BJ333"/>
  <c r="BJ397"/>
  <c r="BJ60"/>
  <c r="BJ316"/>
  <c r="BJ107"/>
  <c r="BJ363"/>
  <c r="BJ346"/>
  <c r="BJ137"/>
  <c r="BJ56"/>
  <c r="BJ248"/>
  <c r="BJ167"/>
  <c r="BJ22"/>
  <c r="BJ214"/>
  <c r="BJ69"/>
  <c r="BJ389"/>
  <c r="AA70"/>
  <c r="Z71"/>
  <c r="AL70"/>
  <c r="AK71"/>
  <c r="AV70"/>
  <c r="AW69"/>
  <c r="BG72"/>
  <c r="BH71"/>
  <c r="BR70"/>
  <c r="BS69"/>
  <c r="CC73"/>
  <c r="CD72"/>
  <c r="CY71"/>
  <c r="DJ73"/>
  <c r="DK72"/>
  <c r="CN75"/>
  <c r="CO75" s="1"/>
  <c r="DL68" l="1"/>
  <c r="CP68"/>
  <c r="BT68"/>
  <c r="DA68"/>
  <c r="CE68"/>
  <c r="AM68"/>
  <c r="AP68" s="1"/>
  <c r="AX68"/>
  <c r="BA68" s="1"/>
  <c r="BI68"/>
  <c r="BL68" s="1"/>
  <c r="P68"/>
  <c r="S68" s="1"/>
  <c r="AB68"/>
  <c r="AE68" s="1"/>
  <c r="F69"/>
  <c r="Z72"/>
  <c r="AA71"/>
  <c r="AK72"/>
  <c r="AL71"/>
  <c r="AW70"/>
  <c r="AV71"/>
  <c r="BG73"/>
  <c r="BH72"/>
  <c r="BS70"/>
  <c r="BR71"/>
  <c r="CC74"/>
  <c r="CD73"/>
  <c r="CY72"/>
  <c r="DK73"/>
  <c r="DJ74"/>
  <c r="CN76"/>
  <c r="CO76" s="1"/>
  <c r="CE69" l="1"/>
  <c r="CP69"/>
  <c r="DA69"/>
  <c r="DL69"/>
  <c r="BT69"/>
  <c r="AX69"/>
  <c r="BA69" s="1"/>
  <c r="BI69"/>
  <c r="BL69" s="1"/>
  <c r="P69"/>
  <c r="S69" s="1"/>
  <c r="AM69"/>
  <c r="AP69" s="1"/>
  <c r="AB69"/>
  <c r="AE69" s="1"/>
  <c r="F70"/>
  <c r="Z73"/>
  <c r="AA72"/>
  <c r="AK73"/>
  <c r="AL72"/>
  <c r="AW71"/>
  <c r="AV72"/>
  <c r="BH73"/>
  <c r="BG74"/>
  <c r="BS71"/>
  <c r="BR72"/>
  <c r="CC75"/>
  <c r="CD74"/>
  <c r="CY73"/>
  <c r="DJ75"/>
  <c r="DK74"/>
  <c r="CN77"/>
  <c r="CO77" s="1"/>
  <c r="BT70" l="1"/>
  <c r="CE70"/>
  <c r="CP70"/>
  <c r="DA70"/>
  <c r="DL70"/>
  <c r="P70"/>
  <c r="S70" s="1"/>
  <c r="AX70"/>
  <c r="BA70" s="1"/>
  <c r="BI70"/>
  <c r="BL70" s="1"/>
  <c r="AM70"/>
  <c r="AP70" s="1"/>
  <c r="AB70"/>
  <c r="AE70" s="1"/>
  <c r="F71"/>
  <c r="Z74"/>
  <c r="AA73"/>
  <c r="AK74"/>
  <c r="AL73"/>
  <c r="AV73"/>
  <c r="AW72"/>
  <c r="BG75"/>
  <c r="BH74"/>
  <c r="BR73"/>
  <c r="BS72"/>
  <c r="CD75"/>
  <c r="CC76"/>
  <c r="CY74"/>
  <c r="DJ76"/>
  <c r="DK75"/>
  <c r="CN78"/>
  <c r="CO78" s="1"/>
  <c r="BT71" l="1"/>
  <c r="CE71"/>
  <c r="DA71"/>
  <c r="CP71"/>
  <c r="DL71"/>
  <c r="P71"/>
  <c r="S71" s="1"/>
  <c r="AM71"/>
  <c r="AP71" s="1"/>
  <c r="AX71"/>
  <c r="BA71" s="1"/>
  <c r="BI71"/>
  <c r="BL71" s="1"/>
  <c r="AB71"/>
  <c r="AE71" s="1"/>
  <c r="F72"/>
  <c r="Z75"/>
  <c r="AA74"/>
  <c r="AK75"/>
  <c r="AL74"/>
  <c r="AV74"/>
  <c r="AW73"/>
  <c r="BG76"/>
  <c r="BH75"/>
  <c r="BS73"/>
  <c r="BR74"/>
  <c r="CD76"/>
  <c r="CC77"/>
  <c r="CY75"/>
  <c r="DJ77"/>
  <c r="DK76"/>
  <c r="CN79"/>
  <c r="CO79" s="1"/>
  <c r="BT72" l="1"/>
  <c r="DA72"/>
  <c r="CE72"/>
  <c r="DL72"/>
  <c r="CP72"/>
  <c r="BI72"/>
  <c r="BL72" s="1"/>
  <c r="P72"/>
  <c r="S72" s="1"/>
  <c r="AM72"/>
  <c r="AP72" s="1"/>
  <c r="AX72"/>
  <c r="BA72" s="1"/>
  <c r="AB72"/>
  <c r="AE72" s="1"/>
  <c r="F73"/>
  <c r="Z76"/>
  <c r="AA75"/>
  <c r="AK76"/>
  <c r="AL75"/>
  <c r="AV75"/>
  <c r="AW74"/>
  <c r="BG77"/>
  <c r="BH76"/>
  <c r="BR75"/>
  <c r="BS74"/>
  <c r="CD77"/>
  <c r="CC78"/>
  <c r="CY76"/>
  <c r="DJ78"/>
  <c r="DK77"/>
  <c r="CN80"/>
  <c r="CO80" s="1"/>
  <c r="DA73" l="1"/>
  <c r="DL73"/>
  <c r="BT73"/>
  <c r="CE73"/>
  <c r="CP73"/>
  <c r="AX73"/>
  <c r="BA73" s="1"/>
  <c r="BI73"/>
  <c r="BL73" s="1"/>
  <c r="P73"/>
  <c r="S73" s="1"/>
  <c r="AM73"/>
  <c r="AP73" s="1"/>
  <c r="AB73"/>
  <c r="AE73" s="1"/>
  <c r="F74"/>
  <c r="Z77"/>
  <c r="AA76"/>
  <c r="AK77"/>
  <c r="AL76"/>
  <c r="AV76"/>
  <c r="AW75"/>
  <c r="BH77"/>
  <c r="BG78"/>
  <c r="BR76"/>
  <c r="BS75"/>
  <c r="CC79"/>
  <c r="CD78"/>
  <c r="CY77"/>
  <c r="DK78"/>
  <c r="DJ79"/>
  <c r="CN81"/>
  <c r="CO81" s="1"/>
  <c r="DA74" l="1"/>
  <c r="DL74"/>
  <c r="BT74"/>
  <c r="CE74"/>
  <c r="CP74"/>
  <c r="P74"/>
  <c r="S74" s="1"/>
  <c r="AX74"/>
  <c r="BA74" s="1"/>
  <c r="BI74"/>
  <c r="BL74" s="1"/>
  <c r="AM74"/>
  <c r="AP74" s="1"/>
  <c r="AB74"/>
  <c r="AE74" s="1"/>
  <c r="F75"/>
  <c r="AA77"/>
  <c r="Z78"/>
  <c r="AL77"/>
  <c r="AK78"/>
  <c r="AV77"/>
  <c r="AW76"/>
  <c r="BG79"/>
  <c r="BH78"/>
  <c r="BS76"/>
  <c r="BR77"/>
  <c r="CD79"/>
  <c r="CC80"/>
  <c r="CY78"/>
  <c r="DJ80"/>
  <c r="DK79"/>
  <c r="CN82"/>
  <c r="CO82" s="1"/>
  <c r="DA75" l="1"/>
  <c r="CP75"/>
  <c r="DL75"/>
  <c r="BT75"/>
  <c r="CE75"/>
  <c r="AM75"/>
  <c r="AP75" s="1"/>
  <c r="AX75"/>
  <c r="BA75" s="1"/>
  <c r="BI75"/>
  <c r="BL75" s="1"/>
  <c r="P75"/>
  <c r="S75" s="1"/>
  <c r="AB75"/>
  <c r="AE75" s="1"/>
  <c r="F76"/>
  <c r="AA78"/>
  <c r="Z79"/>
  <c r="AL78"/>
  <c r="AK79"/>
  <c r="AW77"/>
  <c r="AV78"/>
  <c r="BG80"/>
  <c r="BH79"/>
  <c r="BR78"/>
  <c r="BS77"/>
  <c r="CC81"/>
  <c r="CD80"/>
  <c r="CY79"/>
  <c r="DJ81"/>
  <c r="DK80"/>
  <c r="CN83"/>
  <c r="CO83" s="1"/>
  <c r="DL76" l="1"/>
  <c r="CP76"/>
  <c r="BT76"/>
  <c r="DA76"/>
  <c r="CE76"/>
  <c r="AM76"/>
  <c r="AP76" s="1"/>
  <c r="AX76"/>
  <c r="BA76" s="1"/>
  <c r="BI76"/>
  <c r="BL76" s="1"/>
  <c r="P76"/>
  <c r="S76" s="1"/>
  <c r="AB76"/>
  <c r="AE76" s="1"/>
  <c r="F77"/>
  <c r="Z80"/>
  <c r="AA79"/>
  <c r="AK80"/>
  <c r="AL79"/>
  <c r="AW78"/>
  <c r="AV79"/>
  <c r="BG81"/>
  <c r="BH80"/>
  <c r="BS78"/>
  <c r="BR79"/>
  <c r="CD81"/>
  <c r="CC82"/>
  <c r="CY80"/>
  <c r="DJ82"/>
  <c r="DK81"/>
  <c r="CN84"/>
  <c r="CO84" s="1"/>
  <c r="CE77" l="1"/>
  <c r="CP77"/>
  <c r="DA77"/>
  <c r="DL77"/>
  <c r="BT77"/>
  <c r="AX77"/>
  <c r="BA77" s="1"/>
  <c r="BI77"/>
  <c r="BL77" s="1"/>
  <c r="P77"/>
  <c r="S77" s="1"/>
  <c r="AM77"/>
  <c r="AP77" s="1"/>
  <c r="AB77"/>
  <c r="AE77" s="1"/>
  <c r="F78"/>
  <c r="Z81"/>
  <c r="AA80"/>
  <c r="AK81"/>
  <c r="AL80"/>
  <c r="AV80"/>
  <c r="AW79"/>
  <c r="BH81"/>
  <c r="BG82"/>
  <c r="BS79"/>
  <c r="BR80"/>
  <c r="CD82"/>
  <c r="CC83"/>
  <c r="CY81"/>
  <c r="DJ83"/>
  <c r="DK82"/>
  <c r="CN85"/>
  <c r="CO85" s="1"/>
  <c r="BT78" l="1"/>
  <c r="CE78"/>
  <c r="CP78"/>
  <c r="DA78"/>
  <c r="DL78"/>
  <c r="P78"/>
  <c r="S78" s="1"/>
  <c r="AX78"/>
  <c r="BA78" s="1"/>
  <c r="BI78"/>
  <c r="BL78" s="1"/>
  <c r="AM78"/>
  <c r="AP78" s="1"/>
  <c r="AB78"/>
  <c r="AE78" s="1"/>
  <c r="F79"/>
  <c r="Z82"/>
  <c r="AA81"/>
  <c r="AK82"/>
  <c r="AL81"/>
  <c r="AV81"/>
  <c r="AW80"/>
  <c r="BG83"/>
  <c r="BH82"/>
  <c r="BR81"/>
  <c r="BS80"/>
  <c r="CC84"/>
  <c r="CD83"/>
  <c r="CY82"/>
  <c r="DK83"/>
  <c r="DJ84"/>
  <c r="CN86"/>
  <c r="CO86" s="1"/>
  <c r="BT79" l="1"/>
  <c r="CE79"/>
  <c r="DA79"/>
  <c r="CP79"/>
  <c r="DL79"/>
  <c r="P79"/>
  <c r="S79" s="1"/>
  <c r="AM79"/>
  <c r="AP79" s="1"/>
  <c r="AX79"/>
  <c r="BA79" s="1"/>
  <c r="BI79"/>
  <c r="BL79" s="1"/>
  <c r="AB79"/>
  <c r="AE79" s="1"/>
  <c r="F80"/>
  <c r="Z83"/>
  <c r="AA82"/>
  <c r="AK83"/>
  <c r="AL82"/>
  <c r="AV82"/>
  <c r="AW81"/>
  <c r="BG84"/>
  <c r="BH83"/>
  <c r="BS81"/>
  <c r="BR82"/>
  <c r="CD84"/>
  <c r="CC85"/>
  <c r="CY83"/>
  <c r="DJ85"/>
  <c r="DK84"/>
  <c r="CN87"/>
  <c r="CO87" s="1"/>
  <c r="BT80" l="1"/>
  <c r="DA80"/>
  <c r="CE80"/>
  <c r="DL80"/>
  <c r="CP80"/>
  <c r="BI80"/>
  <c r="BL80" s="1"/>
  <c r="P80"/>
  <c r="S80" s="1"/>
  <c r="AM80"/>
  <c r="AP80" s="1"/>
  <c r="AX80"/>
  <c r="BA80" s="1"/>
  <c r="AB80"/>
  <c r="AE80" s="1"/>
  <c r="F81"/>
  <c r="Z84"/>
  <c r="AA83"/>
  <c r="AK84"/>
  <c r="AL83"/>
  <c r="AV83"/>
  <c r="AW82"/>
  <c r="BG85"/>
  <c r="BH84"/>
  <c r="BR83"/>
  <c r="BS82"/>
  <c r="CC86"/>
  <c r="CD85"/>
  <c r="CY84"/>
  <c r="DK85"/>
  <c r="DJ86"/>
  <c r="CN88"/>
  <c r="CO88" s="1"/>
  <c r="DA81" l="1"/>
  <c r="DL81"/>
  <c r="BT81"/>
  <c r="CE81"/>
  <c r="CP81"/>
  <c r="AX81"/>
  <c r="BA81" s="1"/>
  <c r="BI81"/>
  <c r="BL81" s="1"/>
  <c r="P81"/>
  <c r="S81" s="1"/>
  <c r="AM81"/>
  <c r="AP81" s="1"/>
  <c r="AB81"/>
  <c r="AE81" s="1"/>
  <c r="F82"/>
  <c r="Z85"/>
  <c r="AA84"/>
  <c r="AK85"/>
  <c r="AL84"/>
  <c r="AV84"/>
  <c r="AW83"/>
  <c r="BH85"/>
  <c r="BG86"/>
  <c r="BR84"/>
  <c r="BS83"/>
  <c r="CD86"/>
  <c r="CC87"/>
  <c r="CY85"/>
  <c r="DJ87"/>
  <c r="DK86"/>
  <c r="CN89"/>
  <c r="CO89" s="1"/>
  <c r="DA82" l="1"/>
  <c r="DL82"/>
  <c r="BT82"/>
  <c r="CE82"/>
  <c r="CP82"/>
  <c r="P82"/>
  <c r="S82" s="1"/>
  <c r="AX82"/>
  <c r="BA82" s="1"/>
  <c r="BI82"/>
  <c r="BL82" s="1"/>
  <c r="AM82"/>
  <c r="AP82" s="1"/>
  <c r="AB82"/>
  <c r="AE82" s="1"/>
  <c r="F83"/>
  <c r="AA85"/>
  <c r="Z86"/>
  <c r="AL85"/>
  <c r="AK86"/>
  <c r="AV85"/>
  <c r="AW84"/>
  <c r="BG87"/>
  <c r="BH86"/>
  <c r="BS84"/>
  <c r="BR85"/>
  <c r="CC88"/>
  <c r="CD87"/>
  <c r="CY86"/>
  <c r="DJ88"/>
  <c r="DK87"/>
  <c r="CN90"/>
  <c r="CO90" s="1"/>
  <c r="DA83" l="1"/>
  <c r="CP83"/>
  <c r="DL83"/>
  <c r="BT83"/>
  <c r="CE83"/>
  <c r="AM83"/>
  <c r="AP83" s="1"/>
  <c r="AX83"/>
  <c r="BA83" s="1"/>
  <c r="BI83"/>
  <c r="BL83" s="1"/>
  <c r="P83"/>
  <c r="S83" s="1"/>
  <c r="AB83"/>
  <c r="AE83" s="1"/>
  <c r="F84"/>
  <c r="AA86"/>
  <c r="Z87"/>
  <c r="AL86"/>
  <c r="AK87"/>
  <c r="AW85"/>
  <c r="AV86"/>
  <c r="BG88"/>
  <c r="BH87"/>
  <c r="BR86"/>
  <c r="BS85"/>
  <c r="CC89"/>
  <c r="CD88"/>
  <c r="CY87"/>
  <c r="DJ89"/>
  <c r="DK88"/>
  <c r="CN91"/>
  <c r="CO91" s="1"/>
  <c r="DL84" l="1"/>
  <c r="CP84"/>
  <c r="BT84"/>
  <c r="DA84"/>
  <c r="CE84"/>
  <c r="AM84"/>
  <c r="AP84" s="1"/>
  <c r="AX84"/>
  <c r="BA84" s="1"/>
  <c r="BI84"/>
  <c r="BL84" s="1"/>
  <c r="P84"/>
  <c r="S84" s="1"/>
  <c r="AB84"/>
  <c r="AE84" s="1"/>
  <c r="F85"/>
  <c r="Z88"/>
  <c r="AA87"/>
  <c r="AK88"/>
  <c r="AL87"/>
  <c r="AW86"/>
  <c r="AV87"/>
  <c r="BG89"/>
  <c r="BH88"/>
  <c r="BS86"/>
  <c r="BR87"/>
  <c r="CC90"/>
  <c r="CD89"/>
  <c r="CY88"/>
  <c r="DK89"/>
  <c r="DJ90"/>
  <c r="CN92"/>
  <c r="CO92" s="1"/>
  <c r="CE85" l="1"/>
  <c r="CP85"/>
  <c r="DA85"/>
  <c r="DL85"/>
  <c r="BT85"/>
  <c r="AX85"/>
  <c r="BA85" s="1"/>
  <c r="BI85"/>
  <c r="BL85" s="1"/>
  <c r="P85"/>
  <c r="S85" s="1"/>
  <c r="AM85"/>
  <c r="AP85" s="1"/>
  <c r="AB85"/>
  <c r="AE85" s="1"/>
  <c r="F86"/>
  <c r="Z89"/>
  <c r="AA88"/>
  <c r="AK89"/>
  <c r="AL88"/>
  <c r="AV88"/>
  <c r="AW87"/>
  <c r="BH89"/>
  <c r="BG90"/>
  <c r="BS87"/>
  <c r="BR88"/>
  <c r="CC91"/>
  <c r="CD90"/>
  <c r="CY89"/>
  <c r="DK90"/>
  <c r="DJ91"/>
  <c r="CN93"/>
  <c r="CO93" s="1"/>
  <c r="BT86" l="1"/>
  <c r="CE86"/>
  <c r="CP86"/>
  <c r="DA86"/>
  <c r="DL86"/>
  <c r="P86"/>
  <c r="S86" s="1"/>
  <c r="AX86"/>
  <c r="BA86" s="1"/>
  <c r="BI86"/>
  <c r="BL86" s="1"/>
  <c r="AM86"/>
  <c r="AP86" s="1"/>
  <c r="AB86"/>
  <c r="AE86" s="1"/>
  <c r="F87"/>
  <c r="Z90"/>
  <c r="AA89"/>
  <c r="AK90"/>
  <c r="AL89"/>
  <c r="AV89"/>
  <c r="AW88"/>
  <c r="BG91"/>
  <c r="BH90"/>
  <c r="BR89"/>
  <c r="BS88"/>
  <c r="CD91"/>
  <c r="CC92"/>
  <c r="CY90"/>
  <c r="DJ92"/>
  <c r="DK91"/>
  <c r="CN94"/>
  <c r="CO94" s="1"/>
  <c r="BT87" l="1"/>
  <c r="CE87"/>
  <c r="DA87"/>
  <c r="CP87"/>
  <c r="DL87"/>
  <c r="P87"/>
  <c r="S87" s="1"/>
  <c r="AM87"/>
  <c r="AP87" s="1"/>
  <c r="AX87"/>
  <c r="BA87" s="1"/>
  <c r="BI87"/>
  <c r="BL87" s="1"/>
  <c r="AB87"/>
  <c r="AE87" s="1"/>
  <c r="F88"/>
  <c r="Z91"/>
  <c r="AA90"/>
  <c r="AK91"/>
  <c r="AL90"/>
  <c r="AV90"/>
  <c r="AW89"/>
  <c r="BG92"/>
  <c r="BH91"/>
  <c r="BS89"/>
  <c r="BR90"/>
  <c r="CD92"/>
  <c r="CC93"/>
  <c r="CY91"/>
  <c r="DJ93"/>
  <c r="DK92"/>
  <c r="CN95"/>
  <c r="CO95" s="1"/>
  <c r="BT88" l="1"/>
  <c r="DA88"/>
  <c r="CE88"/>
  <c r="DL88"/>
  <c r="CP88"/>
  <c r="BI88"/>
  <c r="BL88" s="1"/>
  <c r="P88"/>
  <c r="S88" s="1"/>
  <c r="AM88"/>
  <c r="AP88" s="1"/>
  <c r="AX88"/>
  <c r="BA88" s="1"/>
  <c r="AB88"/>
  <c r="AE88" s="1"/>
  <c r="F89"/>
  <c r="Z92"/>
  <c r="AA91"/>
  <c r="AK92"/>
  <c r="AL91"/>
  <c r="AV91"/>
  <c r="AW90"/>
  <c r="BG93"/>
  <c r="BH92"/>
  <c r="BR91"/>
  <c r="BS90"/>
  <c r="CD93"/>
  <c r="CC94"/>
  <c r="CY92"/>
  <c r="DK93"/>
  <c r="DJ94"/>
  <c r="CN96"/>
  <c r="CO96" s="1"/>
  <c r="DA89" l="1"/>
  <c r="DL89"/>
  <c r="BT89"/>
  <c r="CE89"/>
  <c r="CP89"/>
  <c r="AX89"/>
  <c r="BA89" s="1"/>
  <c r="BI89"/>
  <c r="BL89" s="1"/>
  <c r="P89"/>
  <c r="S89" s="1"/>
  <c r="AM89"/>
  <c r="AP89" s="1"/>
  <c r="AB89"/>
  <c r="AE89" s="1"/>
  <c r="F90"/>
  <c r="Z93"/>
  <c r="AA92"/>
  <c r="AK93"/>
  <c r="AL92"/>
  <c r="AV92"/>
  <c r="AW91"/>
  <c r="BH93"/>
  <c r="BG94"/>
  <c r="BR92"/>
  <c r="BS91"/>
  <c r="CC95"/>
  <c r="CD94"/>
  <c r="CY93"/>
  <c r="DK94"/>
  <c r="DJ95"/>
  <c r="CN97"/>
  <c r="CO97" s="1"/>
  <c r="DA90" l="1"/>
  <c r="DL90"/>
  <c r="BT90"/>
  <c r="CE90"/>
  <c r="CP90"/>
  <c r="P90"/>
  <c r="S90" s="1"/>
  <c r="AX90"/>
  <c r="BA90" s="1"/>
  <c r="BI90"/>
  <c r="BL90" s="1"/>
  <c r="AM90"/>
  <c r="AP90" s="1"/>
  <c r="AB90"/>
  <c r="AE90" s="1"/>
  <c r="F91"/>
  <c r="AA93"/>
  <c r="Z94"/>
  <c r="AL93"/>
  <c r="AK94"/>
  <c r="AV93"/>
  <c r="AW92"/>
  <c r="BG95"/>
  <c r="BH94"/>
  <c r="BS92"/>
  <c r="BR93"/>
  <c r="CD95"/>
  <c r="CC96"/>
  <c r="CY94"/>
  <c r="DJ96"/>
  <c r="DK95"/>
  <c r="CN98"/>
  <c r="CO98" s="1"/>
  <c r="DA91" l="1"/>
  <c r="CP91"/>
  <c r="DL91"/>
  <c r="BT91"/>
  <c r="CE91"/>
  <c r="AM91"/>
  <c r="AP91" s="1"/>
  <c r="AX91"/>
  <c r="BA91" s="1"/>
  <c r="BI91"/>
  <c r="BL91" s="1"/>
  <c r="P91"/>
  <c r="S91" s="1"/>
  <c r="AB91"/>
  <c r="AE91" s="1"/>
  <c r="F92"/>
  <c r="AA94"/>
  <c r="Z95"/>
  <c r="AL94"/>
  <c r="AK95"/>
  <c r="AW93"/>
  <c r="AV94"/>
  <c r="BG96"/>
  <c r="BH95"/>
  <c r="BR94"/>
  <c r="BS93"/>
  <c r="CC97"/>
  <c r="CD96"/>
  <c r="CY95"/>
  <c r="DJ97"/>
  <c r="DK96"/>
  <c r="CN99"/>
  <c r="CO99" s="1"/>
  <c r="DL92" l="1"/>
  <c r="CP92"/>
  <c r="BT92"/>
  <c r="DA92"/>
  <c r="CE92"/>
  <c r="AM92"/>
  <c r="AP92" s="1"/>
  <c r="AX92"/>
  <c r="BA92" s="1"/>
  <c r="BI92"/>
  <c r="BL92" s="1"/>
  <c r="P92"/>
  <c r="S92" s="1"/>
  <c r="AB92"/>
  <c r="AE92" s="1"/>
  <c r="F93"/>
  <c r="Z96"/>
  <c r="AA95"/>
  <c r="AK96"/>
  <c r="AL95"/>
  <c r="AW94"/>
  <c r="AV95"/>
  <c r="BG97"/>
  <c r="BH96"/>
  <c r="BS94"/>
  <c r="BR95"/>
  <c r="CD97"/>
  <c r="CC98"/>
  <c r="CY96"/>
  <c r="DK97"/>
  <c r="DJ98"/>
  <c r="CN100"/>
  <c r="CO100" s="1"/>
  <c r="CE93" l="1"/>
  <c r="CP93"/>
  <c r="DA93"/>
  <c r="DL93"/>
  <c r="BT93"/>
  <c r="AX93"/>
  <c r="BA93" s="1"/>
  <c r="BI93"/>
  <c r="BL93" s="1"/>
  <c r="P93"/>
  <c r="S93" s="1"/>
  <c r="AM93"/>
  <c r="AP93" s="1"/>
  <c r="AB93"/>
  <c r="AE93" s="1"/>
  <c r="F94"/>
  <c r="Z97"/>
  <c r="AA96"/>
  <c r="AK97"/>
  <c r="AL96"/>
  <c r="AV96"/>
  <c r="AW95"/>
  <c r="BH97"/>
  <c r="BG98"/>
  <c r="BS95"/>
  <c r="BR96"/>
  <c r="CD98"/>
  <c r="CC99"/>
  <c r="CY97"/>
  <c r="DK98"/>
  <c r="DJ99"/>
  <c r="CN101"/>
  <c r="CO101" s="1"/>
  <c r="BT94" l="1"/>
  <c r="CE94"/>
  <c r="CP94"/>
  <c r="DA94"/>
  <c r="DL94"/>
  <c r="P94"/>
  <c r="S94" s="1"/>
  <c r="AX94"/>
  <c r="BA94" s="1"/>
  <c r="BI94"/>
  <c r="BL94" s="1"/>
  <c r="AM94"/>
  <c r="AP94" s="1"/>
  <c r="AB94"/>
  <c r="AE94" s="1"/>
  <c r="F95"/>
  <c r="Z98"/>
  <c r="AA97"/>
  <c r="AK98"/>
  <c r="AL97"/>
  <c r="AV97"/>
  <c r="AW96"/>
  <c r="BG99"/>
  <c r="BH98"/>
  <c r="BR97"/>
  <c r="BS96"/>
  <c r="CC100"/>
  <c r="CD99"/>
  <c r="CY98"/>
  <c r="DJ100"/>
  <c r="DK99"/>
  <c r="CN102"/>
  <c r="CO102" s="1"/>
  <c r="BT95" l="1"/>
  <c r="CE95"/>
  <c r="DA95"/>
  <c r="CP95"/>
  <c r="DL95"/>
  <c r="P95"/>
  <c r="S95" s="1"/>
  <c r="AM95"/>
  <c r="AP95" s="1"/>
  <c r="AX95"/>
  <c r="BA95" s="1"/>
  <c r="BI95"/>
  <c r="BL95" s="1"/>
  <c r="AB95"/>
  <c r="AE95" s="1"/>
  <c r="F96"/>
  <c r="Z99"/>
  <c r="AA98"/>
  <c r="AK99"/>
  <c r="AL98"/>
  <c r="AV98"/>
  <c r="AW97"/>
  <c r="BG100"/>
  <c r="BH99"/>
  <c r="BS97"/>
  <c r="BR98"/>
  <c r="CD100"/>
  <c r="CC101"/>
  <c r="CY99"/>
  <c r="DJ101"/>
  <c r="DK100"/>
  <c r="CN103"/>
  <c r="CO103" s="1"/>
  <c r="BP3" l="1"/>
  <c r="BO248" s="1"/>
  <c r="BT96"/>
  <c r="DA96"/>
  <c r="CE96"/>
  <c r="DL96"/>
  <c r="CP96"/>
  <c r="BI96"/>
  <c r="BL96" s="1"/>
  <c r="P96"/>
  <c r="S96" s="1"/>
  <c r="AM96"/>
  <c r="AP96" s="1"/>
  <c r="AX96"/>
  <c r="BA96" s="1"/>
  <c r="AB96"/>
  <c r="AE96" s="1"/>
  <c r="F97"/>
  <c r="Z100"/>
  <c r="AA99"/>
  <c r="AK100"/>
  <c r="AL99"/>
  <c r="AV99"/>
  <c r="AW98"/>
  <c r="BG101"/>
  <c r="BH100"/>
  <c r="BR99"/>
  <c r="BS98"/>
  <c r="CC102"/>
  <c r="CD101"/>
  <c r="CY100"/>
  <c r="DK101"/>
  <c r="DJ102"/>
  <c r="CN104"/>
  <c r="CO104" s="1"/>
  <c r="BO93" l="1"/>
  <c r="BO214"/>
  <c r="BO166"/>
  <c r="BO215"/>
  <c r="BO287"/>
  <c r="BO259"/>
  <c r="BO33"/>
  <c r="BO23"/>
  <c r="BO54"/>
  <c r="BO211"/>
  <c r="BO98"/>
  <c r="BO56"/>
  <c r="BO327"/>
  <c r="BO240"/>
  <c r="BO50"/>
  <c r="BO250"/>
  <c r="BO254"/>
  <c r="BO393"/>
  <c r="BO144"/>
  <c r="BO28"/>
  <c r="BO186"/>
  <c r="BO116"/>
  <c r="BO392"/>
  <c r="BO196"/>
  <c r="BO320"/>
  <c r="BO340"/>
  <c r="BO297"/>
  <c r="BO364"/>
  <c r="BO136"/>
  <c r="BO249"/>
  <c r="BO373"/>
  <c r="BO316"/>
  <c r="BO108"/>
  <c r="BO189"/>
  <c r="BO302"/>
  <c r="BO117"/>
  <c r="BO369"/>
  <c r="BO161"/>
  <c r="BO242"/>
  <c r="BO347"/>
  <c r="BO170"/>
  <c r="BO113"/>
  <c r="BO350"/>
  <c r="BO359"/>
  <c r="BO368"/>
  <c r="BO66"/>
  <c r="BO227"/>
  <c r="BO182"/>
  <c r="BO129"/>
  <c r="BO385"/>
  <c r="BO332"/>
  <c r="BO233"/>
  <c r="BO391"/>
  <c r="BO24"/>
  <c r="BO94"/>
  <c r="BO255"/>
  <c r="BO210"/>
  <c r="BO157"/>
  <c r="BO104"/>
  <c r="BO360"/>
  <c r="BO158"/>
  <c r="BO103"/>
  <c r="BO84"/>
  <c r="BO61"/>
  <c r="BO315"/>
  <c r="BO270"/>
  <c r="BO217"/>
  <c r="BO164"/>
  <c r="BO169"/>
  <c r="BO293"/>
  <c r="BO22"/>
  <c r="BO183"/>
  <c r="BO138"/>
  <c r="BO394"/>
  <c r="BO341"/>
  <c r="BO288"/>
  <c r="BO282"/>
  <c r="BO18"/>
  <c r="BO179"/>
  <c r="BO134"/>
  <c r="BO390"/>
  <c r="BO337"/>
  <c r="BO284"/>
  <c r="BO203"/>
  <c r="BO212"/>
  <c r="BO304"/>
  <c r="BO17"/>
  <c r="BO335"/>
  <c r="BO397"/>
  <c r="BO190"/>
  <c r="BO263"/>
  <c r="BO272"/>
  <c r="BO34"/>
  <c r="BO195"/>
  <c r="BO150"/>
  <c r="BO406"/>
  <c r="BO353"/>
  <c r="BO300"/>
  <c r="BO318"/>
  <c r="BO295"/>
  <c r="BO336"/>
  <c r="BO62"/>
  <c r="BO223"/>
  <c r="BO178"/>
  <c r="BO125"/>
  <c r="BO381"/>
  <c r="BO328"/>
  <c r="BO363"/>
  <c r="BO67"/>
  <c r="BO52"/>
  <c r="BO29"/>
  <c r="BO283"/>
  <c r="BO238"/>
  <c r="BO185"/>
  <c r="BO132"/>
  <c r="BO388"/>
  <c r="BO378"/>
  <c r="BO83"/>
  <c r="BO151"/>
  <c r="BO102"/>
  <c r="BO362"/>
  <c r="BO309"/>
  <c r="BO256"/>
  <c r="BO41"/>
  <c r="BO79"/>
  <c r="BO147"/>
  <c r="BO403"/>
  <c r="BO358"/>
  <c r="BO305"/>
  <c r="BO252"/>
  <c r="BO77"/>
  <c r="BO361"/>
  <c r="BO325"/>
  <c r="BO78"/>
  <c r="BO303"/>
  <c r="BO205"/>
  <c r="BO152"/>
  <c r="BO299"/>
  <c r="BO135"/>
  <c r="BO176"/>
  <c r="BO95"/>
  <c r="BO163"/>
  <c r="BO118"/>
  <c r="BO374"/>
  <c r="BO321"/>
  <c r="BO268"/>
  <c r="BO126"/>
  <c r="BO167"/>
  <c r="BO208"/>
  <c r="BO30"/>
  <c r="BO191"/>
  <c r="BO146"/>
  <c r="BO402"/>
  <c r="BO349"/>
  <c r="BO296"/>
  <c r="BO267"/>
  <c r="BO244"/>
  <c r="BO20"/>
  <c r="BO90"/>
  <c r="BO251"/>
  <c r="BO206"/>
  <c r="BO153"/>
  <c r="BO100"/>
  <c r="BO356"/>
  <c r="BO122"/>
  <c r="BO51"/>
  <c r="BO119"/>
  <c r="BO375"/>
  <c r="BO330"/>
  <c r="BO277"/>
  <c r="BO224"/>
  <c r="BO372"/>
  <c r="BO47"/>
  <c r="BO115"/>
  <c r="BO371"/>
  <c r="BO326"/>
  <c r="BO273"/>
  <c r="BO220"/>
  <c r="BO74"/>
  <c r="BO265"/>
  <c r="BO101"/>
  <c r="BO46"/>
  <c r="BO271"/>
  <c r="BO173"/>
  <c r="BO107"/>
  <c r="BO38"/>
  <c r="BO357"/>
  <c r="BO63"/>
  <c r="BO131"/>
  <c r="BO387"/>
  <c r="BO342"/>
  <c r="BO289"/>
  <c r="BO236"/>
  <c r="BO235"/>
  <c r="BO73"/>
  <c r="BO112"/>
  <c r="BO91"/>
  <c r="BO159"/>
  <c r="BO114"/>
  <c r="BO370"/>
  <c r="BO317"/>
  <c r="BO264"/>
  <c r="BO139"/>
  <c r="BO148"/>
  <c r="BO400"/>
  <c r="BO58"/>
  <c r="BO219"/>
  <c r="BO174"/>
  <c r="BO121"/>
  <c r="BO377"/>
  <c r="BO324"/>
  <c r="BO199"/>
  <c r="BO19"/>
  <c r="BO89"/>
  <c r="BO343"/>
  <c r="BO298"/>
  <c r="BO245"/>
  <c r="BO192"/>
  <c r="BO105"/>
  <c r="BO15"/>
  <c r="BO85"/>
  <c r="BO339"/>
  <c r="BO294"/>
  <c r="BO241"/>
  <c r="BO188"/>
  <c r="BO39"/>
  <c r="BO137"/>
  <c r="BO154"/>
  <c r="BO43"/>
  <c r="BO239"/>
  <c r="BO141"/>
  <c r="BX3"/>
  <c r="BO367"/>
  <c r="BO42"/>
  <c r="BO35"/>
  <c r="BO229"/>
  <c r="BO31"/>
  <c r="BO99"/>
  <c r="BO355"/>
  <c r="BO310"/>
  <c r="BO257"/>
  <c r="BO204"/>
  <c r="BO45"/>
  <c r="BO6"/>
  <c r="BO261"/>
  <c r="BO59"/>
  <c r="BO127"/>
  <c r="BO383"/>
  <c r="BO338"/>
  <c r="BO285"/>
  <c r="BO232"/>
  <c r="BO13"/>
  <c r="BO329"/>
  <c r="BO389"/>
  <c r="BO26"/>
  <c r="BO187"/>
  <c r="BO142"/>
  <c r="BO398"/>
  <c r="BO345"/>
  <c r="BO292"/>
  <c r="BO70"/>
  <c r="BO80"/>
  <c r="BO57"/>
  <c r="BO311"/>
  <c r="BO266"/>
  <c r="BO213"/>
  <c r="BO160"/>
  <c r="BO171"/>
  <c r="BO76"/>
  <c r="BO53"/>
  <c r="BO307"/>
  <c r="BO262"/>
  <c r="BO209"/>
  <c r="BO156"/>
  <c r="BO36"/>
  <c r="BO286"/>
  <c r="BO231"/>
  <c r="BO11"/>
  <c r="BO207"/>
  <c r="BO322"/>
  <c r="BO344"/>
  <c r="BO49"/>
  <c r="BO68"/>
  <c r="BO404"/>
  <c r="BO133"/>
  <c r="BO92"/>
  <c r="BO69"/>
  <c r="BO323"/>
  <c r="BO278"/>
  <c r="BO225"/>
  <c r="BO172"/>
  <c r="BO71"/>
  <c r="BO32"/>
  <c r="BO197"/>
  <c r="BO27"/>
  <c r="BO97"/>
  <c r="BO351"/>
  <c r="BO306"/>
  <c r="BO253"/>
  <c r="BO200"/>
  <c r="BO10"/>
  <c r="BO201"/>
  <c r="BO165"/>
  <c r="BO87"/>
  <c r="BO155"/>
  <c r="BO110"/>
  <c r="BO366"/>
  <c r="BO313"/>
  <c r="BO260"/>
  <c r="BO64"/>
  <c r="BO48"/>
  <c r="BO25"/>
  <c r="BO279"/>
  <c r="BO234"/>
  <c r="BO181"/>
  <c r="BO128"/>
  <c r="BO384"/>
  <c r="BO44"/>
  <c r="BO21"/>
  <c r="BO275"/>
  <c r="BO230"/>
  <c r="BO177"/>
  <c r="BO124"/>
  <c r="BO380"/>
  <c r="BO222"/>
  <c r="BO9"/>
  <c r="BO72"/>
  <c r="BO111"/>
  <c r="BO290"/>
  <c r="BO216"/>
  <c r="BO331"/>
  <c r="BO8"/>
  <c r="BO180"/>
  <c r="BO314"/>
  <c r="BO60"/>
  <c r="BO37"/>
  <c r="BO291"/>
  <c r="BO246"/>
  <c r="BO193"/>
  <c r="BO140"/>
  <c r="BO396"/>
  <c r="BO308"/>
  <c r="BO346"/>
  <c r="BO88"/>
  <c r="BO65"/>
  <c r="BO319"/>
  <c r="BO274"/>
  <c r="BO221"/>
  <c r="BO168"/>
  <c r="BO7"/>
  <c r="BO382"/>
  <c r="BO218"/>
  <c r="BO55"/>
  <c r="BO123"/>
  <c r="BO379"/>
  <c r="BO334"/>
  <c r="BO281"/>
  <c r="BO228"/>
  <c r="BO276"/>
  <c r="BO16"/>
  <c r="BO86"/>
  <c r="BO247"/>
  <c r="BO202"/>
  <c r="BO149"/>
  <c r="BO405"/>
  <c r="BO352"/>
  <c r="BO12"/>
  <c r="BO82"/>
  <c r="BO243"/>
  <c r="BO198"/>
  <c r="BO145"/>
  <c r="BO401"/>
  <c r="BO348"/>
  <c r="BO395"/>
  <c r="BO96"/>
  <c r="BO40"/>
  <c r="BO81"/>
  <c r="BO258"/>
  <c r="BO184"/>
  <c r="BO120"/>
  <c r="BV3"/>
  <c r="BU292" s="1"/>
  <c r="BO14"/>
  <c r="BO175"/>
  <c r="BO226"/>
  <c r="BO269"/>
  <c r="BO106"/>
  <c r="BO75"/>
  <c r="BO143"/>
  <c r="BO194"/>
  <c r="BO237"/>
  <c r="BO376"/>
  <c r="BO162"/>
  <c r="BO109"/>
  <c r="BO365"/>
  <c r="BO312"/>
  <c r="BO130"/>
  <c r="BO386"/>
  <c r="BO333"/>
  <c r="BO280"/>
  <c r="DA97"/>
  <c r="DL97"/>
  <c r="BT97"/>
  <c r="BW97" s="1"/>
  <c r="CE97"/>
  <c r="CP97"/>
  <c r="AX97"/>
  <c r="BA97" s="1"/>
  <c r="BI97"/>
  <c r="BL97" s="1"/>
  <c r="P97"/>
  <c r="S97" s="1"/>
  <c r="AM97"/>
  <c r="AP97" s="1"/>
  <c r="AB97"/>
  <c r="AE97" s="1"/>
  <c r="BO399"/>
  <c r="BO354"/>
  <c r="BO301"/>
  <c r="F98"/>
  <c r="BU405"/>
  <c r="BU100"/>
  <c r="BU19"/>
  <c r="BU83"/>
  <c r="BU147"/>
  <c r="BU66"/>
  <c r="BU130"/>
  <c r="BU194"/>
  <c r="BU322"/>
  <c r="BU177"/>
  <c r="BU241"/>
  <c r="BU305"/>
  <c r="BU369"/>
  <c r="BU32"/>
  <c r="BU96"/>
  <c r="BU288"/>
  <c r="BU352"/>
  <c r="BU15"/>
  <c r="BU79"/>
  <c r="BU143"/>
  <c r="BU207"/>
  <c r="BU271"/>
  <c r="BU335"/>
  <c r="BU399"/>
  <c r="BU62"/>
  <c r="BU126"/>
  <c r="BU190"/>
  <c r="BU254"/>
  <c r="BU318"/>
  <c r="BU382"/>
  <c r="BU45"/>
  <c r="BU109"/>
  <c r="BU173"/>
  <c r="BU237"/>
  <c r="BU301"/>
  <c r="BU365"/>
  <c r="BU28"/>
  <c r="BU92"/>
  <c r="BU156"/>
  <c r="BU220"/>
  <c r="BU284"/>
  <c r="BU348"/>
  <c r="BU11"/>
  <c r="BU20"/>
  <c r="BU84"/>
  <c r="BU148"/>
  <c r="BU212"/>
  <c r="BU276"/>
  <c r="BU340"/>
  <c r="BU404"/>
  <c r="BU67"/>
  <c r="BU131"/>
  <c r="BU195"/>
  <c r="BU259"/>
  <c r="BU323"/>
  <c r="BU387"/>
  <c r="BU50"/>
  <c r="BU114"/>
  <c r="BU178"/>
  <c r="BU242"/>
  <c r="BU306"/>
  <c r="BU370"/>
  <c r="BU33"/>
  <c r="BU97"/>
  <c r="BU161"/>
  <c r="BU225"/>
  <c r="BU289"/>
  <c r="BU353"/>
  <c r="BU16"/>
  <c r="BU80"/>
  <c r="BU144"/>
  <c r="BU208"/>
  <c r="BU272"/>
  <c r="BU336"/>
  <c r="BU400"/>
  <c r="BU63"/>
  <c r="BU127"/>
  <c r="BU191"/>
  <c r="BU255"/>
  <c r="BU319"/>
  <c r="BU383"/>
  <c r="BU46"/>
  <c r="BU110"/>
  <c r="BU174"/>
  <c r="BU238"/>
  <c r="BU302"/>
  <c r="BU366"/>
  <c r="BU29"/>
  <c r="BU93"/>
  <c r="BU157"/>
  <c r="BU221"/>
  <c r="BU285"/>
  <c r="BU349"/>
  <c r="BU12"/>
  <c r="BU76"/>
  <c r="BU140"/>
  <c r="BU204"/>
  <c r="BU268"/>
  <c r="BU332"/>
  <c r="BU396"/>
  <c r="BU68"/>
  <c r="BU132"/>
  <c r="BU196"/>
  <c r="BU260"/>
  <c r="BU324"/>
  <c r="BU388"/>
  <c r="BU51"/>
  <c r="BU115"/>
  <c r="BU179"/>
  <c r="BU243"/>
  <c r="BU307"/>
  <c r="BU371"/>
  <c r="BU34"/>
  <c r="BU98"/>
  <c r="BU162"/>
  <c r="BU226"/>
  <c r="BU290"/>
  <c r="BU354"/>
  <c r="BU17"/>
  <c r="BU81"/>
  <c r="BU145"/>
  <c r="BU209"/>
  <c r="BU273"/>
  <c r="BU337"/>
  <c r="BU401"/>
  <c r="BU64"/>
  <c r="BU128"/>
  <c r="BU192"/>
  <c r="BU256"/>
  <c r="BU320"/>
  <c r="BU384"/>
  <c r="BU47"/>
  <c r="BU111"/>
  <c r="BU175"/>
  <c r="BU239"/>
  <c r="BU303"/>
  <c r="BU367"/>
  <c r="BU30"/>
  <c r="BU94"/>
  <c r="BU158"/>
  <c r="BU222"/>
  <c r="BU286"/>
  <c r="BU350"/>
  <c r="BU13"/>
  <c r="BU77"/>
  <c r="BU141"/>
  <c r="BU205"/>
  <c r="BU269"/>
  <c r="BU333"/>
  <c r="BU397"/>
  <c r="BU60"/>
  <c r="BU124"/>
  <c r="BU188"/>
  <c r="BU252"/>
  <c r="BU316"/>
  <c r="BU380"/>
  <c r="BU43"/>
  <c r="BU107"/>
  <c r="BU171"/>
  <c r="BU235"/>
  <c r="BU299"/>
  <c r="BU363"/>
  <c r="BU26"/>
  <c r="BU90"/>
  <c r="BU154"/>
  <c r="BU218"/>
  <c r="BU282"/>
  <c r="BU346"/>
  <c r="BU9"/>
  <c r="BU73"/>
  <c r="BU137"/>
  <c r="BU201"/>
  <c r="BU265"/>
  <c r="BU329"/>
  <c r="BU393"/>
  <c r="BU56"/>
  <c r="BU120"/>
  <c r="BU184"/>
  <c r="BU248"/>
  <c r="BU312"/>
  <c r="BU376"/>
  <c r="BU39"/>
  <c r="BU103"/>
  <c r="BU167"/>
  <c r="BU231"/>
  <c r="BU295"/>
  <c r="BU359"/>
  <c r="BU22"/>
  <c r="BU86"/>
  <c r="BU150"/>
  <c r="BU214"/>
  <c r="BU278"/>
  <c r="BU342"/>
  <c r="BU406"/>
  <c r="BU69"/>
  <c r="BU133"/>
  <c r="BU197"/>
  <c r="BU261"/>
  <c r="BU325"/>
  <c r="BU389"/>
  <c r="BU52"/>
  <c r="BU116"/>
  <c r="BU180"/>
  <c r="BU244"/>
  <c r="BU308"/>
  <c r="BU372"/>
  <c r="BU35"/>
  <c r="BU99"/>
  <c r="BU163"/>
  <c r="BU227"/>
  <c r="BU291"/>
  <c r="BU355"/>
  <c r="BU18"/>
  <c r="BU82"/>
  <c r="BU146"/>
  <c r="BU210"/>
  <c r="BU274"/>
  <c r="BU338"/>
  <c r="BU402"/>
  <c r="BU65"/>
  <c r="BU129"/>
  <c r="BU193"/>
  <c r="BU257"/>
  <c r="BU321"/>
  <c r="BU385"/>
  <c r="BU48"/>
  <c r="BU112"/>
  <c r="BU176"/>
  <c r="BU240"/>
  <c r="BU304"/>
  <c r="BU368"/>
  <c r="BU31"/>
  <c r="BU95"/>
  <c r="BU159"/>
  <c r="BU223"/>
  <c r="BU287"/>
  <c r="BU351"/>
  <c r="BU14"/>
  <c r="BU78"/>
  <c r="BU142"/>
  <c r="BU206"/>
  <c r="BU270"/>
  <c r="BU334"/>
  <c r="BU398"/>
  <c r="BU61"/>
  <c r="BU125"/>
  <c r="BU189"/>
  <c r="BU253"/>
  <c r="BU317"/>
  <c r="BU381"/>
  <c r="BU364"/>
  <c r="BU187"/>
  <c r="BU347"/>
  <c r="BU122"/>
  <c r="BU298"/>
  <c r="BU57"/>
  <c r="BU233"/>
  <c r="BU8"/>
  <c r="BU168"/>
  <c r="BU344"/>
  <c r="BU119"/>
  <c r="BU279"/>
  <c r="BU54"/>
  <c r="BU230"/>
  <c r="BU390"/>
  <c r="BU165"/>
  <c r="BU341"/>
  <c r="BU300"/>
  <c r="BU155"/>
  <c r="BU331"/>
  <c r="BU106"/>
  <c r="BU266"/>
  <c r="BU41"/>
  <c r="BU217"/>
  <c r="BU377"/>
  <c r="BU152"/>
  <c r="BU328"/>
  <c r="BU87"/>
  <c r="BU263"/>
  <c r="BU38"/>
  <c r="BU198"/>
  <c r="BU374"/>
  <c r="BU149"/>
  <c r="BU309"/>
  <c r="BU360"/>
  <c r="BU236"/>
  <c r="BU139"/>
  <c r="BU315"/>
  <c r="BU74"/>
  <c r="BU250"/>
  <c r="BU25"/>
  <c r="BU185"/>
  <c r="BU361"/>
  <c r="BU136"/>
  <c r="BU296"/>
  <c r="BU71"/>
  <c r="BU247"/>
  <c r="BU6"/>
  <c r="BU182"/>
  <c r="BU358"/>
  <c r="BU117"/>
  <c r="BU293"/>
  <c r="BU172"/>
  <c r="BU123"/>
  <c r="BU283"/>
  <c r="BU58"/>
  <c r="BU234"/>
  <c r="BU394"/>
  <c r="BU169"/>
  <c r="BU345"/>
  <c r="BU104"/>
  <c r="BU280"/>
  <c r="BU55"/>
  <c r="BU215"/>
  <c r="BU391"/>
  <c r="BU166"/>
  <c r="BU326"/>
  <c r="BU101"/>
  <c r="BU277"/>
  <c r="BU70"/>
  <c r="BU108"/>
  <c r="BU91"/>
  <c r="BU267"/>
  <c r="BU42"/>
  <c r="BU202"/>
  <c r="BU378"/>
  <c r="BU153"/>
  <c r="BU313"/>
  <c r="BU88"/>
  <c r="BU264"/>
  <c r="BU23"/>
  <c r="BU199"/>
  <c r="BU375"/>
  <c r="BU134"/>
  <c r="BU310"/>
  <c r="BU85"/>
  <c r="BU245"/>
  <c r="BU27"/>
  <c r="BU89"/>
  <c r="BU311"/>
  <c r="BU357"/>
  <c r="BU44"/>
  <c r="BU75"/>
  <c r="BU251"/>
  <c r="BU10"/>
  <c r="BU186"/>
  <c r="BU362"/>
  <c r="BU121"/>
  <c r="BU297"/>
  <c r="BU72"/>
  <c r="BU232"/>
  <c r="BU7"/>
  <c r="BU183"/>
  <c r="BU343"/>
  <c r="BU118"/>
  <c r="BU294"/>
  <c r="BU53"/>
  <c r="BU229"/>
  <c r="BU203"/>
  <c r="BU138"/>
  <c r="BU249"/>
  <c r="BU200"/>
  <c r="BU246"/>
  <c r="BU181"/>
  <c r="BU59"/>
  <c r="BU219"/>
  <c r="BU395"/>
  <c r="BU170"/>
  <c r="BU330"/>
  <c r="BU105"/>
  <c r="BU281"/>
  <c r="BU40"/>
  <c r="BU216"/>
  <c r="BU392"/>
  <c r="BU151"/>
  <c r="BU327"/>
  <c r="BU102"/>
  <c r="BU262"/>
  <c r="BU37"/>
  <c r="BU213"/>
  <c r="BU373"/>
  <c r="BU379"/>
  <c r="BU314"/>
  <c r="BU24"/>
  <c r="BU135"/>
  <c r="BU21"/>
  <c r="Z101"/>
  <c r="AA100"/>
  <c r="AK101"/>
  <c r="AL100"/>
  <c r="AV100"/>
  <c r="AW99"/>
  <c r="BH101"/>
  <c r="BG102"/>
  <c r="BR100"/>
  <c r="BS99"/>
  <c r="CD102"/>
  <c r="CC103"/>
  <c r="CY101"/>
  <c r="DK102"/>
  <c r="DJ103"/>
  <c r="CN105"/>
  <c r="CO105" s="1"/>
  <c r="BU211" l="1"/>
  <c r="BU258"/>
  <c r="BU356"/>
  <c r="BU36"/>
  <c r="BU386"/>
  <c r="BU275"/>
  <c r="BU164"/>
  <c r="BU160"/>
  <c r="BU49"/>
  <c r="BU339"/>
  <c r="BU228"/>
  <c r="BU224"/>
  <c r="BU113"/>
  <c r="BU403"/>
  <c r="DA98"/>
  <c r="DL98"/>
  <c r="BT98"/>
  <c r="BW98" s="1"/>
  <c r="CE98"/>
  <c r="CP98"/>
  <c r="P98"/>
  <c r="S98" s="1"/>
  <c r="AX98"/>
  <c r="BA98" s="1"/>
  <c r="BI98"/>
  <c r="BL98" s="1"/>
  <c r="AM98"/>
  <c r="AP98" s="1"/>
  <c r="AB98"/>
  <c r="AE98" s="1"/>
  <c r="F99"/>
  <c r="AA101"/>
  <c r="Z102"/>
  <c r="AL101"/>
  <c r="AK102"/>
  <c r="AV101"/>
  <c r="AW100"/>
  <c r="BG103"/>
  <c r="BH102"/>
  <c r="BS100"/>
  <c r="BR101"/>
  <c r="CC104"/>
  <c r="CD103"/>
  <c r="CY102"/>
  <c r="DJ104"/>
  <c r="DK103"/>
  <c r="CN106"/>
  <c r="CO106" s="1"/>
  <c r="DA99" l="1"/>
  <c r="CP99"/>
  <c r="DL99"/>
  <c r="BT99"/>
  <c r="BW99" s="1"/>
  <c r="CE99"/>
  <c r="AM99"/>
  <c r="AP99" s="1"/>
  <c r="AX99"/>
  <c r="BA99" s="1"/>
  <c r="BI99"/>
  <c r="BL99" s="1"/>
  <c r="P99"/>
  <c r="S99" s="1"/>
  <c r="AB99"/>
  <c r="AE99" s="1"/>
  <c r="F100"/>
  <c r="AA102"/>
  <c r="Z103"/>
  <c r="AL102"/>
  <c r="AK103"/>
  <c r="AW101"/>
  <c r="AV102"/>
  <c r="BG104"/>
  <c r="BH103"/>
  <c r="BR102"/>
  <c r="BS101"/>
  <c r="CC105"/>
  <c r="CD104"/>
  <c r="CY103"/>
  <c r="DJ105"/>
  <c r="DK104"/>
  <c r="CN107"/>
  <c r="CO107" s="1"/>
  <c r="DL100" l="1"/>
  <c r="CP100"/>
  <c r="BT100"/>
  <c r="BW100" s="1"/>
  <c r="DA100"/>
  <c r="CE100"/>
  <c r="AM100"/>
  <c r="AP100" s="1"/>
  <c r="AX100"/>
  <c r="BA100" s="1"/>
  <c r="BI100"/>
  <c r="BL100" s="1"/>
  <c r="P100"/>
  <c r="S100" s="1"/>
  <c r="AB100"/>
  <c r="AE100" s="1"/>
  <c r="F101"/>
  <c r="Z104"/>
  <c r="AA103"/>
  <c r="AK104"/>
  <c r="AL103"/>
  <c r="AW102"/>
  <c r="AV103"/>
  <c r="BG105"/>
  <c r="BH104"/>
  <c r="BS102"/>
  <c r="BR103"/>
  <c r="CC106"/>
  <c r="CD105"/>
  <c r="CY104"/>
  <c r="DK105"/>
  <c r="DJ106"/>
  <c r="CN108"/>
  <c r="CO108" s="1"/>
  <c r="CE101" l="1"/>
  <c r="CP101"/>
  <c r="DA101"/>
  <c r="DL101"/>
  <c r="BT101"/>
  <c r="BW101" s="1"/>
  <c r="AX101"/>
  <c r="BA101" s="1"/>
  <c r="BI101"/>
  <c r="BL101" s="1"/>
  <c r="P101"/>
  <c r="S101" s="1"/>
  <c r="AM101"/>
  <c r="AP101" s="1"/>
  <c r="AB101"/>
  <c r="AE101" s="1"/>
  <c r="F102"/>
  <c r="Z105"/>
  <c r="AA104"/>
  <c r="AK105"/>
  <c r="AL104"/>
  <c r="AV104"/>
  <c r="AW103"/>
  <c r="BH105"/>
  <c r="BG106"/>
  <c r="BS103"/>
  <c r="BR104"/>
  <c r="CC107"/>
  <c r="CD106"/>
  <c r="CY105"/>
  <c r="DK106"/>
  <c r="DJ107"/>
  <c r="CN109"/>
  <c r="CO109" s="1"/>
  <c r="BT102" l="1"/>
  <c r="BW102" s="1"/>
  <c r="CE102"/>
  <c r="CP102"/>
  <c r="DA102"/>
  <c r="DL102"/>
  <c r="P102"/>
  <c r="S102" s="1"/>
  <c r="AX102"/>
  <c r="BA102" s="1"/>
  <c r="BI102"/>
  <c r="BL102" s="1"/>
  <c r="AM102"/>
  <c r="AP102" s="1"/>
  <c r="AB102"/>
  <c r="AE102" s="1"/>
  <c r="F103"/>
  <c r="Z106"/>
  <c r="AA105"/>
  <c r="AK106"/>
  <c r="AL105"/>
  <c r="AV105"/>
  <c r="AW104"/>
  <c r="BG107"/>
  <c r="BH106"/>
  <c r="BR105"/>
  <c r="BS104"/>
  <c r="CD107"/>
  <c r="CC108"/>
  <c r="CY106"/>
  <c r="DJ108"/>
  <c r="DK107"/>
  <c r="CN110"/>
  <c r="CO110" s="1"/>
  <c r="BT103" l="1"/>
  <c r="BW103" s="1"/>
  <c r="CE103"/>
  <c r="DA103"/>
  <c r="CP103"/>
  <c r="DL103"/>
  <c r="P103"/>
  <c r="S103" s="1"/>
  <c r="AM103"/>
  <c r="AP103" s="1"/>
  <c r="AX103"/>
  <c r="BA103" s="1"/>
  <c r="BI103"/>
  <c r="BL103" s="1"/>
  <c r="AB103"/>
  <c r="AE103" s="1"/>
  <c r="F104"/>
  <c r="Z107"/>
  <c r="AA106"/>
  <c r="AK107"/>
  <c r="AL106"/>
  <c r="AV106"/>
  <c r="AW105"/>
  <c r="BG108"/>
  <c r="BH107"/>
  <c r="BS105"/>
  <c r="BR106"/>
  <c r="CD108"/>
  <c r="CC109"/>
  <c r="CY107"/>
  <c r="DJ109"/>
  <c r="DK108"/>
  <c r="CN111"/>
  <c r="CO111" s="1"/>
  <c r="BT104" l="1"/>
  <c r="BW104" s="1"/>
  <c r="DA104"/>
  <c r="CE104"/>
  <c r="DL104"/>
  <c r="CP104"/>
  <c r="BI104"/>
  <c r="BL104" s="1"/>
  <c r="P104"/>
  <c r="S104" s="1"/>
  <c r="AM104"/>
  <c r="AP104" s="1"/>
  <c r="AX104"/>
  <c r="BA104" s="1"/>
  <c r="AB104"/>
  <c r="AE104" s="1"/>
  <c r="F105"/>
  <c r="Z108"/>
  <c r="AA107"/>
  <c r="AK108"/>
  <c r="AL107"/>
  <c r="AV107"/>
  <c r="AW106"/>
  <c r="BG109"/>
  <c r="BH108"/>
  <c r="BR107"/>
  <c r="BS106"/>
  <c r="CD109"/>
  <c r="CC110"/>
  <c r="CY108"/>
  <c r="DK109"/>
  <c r="DJ110"/>
  <c r="CN112"/>
  <c r="CO112" s="1"/>
  <c r="DA105" l="1"/>
  <c r="DL105"/>
  <c r="BT105"/>
  <c r="BW105" s="1"/>
  <c r="CE105"/>
  <c r="CP105"/>
  <c r="AX105"/>
  <c r="BA105" s="1"/>
  <c r="BI105"/>
  <c r="BL105" s="1"/>
  <c r="P105"/>
  <c r="S105" s="1"/>
  <c r="AM105"/>
  <c r="AP105" s="1"/>
  <c r="AB105"/>
  <c r="AE105" s="1"/>
  <c r="F106"/>
  <c r="Z109"/>
  <c r="AA108"/>
  <c r="AK109"/>
  <c r="AL108"/>
  <c r="AV108"/>
  <c r="AW107"/>
  <c r="BH109"/>
  <c r="BG110"/>
  <c r="BR108"/>
  <c r="BS107"/>
  <c r="CC111"/>
  <c r="CD110"/>
  <c r="CY109"/>
  <c r="DK110"/>
  <c r="DJ111"/>
  <c r="CN113"/>
  <c r="CO113" s="1"/>
  <c r="DA106" l="1"/>
  <c r="DL106"/>
  <c r="BT106"/>
  <c r="BW106" s="1"/>
  <c r="CE106"/>
  <c r="CP106"/>
  <c r="P106"/>
  <c r="S106" s="1"/>
  <c r="AX106"/>
  <c r="BA106" s="1"/>
  <c r="BI106"/>
  <c r="BL106" s="1"/>
  <c r="AM106"/>
  <c r="AP106" s="1"/>
  <c r="AB106"/>
  <c r="AE106" s="1"/>
  <c r="F107"/>
  <c r="AA109"/>
  <c r="Z110"/>
  <c r="AL109"/>
  <c r="AK110"/>
  <c r="AV109"/>
  <c r="AW108"/>
  <c r="BH110"/>
  <c r="BG111"/>
  <c r="BS108"/>
  <c r="BR109"/>
  <c r="CD111"/>
  <c r="CC112"/>
  <c r="CY110"/>
  <c r="DJ112"/>
  <c r="DK111"/>
  <c r="CN114"/>
  <c r="CO114" s="1"/>
  <c r="DA107" l="1"/>
  <c r="CP107"/>
  <c r="DL107"/>
  <c r="BT107"/>
  <c r="BW107" s="1"/>
  <c r="CE107"/>
  <c r="AM107"/>
  <c r="AP107" s="1"/>
  <c r="AX107"/>
  <c r="BA107" s="1"/>
  <c r="BI107"/>
  <c r="BL107" s="1"/>
  <c r="P107"/>
  <c r="S107" s="1"/>
  <c r="AB107"/>
  <c r="AE107" s="1"/>
  <c r="F108"/>
  <c r="AA110"/>
  <c r="Z111"/>
  <c r="AL110"/>
  <c r="AK111"/>
  <c r="AW109"/>
  <c r="AV110"/>
  <c r="BG112"/>
  <c r="BH111"/>
  <c r="BR110"/>
  <c r="BS109"/>
  <c r="CC113"/>
  <c r="CD112"/>
  <c r="CY111"/>
  <c r="DJ113"/>
  <c r="DK112"/>
  <c r="CN115"/>
  <c r="CO115" s="1"/>
  <c r="DL108" l="1"/>
  <c r="CP108"/>
  <c r="BT108"/>
  <c r="BW108" s="1"/>
  <c r="DA108"/>
  <c r="CE108"/>
  <c r="AM108"/>
  <c r="AP108" s="1"/>
  <c r="AX108"/>
  <c r="BA108" s="1"/>
  <c r="BI108"/>
  <c r="BL108" s="1"/>
  <c r="P108"/>
  <c r="S108" s="1"/>
  <c r="AB108"/>
  <c r="AE108" s="1"/>
  <c r="F109"/>
  <c r="Z112"/>
  <c r="AA111"/>
  <c r="AK112"/>
  <c r="AL111"/>
  <c r="AW110"/>
  <c r="AV111"/>
  <c r="BG113"/>
  <c r="BH112"/>
  <c r="BS110"/>
  <c r="BR111"/>
  <c r="CD113"/>
  <c r="CC114"/>
  <c r="CY112"/>
  <c r="DK113"/>
  <c r="DJ114"/>
  <c r="CN116"/>
  <c r="CO116" s="1"/>
  <c r="CE109" l="1"/>
  <c r="CP109"/>
  <c r="DA109"/>
  <c r="DL109"/>
  <c r="BT109"/>
  <c r="BW109" s="1"/>
  <c r="AX109"/>
  <c r="BA109" s="1"/>
  <c r="BI109"/>
  <c r="BL109" s="1"/>
  <c r="P109"/>
  <c r="S109" s="1"/>
  <c r="AM109"/>
  <c r="AP109" s="1"/>
  <c r="AB109"/>
  <c r="AE109" s="1"/>
  <c r="F110"/>
  <c r="Z113"/>
  <c r="AA112"/>
  <c r="AK113"/>
  <c r="AL112"/>
  <c r="AV112"/>
  <c r="AW111"/>
  <c r="BG114"/>
  <c r="BH113"/>
  <c r="BS111"/>
  <c r="BR112"/>
  <c r="CD114"/>
  <c r="CC115"/>
  <c r="CY113"/>
  <c r="DK114"/>
  <c r="DJ115"/>
  <c r="CN117"/>
  <c r="CO117" s="1"/>
  <c r="BT110" l="1"/>
  <c r="BW110" s="1"/>
  <c r="CE110"/>
  <c r="CP110"/>
  <c r="DA110"/>
  <c r="DL110"/>
  <c r="P110"/>
  <c r="S110" s="1"/>
  <c r="AX110"/>
  <c r="BA110" s="1"/>
  <c r="BI110"/>
  <c r="BL110" s="1"/>
  <c r="AM110"/>
  <c r="AP110" s="1"/>
  <c r="AB110"/>
  <c r="AE110" s="1"/>
  <c r="F111"/>
  <c r="Z114"/>
  <c r="AA113"/>
  <c r="AK114"/>
  <c r="AL113"/>
  <c r="AV113"/>
  <c r="AW112"/>
  <c r="BG115"/>
  <c r="BH114"/>
  <c r="BS112"/>
  <c r="BR113"/>
  <c r="CC116"/>
  <c r="CD115"/>
  <c r="CY114"/>
  <c r="DJ116"/>
  <c r="DK115"/>
  <c r="CN118"/>
  <c r="CO118" s="1"/>
  <c r="BT111" l="1"/>
  <c r="BW111" s="1"/>
  <c r="CE111"/>
  <c r="DA111"/>
  <c r="CP111"/>
  <c r="DL111"/>
  <c r="P111"/>
  <c r="S111" s="1"/>
  <c r="AM111"/>
  <c r="AP111" s="1"/>
  <c r="AX111"/>
  <c r="BA111" s="1"/>
  <c r="BI111"/>
  <c r="BL111" s="1"/>
  <c r="AB111"/>
  <c r="AE111" s="1"/>
  <c r="F112"/>
  <c r="Z115"/>
  <c r="AA114"/>
  <c r="AK115"/>
  <c r="AL114"/>
  <c r="AV114"/>
  <c r="AW113"/>
  <c r="BG116"/>
  <c r="BH115"/>
  <c r="BR114"/>
  <c r="BS113"/>
  <c r="CD116"/>
  <c r="CC117"/>
  <c r="CY115"/>
  <c r="DJ117"/>
  <c r="DK116"/>
  <c r="CN119"/>
  <c r="CO119" s="1"/>
  <c r="BT112" l="1"/>
  <c r="BW112" s="1"/>
  <c r="DA112"/>
  <c r="CE112"/>
  <c r="DL112"/>
  <c r="CP112"/>
  <c r="BI112"/>
  <c r="BL112" s="1"/>
  <c r="P112"/>
  <c r="S112" s="1"/>
  <c r="AM112"/>
  <c r="AP112" s="1"/>
  <c r="AX112"/>
  <c r="BA112" s="1"/>
  <c r="AB112"/>
  <c r="AE112" s="1"/>
  <c r="F113"/>
  <c r="Z116"/>
  <c r="AA115"/>
  <c r="AK116"/>
  <c r="AL115"/>
  <c r="AV115"/>
  <c r="AW114"/>
  <c r="BG117"/>
  <c r="BH116"/>
  <c r="BR115"/>
  <c r="BS114"/>
  <c r="CC118"/>
  <c r="CD117"/>
  <c r="CY116"/>
  <c r="DK117"/>
  <c r="DJ118"/>
  <c r="CN120"/>
  <c r="CO120" s="1"/>
  <c r="DA113" l="1"/>
  <c r="DL113"/>
  <c r="BT113"/>
  <c r="BW113" s="1"/>
  <c r="CE113"/>
  <c r="CP113"/>
  <c r="AX113"/>
  <c r="BA113" s="1"/>
  <c r="BI113"/>
  <c r="BL113" s="1"/>
  <c r="P113"/>
  <c r="S113" s="1"/>
  <c r="AM113"/>
  <c r="AP113" s="1"/>
  <c r="AB113"/>
  <c r="AE113" s="1"/>
  <c r="F114"/>
  <c r="Z117"/>
  <c r="AA116"/>
  <c r="AK117"/>
  <c r="AL116"/>
  <c r="AV116"/>
  <c r="AW115"/>
  <c r="BH117"/>
  <c r="BG118"/>
  <c r="BR116"/>
  <c r="BS115"/>
  <c r="CD118"/>
  <c r="CC119"/>
  <c r="CY117"/>
  <c r="DK118"/>
  <c r="DJ119"/>
  <c r="CN121"/>
  <c r="CO121" s="1"/>
  <c r="DA114" l="1"/>
  <c r="DL114"/>
  <c r="BT114"/>
  <c r="BW114" s="1"/>
  <c r="CE114"/>
  <c r="CP114"/>
  <c r="P114"/>
  <c r="S114" s="1"/>
  <c r="AX114"/>
  <c r="BA114" s="1"/>
  <c r="BI114"/>
  <c r="BL114" s="1"/>
  <c r="AM114"/>
  <c r="AP114" s="1"/>
  <c r="AB114"/>
  <c r="AE114" s="1"/>
  <c r="F115"/>
  <c r="AA117"/>
  <c r="Z118"/>
  <c r="AL117"/>
  <c r="AK118"/>
  <c r="AV117"/>
  <c r="AW116"/>
  <c r="BH118"/>
  <c r="BG119"/>
  <c r="BR117"/>
  <c r="BS116"/>
  <c r="CC120"/>
  <c r="CD119"/>
  <c r="CY118"/>
  <c r="DJ120"/>
  <c r="DK119"/>
  <c r="CN122"/>
  <c r="CO122" s="1"/>
  <c r="DA115" l="1"/>
  <c r="CP115"/>
  <c r="DL115"/>
  <c r="BT115"/>
  <c r="BW115" s="1"/>
  <c r="CE115"/>
  <c r="AM115"/>
  <c r="AP115" s="1"/>
  <c r="AX115"/>
  <c r="BA115" s="1"/>
  <c r="BI115"/>
  <c r="BL115" s="1"/>
  <c r="P115"/>
  <c r="S115" s="1"/>
  <c r="AB115"/>
  <c r="AE115" s="1"/>
  <c r="F116"/>
  <c r="AA118"/>
  <c r="Z119"/>
  <c r="AL118"/>
  <c r="AK119"/>
  <c r="AW117"/>
  <c r="AV118"/>
  <c r="BG120"/>
  <c r="BH119"/>
  <c r="BS117"/>
  <c r="BR118"/>
  <c r="CC121"/>
  <c r="CD120"/>
  <c r="CY119"/>
  <c r="DJ121"/>
  <c r="DK120"/>
  <c r="CN123"/>
  <c r="CO123" s="1"/>
  <c r="DL116" l="1"/>
  <c r="CP116"/>
  <c r="BT116"/>
  <c r="BW116" s="1"/>
  <c r="DA116"/>
  <c r="CE116"/>
  <c r="AM116"/>
  <c r="AP116" s="1"/>
  <c r="AX116"/>
  <c r="BA116" s="1"/>
  <c r="BI116"/>
  <c r="BL116" s="1"/>
  <c r="P116"/>
  <c r="S116" s="1"/>
  <c r="AB116"/>
  <c r="AE116" s="1"/>
  <c r="F117"/>
  <c r="Z120"/>
  <c r="AA119"/>
  <c r="AK120"/>
  <c r="AL119"/>
  <c r="AW118"/>
  <c r="AV119"/>
  <c r="BG121"/>
  <c r="BH120"/>
  <c r="BR119"/>
  <c r="BS118"/>
  <c r="CC122"/>
  <c r="CD121"/>
  <c r="CY120"/>
  <c r="DK121"/>
  <c r="DJ122"/>
  <c r="CN124"/>
  <c r="CO124" s="1"/>
  <c r="CE117" l="1"/>
  <c r="CP117"/>
  <c r="DA117"/>
  <c r="DL117"/>
  <c r="BT117"/>
  <c r="BW117" s="1"/>
  <c r="AX117"/>
  <c r="BA117" s="1"/>
  <c r="BI117"/>
  <c r="BL117" s="1"/>
  <c r="P117"/>
  <c r="S117" s="1"/>
  <c r="AM117"/>
  <c r="AP117" s="1"/>
  <c r="AB117"/>
  <c r="AE117" s="1"/>
  <c r="F118"/>
  <c r="Z121"/>
  <c r="AA120"/>
  <c r="AK121"/>
  <c r="AL120"/>
  <c r="AV120"/>
  <c r="AW119"/>
  <c r="BG122"/>
  <c r="BH121"/>
  <c r="BS119"/>
  <c r="BR120"/>
  <c r="CC123"/>
  <c r="CD122"/>
  <c r="CY121"/>
  <c r="DK122"/>
  <c r="DJ123"/>
  <c r="CN125"/>
  <c r="CO125" s="1"/>
  <c r="BT118" l="1"/>
  <c r="BW118" s="1"/>
  <c r="CE118"/>
  <c r="CP118"/>
  <c r="DA118"/>
  <c r="DL118"/>
  <c r="P118"/>
  <c r="S118" s="1"/>
  <c r="AX118"/>
  <c r="BA118" s="1"/>
  <c r="BI118"/>
  <c r="BL118" s="1"/>
  <c r="AM118"/>
  <c r="AP118" s="1"/>
  <c r="AB118"/>
  <c r="AE118" s="1"/>
  <c r="F119"/>
  <c r="Z122"/>
  <c r="AA121"/>
  <c r="AK122"/>
  <c r="AL121"/>
  <c r="AV121"/>
  <c r="AW120"/>
  <c r="BG123"/>
  <c r="BH122"/>
  <c r="BR121"/>
  <c r="BS120"/>
  <c r="CD123"/>
  <c r="CC124"/>
  <c r="CY122"/>
  <c r="DJ124"/>
  <c r="DK123"/>
  <c r="CN126"/>
  <c r="CO126" s="1"/>
  <c r="BT119" l="1"/>
  <c r="BW119" s="1"/>
  <c r="CE119"/>
  <c r="DA119"/>
  <c r="CP119"/>
  <c r="DL119"/>
  <c r="P119"/>
  <c r="S119" s="1"/>
  <c r="AM119"/>
  <c r="AP119" s="1"/>
  <c r="AX119"/>
  <c r="BA119" s="1"/>
  <c r="BI119"/>
  <c r="BL119" s="1"/>
  <c r="AB119"/>
  <c r="AE119" s="1"/>
  <c r="F120"/>
  <c r="Z123"/>
  <c r="AA122"/>
  <c r="AK123"/>
  <c r="AL122"/>
  <c r="AV122"/>
  <c r="AW121"/>
  <c r="BG124"/>
  <c r="BH123"/>
  <c r="BS121"/>
  <c r="BR122"/>
  <c r="CD124"/>
  <c r="CC125"/>
  <c r="CY123"/>
  <c r="DJ125"/>
  <c r="DK124"/>
  <c r="CN127"/>
  <c r="CO127" s="1"/>
  <c r="BT120" l="1"/>
  <c r="BW120" s="1"/>
  <c r="DA120"/>
  <c r="CE120"/>
  <c r="DL120"/>
  <c r="CP120"/>
  <c r="BI120"/>
  <c r="BL120" s="1"/>
  <c r="P120"/>
  <c r="S120" s="1"/>
  <c r="AM120"/>
  <c r="AP120" s="1"/>
  <c r="AX120"/>
  <c r="BA120" s="1"/>
  <c r="AB120"/>
  <c r="AE120" s="1"/>
  <c r="F121"/>
  <c r="Z124"/>
  <c r="AA123"/>
  <c r="AK124"/>
  <c r="AL123"/>
  <c r="AV123"/>
  <c r="AW122"/>
  <c r="BG125"/>
  <c r="BH124"/>
  <c r="BS122"/>
  <c r="BR123"/>
  <c r="CD125"/>
  <c r="CC126"/>
  <c r="CY124"/>
  <c r="DK125"/>
  <c r="DJ126"/>
  <c r="CN128"/>
  <c r="CO128" s="1"/>
  <c r="DA121" l="1"/>
  <c r="DL121"/>
  <c r="BT121"/>
  <c r="BW121" s="1"/>
  <c r="CE121"/>
  <c r="CP121"/>
  <c r="AX121"/>
  <c r="BA121" s="1"/>
  <c r="BI121"/>
  <c r="BL121" s="1"/>
  <c r="P121"/>
  <c r="S121" s="1"/>
  <c r="AM121"/>
  <c r="AP121" s="1"/>
  <c r="AB121"/>
  <c r="AE121" s="1"/>
  <c r="F122"/>
  <c r="Z125"/>
  <c r="AA124"/>
  <c r="AK125"/>
  <c r="AL124"/>
  <c r="AV124"/>
  <c r="AW123"/>
  <c r="BH125"/>
  <c r="BG126"/>
  <c r="BR124"/>
  <c r="BS123"/>
  <c r="CC127"/>
  <c r="CD126"/>
  <c r="CY125"/>
  <c r="DK126"/>
  <c r="DJ127"/>
  <c r="CN129"/>
  <c r="CO129" s="1"/>
  <c r="DA122" l="1"/>
  <c r="DL122"/>
  <c r="BT122"/>
  <c r="BW122" s="1"/>
  <c r="CE122"/>
  <c r="CP122"/>
  <c r="P122"/>
  <c r="S122" s="1"/>
  <c r="AX122"/>
  <c r="BA122" s="1"/>
  <c r="BI122"/>
  <c r="BL122" s="1"/>
  <c r="AM122"/>
  <c r="AP122" s="1"/>
  <c r="AB122"/>
  <c r="AE122" s="1"/>
  <c r="F123"/>
  <c r="AA125"/>
  <c r="Z126"/>
  <c r="AL125"/>
  <c r="AK126"/>
  <c r="AV125"/>
  <c r="AW124"/>
  <c r="BH126"/>
  <c r="BG127"/>
  <c r="BS124"/>
  <c r="BR125"/>
  <c r="CD127"/>
  <c r="CC128"/>
  <c r="CY126"/>
  <c r="DJ128"/>
  <c r="DK127"/>
  <c r="CN130"/>
  <c r="CO130" s="1"/>
  <c r="DA123" l="1"/>
  <c r="CP123"/>
  <c r="DL123"/>
  <c r="BT123"/>
  <c r="BW123" s="1"/>
  <c r="CE123"/>
  <c r="AM123"/>
  <c r="AP123" s="1"/>
  <c r="AX123"/>
  <c r="BA123" s="1"/>
  <c r="BI123"/>
  <c r="BL123" s="1"/>
  <c r="P123"/>
  <c r="S123" s="1"/>
  <c r="AB123"/>
  <c r="AE123" s="1"/>
  <c r="F124"/>
  <c r="AA126"/>
  <c r="Z127"/>
  <c r="AL126"/>
  <c r="AK127"/>
  <c r="AW125"/>
  <c r="AV126"/>
  <c r="BG128"/>
  <c r="BH127"/>
  <c r="BR126"/>
  <c r="BS125"/>
  <c r="CC129"/>
  <c r="CD128"/>
  <c r="CY127"/>
  <c r="DJ129"/>
  <c r="DK128"/>
  <c r="CN131"/>
  <c r="CO131" s="1"/>
  <c r="DL124" l="1"/>
  <c r="CP124"/>
  <c r="BT124"/>
  <c r="BW124" s="1"/>
  <c r="DA124"/>
  <c r="CE124"/>
  <c r="AM124"/>
  <c r="AP124" s="1"/>
  <c r="AX124"/>
  <c r="BA124" s="1"/>
  <c r="BI124"/>
  <c r="BL124" s="1"/>
  <c r="P124"/>
  <c r="S124" s="1"/>
  <c r="AB124"/>
  <c r="AE124" s="1"/>
  <c r="F125"/>
  <c r="Z128"/>
  <c r="AA127"/>
  <c r="AK128"/>
  <c r="AL127"/>
  <c r="AW126"/>
  <c r="AV127"/>
  <c r="BG129"/>
  <c r="BH128"/>
  <c r="BS126"/>
  <c r="BR127"/>
  <c r="CD129"/>
  <c r="CC130"/>
  <c r="CY128"/>
  <c r="DK129"/>
  <c r="DJ130"/>
  <c r="CN132"/>
  <c r="CO132" s="1"/>
  <c r="CE125" l="1"/>
  <c r="CP125"/>
  <c r="DA125"/>
  <c r="DL125"/>
  <c r="BT125"/>
  <c r="BW125" s="1"/>
  <c r="AX125"/>
  <c r="BA125" s="1"/>
  <c r="BI125"/>
  <c r="BL125" s="1"/>
  <c r="P125"/>
  <c r="S125" s="1"/>
  <c r="AM125"/>
  <c r="AP125" s="1"/>
  <c r="AB125"/>
  <c r="AE125" s="1"/>
  <c r="F126"/>
  <c r="Z129"/>
  <c r="AA128"/>
  <c r="AK129"/>
  <c r="AL128"/>
  <c r="AV128"/>
  <c r="AW127"/>
  <c r="BG130"/>
  <c r="BH129"/>
  <c r="BS127"/>
  <c r="BR128"/>
  <c r="CD130"/>
  <c r="CC131"/>
  <c r="CY129"/>
  <c r="DK130"/>
  <c r="DJ131"/>
  <c r="CN133"/>
  <c r="CO133" s="1"/>
  <c r="BT126" l="1"/>
  <c r="BW126" s="1"/>
  <c r="CE126"/>
  <c r="CP126"/>
  <c r="DA126"/>
  <c r="DL126"/>
  <c r="P126"/>
  <c r="S126" s="1"/>
  <c r="AX126"/>
  <c r="BA126" s="1"/>
  <c r="BI126"/>
  <c r="BL126" s="1"/>
  <c r="AM126"/>
  <c r="AP126" s="1"/>
  <c r="AB126"/>
  <c r="AE126" s="1"/>
  <c r="F127"/>
  <c r="Z130"/>
  <c r="AA129"/>
  <c r="AK130"/>
  <c r="AL129"/>
  <c r="AV129"/>
  <c r="AW128"/>
  <c r="BG131"/>
  <c r="BH130"/>
  <c r="BS128"/>
  <c r="BR129"/>
  <c r="CC132"/>
  <c r="CD131"/>
  <c r="CY130"/>
  <c r="DJ132"/>
  <c r="DK131"/>
  <c r="CN134"/>
  <c r="CO134" s="1"/>
  <c r="BT127" l="1"/>
  <c r="BW127" s="1"/>
  <c r="CE127"/>
  <c r="DA127"/>
  <c r="CP127"/>
  <c r="DL127"/>
  <c r="P127"/>
  <c r="S127" s="1"/>
  <c r="AM127"/>
  <c r="AP127" s="1"/>
  <c r="AX127"/>
  <c r="BA127" s="1"/>
  <c r="BI127"/>
  <c r="BL127" s="1"/>
  <c r="AB127"/>
  <c r="AE127" s="1"/>
  <c r="F128"/>
  <c r="Z131"/>
  <c r="AA130"/>
  <c r="AK131"/>
  <c r="AL130"/>
  <c r="AV130"/>
  <c r="AW129"/>
  <c r="BG132"/>
  <c r="BH131"/>
  <c r="BR130"/>
  <c r="BS129"/>
  <c r="CD132"/>
  <c r="CC133"/>
  <c r="CY131"/>
  <c r="DJ133"/>
  <c r="DK132"/>
  <c r="CN135"/>
  <c r="CO135" s="1"/>
  <c r="BT128" l="1"/>
  <c r="BW128" s="1"/>
  <c r="DA128"/>
  <c r="CE128"/>
  <c r="DL128"/>
  <c r="CP128"/>
  <c r="BI128"/>
  <c r="BL128" s="1"/>
  <c r="P128"/>
  <c r="S128" s="1"/>
  <c r="AM128"/>
  <c r="AP128" s="1"/>
  <c r="AX128"/>
  <c r="BA128" s="1"/>
  <c r="AB128"/>
  <c r="AE128" s="1"/>
  <c r="F129"/>
  <c r="Z132"/>
  <c r="AA131"/>
  <c r="AK132"/>
  <c r="AL131"/>
  <c r="AV131"/>
  <c r="AW130"/>
  <c r="BG133"/>
  <c r="BH132"/>
  <c r="BR131"/>
  <c r="BS130"/>
  <c r="CC134"/>
  <c r="CD133"/>
  <c r="CY132"/>
  <c r="DK133"/>
  <c r="DJ134"/>
  <c r="CN136"/>
  <c r="CO136" s="1"/>
  <c r="DA129" l="1"/>
  <c r="DL129"/>
  <c r="BT129"/>
  <c r="BW129" s="1"/>
  <c r="CE129"/>
  <c r="CP129"/>
  <c r="AX129"/>
  <c r="BA129" s="1"/>
  <c r="BI129"/>
  <c r="BL129" s="1"/>
  <c r="P129"/>
  <c r="S129" s="1"/>
  <c r="AM129"/>
  <c r="AP129" s="1"/>
  <c r="AB129"/>
  <c r="AE129" s="1"/>
  <c r="F130"/>
  <c r="Z133"/>
  <c r="AA132"/>
  <c r="AK133"/>
  <c r="AL132"/>
  <c r="AV132"/>
  <c r="AW131"/>
  <c r="BH133"/>
  <c r="BG134"/>
  <c r="BR132"/>
  <c r="BS131"/>
  <c r="CD134"/>
  <c r="CC135"/>
  <c r="CY133"/>
  <c r="DK134"/>
  <c r="DJ135"/>
  <c r="CN137"/>
  <c r="CO137" s="1"/>
  <c r="DA130" l="1"/>
  <c r="DL130"/>
  <c r="BT130"/>
  <c r="BW130" s="1"/>
  <c r="CE130"/>
  <c r="CP130"/>
  <c r="P130"/>
  <c r="S130" s="1"/>
  <c r="AX130"/>
  <c r="BA130" s="1"/>
  <c r="BI130"/>
  <c r="BL130" s="1"/>
  <c r="AM130"/>
  <c r="AP130" s="1"/>
  <c r="AB130"/>
  <c r="AE130" s="1"/>
  <c r="F131"/>
  <c r="AA133"/>
  <c r="Z134"/>
  <c r="AL133"/>
  <c r="AK134"/>
  <c r="AV133"/>
  <c r="AW132"/>
  <c r="BH134"/>
  <c r="BG135"/>
  <c r="BR133"/>
  <c r="BS132"/>
  <c r="CC136"/>
  <c r="CD135"/>
  <c r="CY134"/>
  <c r="DJ136"/>
  <c r="DK135"/>
  <c r="CN138"/>
  <c r="CO138" s="1"/>
  <c r="DA131" l="1"/>
  <c r="CP131"/>
  <c r="DL131"/>
  <c r="BT131"/>
  <c r="BW131" s="1"/>
  <c r="CE131"/>
  <c r="AM131"/>
  <c r="AP131" s="1"/>
  <c r="AX131"/>
  <c r="BA131" s="1"/>
  <c r="BI131"/>
  <c r="BL131" s="1"/>
  <c r="P131"/>
  <c r="S131" s="1"/>
  <c r="AB131"/>
  <c r="AE131" s="1"/>
  <c r="F132"/>
  <c r="AA134"/>
  <c r="Z135"/>
  <c r="AL134"/>
  <c r="AK135"/>
  <c r="AW133"/>
  <c r="AV134"/>
  <c r="BG136"/>
  <c r="BH135"/>
  <c r="BS133"/>
  <c r="BR134"/>
  <c r="CC137"/>
  <c r="CD136"/>
  <c r="CY135"/>
  <c r="DJ137"/>
  <c r="DK136"/>
  <c r="CN139"/>
  <c r="CO139" s="1"/>
  <c r="DL132" l="1"/>
  <c r="CP132"/>
  <c r="BT132"/>
  <c r="BW132" s="1"/>
  <c r="DA132"/>
  <c r="CE132"/>
  <c r="AM132"/>
  <c r="AP132" s="1"/>
  <c r="AX132"/>
  <c r="BA132" s="1"/>
  <c r="BI132"/>
  <c r="BL132" s="1"/>
  <c r="P132"/>
  <c r="S132" s="1"/>
  <c r="AB132"/>
  <c r="AE132" s="1"/>
  <c r="F133"/>
  <c r="Z136"/>
  <c r="AA135"/>
  <c r="AK136"/>
  <c r="AL135"/>
  <c r="AW134"/>
  <c r="AV135"/>
  <c r="BG137"/>
  <c r="BH136"/>
  <c r="BR135"/>
  <c r="BS134"/>
  <c r="CC138"/>
  <c r="CD137"/>
  <c r="CY136"/>
  <c r="DJ138"/>
  <c r="DK137"/>
  <c r="CN140"/>
  <c r="CO140" s="1"/>
  <c r="CE133" l="1"/>
  <c r="CP133"/>
  <c r="DA133"/>
  <c r="DL133"/>
  <c r="BT133"/>
  <c r="BW133" s="1"/>
  <c r="AX133"/>
  <c r="BA133" s="1"/>
  <c r="BI133"/>
  <c r="BL133" s="1"/>
  <c r="P133"/>
  <c r="S133" s="1"/>
  <c r="AM133"/>
  <c r="AP133" s="1"/>
  <c r="AB133"/>
  <c r="AE133" s="1"/>
  <c r="F134"/>
  <c r="Z137"/>
  <c r="AA136"/>
  <c r="AK137"/>
  <c r="AL136"/>
  <c r="AV136"/>
  <c r="AW135"/>
  <c r="BG138"/>
  <c r="BH137"/>
  <c r="BS135"/>
  <c r="BR136"/>
  <c r="CD138"/>
  <c r="CC139"/>
  <c r="CY137"/>
  <c r="DK138"/>
  <c r="DJ139"/>
  <c r="CN141"/>
  <c r="CO141" s="1"/>
  <c r="BT134" l="1"/>
  <c r="BW134" s="1"/>
  <c r="CE134"/>
  <c r="CP134"/>
  <c r="DA134"/>
  <c r="DL134"/>
  <c r="P134"/>
  <c r="S134" s="1"/>
  <c r="AX134"/>
  <c r="BA134" s="1"/>
  <c r="BI134"/>
  <c r="BL134" s="1"/>
  <c r="AM134"/>
  <c r="AP134" s="1"/>
  <c r="AB134"/>
  <c r="AE134" s="1"/>
  <c r="F135"/>
  <c r="Z138"/>
  <c r="AA137"/>
  <c r="AK138"/>
  <c r="AL137"/>
  <c r="AV137"/>
  <c r="AW136"/>
  <c r="BG139"/>
  <c r="BH138"/>
  <c r="BR137"/>
  <c r="BS136"/>
  <c r="CC140"/>
  <c r="CD139"/>
  <c r="CY138"/>
  <c r="DJ140"/>
  <c r="DK139"/>
  <c r="CN142"/>
  <c r="CO142" s="1"/>
  <c r="BT135" l="1"/>
  <c r="BW135" s="1"/>
  <c r="CE135"/>
  <c r="DA135"/>
  <c r="CP135"/>
  <c r="DL135"/>
  <c r="P135"/>
  <c r="S135" s="1"/>
  <c r="AM135"/>
  <c r="AP135" s="1"/>
  <c r="AX135"/>
  <c r="BA135" s="1"/>
  <c r="BI135"/>
  <c r="BL135" s="1"/>
  <c r="AB135"/>
  <c r="AE135" s="1"/>
  <c r="F136"/>
  <c r="Z139"/>
  <c r="AA138"/>
  <c r="AK139"/>
  <c r="AL138"/>
  <c r="AV138"/>
  <c r="AW137"/>
  <c r="BG140"/>
  <c r="BH139"/>
  <c r="BS137"/>
  <c r="BR138"/>
  <c r="CD140"/>
  <c r="CC141"/>
  <c r="CY139"/>
  <c r="DJ141"/>
  <c r="DK140"/>
  <c r="CN143"/>
  <c r="CO143" s="1"/>
  <c r="BT136" l="1"/>
  <c r="BW136" s="1"/>
  <c r="DA136"/>
  <c r="CE136"/>
  <c r="DL136"/>
  <c r="CP136"/>
  <c r="BI136"/>
  <c r="BL136" s="1"/>
  <c r="P136"/>
  <c r="S136" s="1"/>
  <c r="AM136"/>
  <c r="AP136" s="1"/>
  <c r="AX136"/>
  <c r="BA136" s="1"/>
  <c r="AB136"/>
  <c r="AE136" s="1"/>
  <c r="F137"/>
  <c r="Z140"/>
  <c r="AA139"/>
  <c r="AK140"/>
  <c r="AL139"/>
  <c r="AV139"/>
  <c r="AW138"/>
  <c r="BG141"/>
  <c r="BH140"/>
  <c r="BS138"/>
  <c r="BR139"/>
  <c r="CD141"/>
  <c r="CC142"/>
  <c r="CY140"/>
  <c r="DJ142"/>
  <c r="DK141"/>
  <c r="CN144"/>
  <c r="CO144" s="1"/>
  <c r="DA137" l="1"/>
  <c r="DL137"/>
  <c r="BT137"/>
  <c r="BW137" s="1"/>
  <c r="CE137"/>
  <c r="CP137"/>
  <c r="AX137"/>
  <c r="BA137" s="1"/>
  <c r="BI137"/>
  <c r="BL137" s="1"/>
  <c r="P137"/>
  <c r="S137" s="1"/>
  <c r="AM137"/>
  <c r="AP137" s="1"/>
  <c r="AB137"/>
  <c r="AE137" s="1"/>
  <c r="F138"/>
  <c r="Z141"/>
  <c r="AA140"/>
  <c r="AK141"/>
  <c r="AL140"/>
  <c r="AV140"/>
  <c r="AW139"/>
  <c r="BH141"/>
  <c r="BG142"/>
  <c r="BR140"/>
  <c r="BS139"/>
  <c r="CD142"/>
  <c r="CC143"/>
  <c r="CY141"/>
  <c r="DK142"/>
  <c r="DJ143"/>
  <c r="CN145"/>
  <c r="CO145" s="1"/>
  <c r="DA138" l="1"/>
  <c r="DL138"/>
  <c r="BT138"/>
  <c r="BW138" s="1"/>
  <c r="CE138"/>
  <c r="CP138"/>
  <c r="P138"/>
  <c r="S138" s="1"/>
  <c r="AX138"/>
  <c r="BA138" s="1"/>
  <c r="BI138"/>
  <c r="BL138" s="1"/>
  <c r="AM138"/>
  <c r="AP138" s="1"/>
  <c r="AB138"/>
  <c r="AE138" s="1"/>
  <c r="F139"/>
  <c r="AA141"/>
  <c r="Z142"/>
  <c r="AL141"/>
  <c r="AK142"/>
  <c r="AV141"/>
  <c r="AW140"/>
  <c r="BH142"/>
  <c r="BG143"/>
  <c r="BS140"/>
  <c r="BR141"/>
  <c r="CC144"/>
  <c r="CD143"/>
  <c r="CY142"/>
  <c r="DJ144"/>
  <c r="DK143"/>
  <c r="CN146"/>
  <c r="CO146" s="1"/>
  <c r="DA139" l="1"/>
  <c r="CP139"/>
  <c r="DL139"/>
  <c r="BT139"/>
  <c r="BW139" s="1"/>
  <c r="CE139"/>
  <c r="AM139"/>
  <c r="AP139" s="1"/>
  <c r="AX139"/>
  <c r="BA139" s="1"/>
  <c r="BI139"/>
  <c r="BL139" s="1"/>
  <c r="P139"/>
  <c r="S139" s="1"/>
  <c r="AB139"/>
  <c r="AE139" s="1"/>
  <c r="F140"/>
  <c r="AA142"/>
  <c r="Z143"/>
  <c r="AL142"/>
  <c r="AK143"/>
  <c r="AW141"/>
  <c r="AV142"/>
  <c r="BG144"/>
  <c r="BH143"/>
  <c r="BR142"/>
  <c r="BS141"/>
  <c r="CC145"/>
  <c r="CD144"/>
  <c r="CY143"/>
  <c r="DJ145"/>
  <c r="DK144"/>
  <c r="CN147"/>
  <c r="CO147" s="1"/>
  <c r="DL140" l="1"/>
  <c r="CP140"/>
  <c r="BT140"/>
  <c r="BW140" s="1"/>
  <c r="DA140"/>
  <c r="CE140"/>
  <c r="AM140"/>
  <c r="AP140" s="1"/>
  <c r="AX140"/>
  <c r="BA140" s="1"/>
  <c r="BI140"/>
  <c r="BL140" s="1"/>
  <c r="P140"/>
  <c r="S140" s="1"/>
  <c r="AB140"/>
  <c r="AE140" s="1"/>
  <c r="F141"/>
  <c r="Z144"/>
  <c r="AA143"/>
  <c r="AK144"/>
  <c r="AL143"/>
  <c r="AW142"/>
  <c r="AV143"/>
  <c r="BG145"/>
  <c r="BH144"/>
  <c r="BS142"/>
  <c r="BR143"/>
  <c r="CC146"/>
  <c r="CD145"/>
  <c r="CY144"/>
  <c r="DJ146"/>
  <c r="DK145"/>
  <c r="CN148"/>
  <c r="CO148" s="1"/>
  <c r="CE141" l="1"/>
  <c r="CP141"/>
  <c r="DA141"/>
  <c r="DL141"/>
  <c r="BT141"/>
  <c r="BW141" s="1"/>
  <c r="AX141"/>
  <c r="BA141" s="1"/>
  <c r="BI141"/>
  <c r="BL141" s="1"/>
  <c r="P141"/>
  <c r="S141" s="1"/>
  <c r="AM141"/>
  <c r="AP141" s="1"/>
  <c r="AB141"/>
  <c r="AE141" s="1"/>
  <c r="F142"/>
  <c r="Z145"/>
  <c r="AA144"/>
  <c r="AK145"/>
  <c r="AL144"/>
  <c r="AV144"/>
  <c r="AW143"/>
  <c r="BG146"/>
  <c r="BH145"/>
  <c r="BS143"/>
  <c r="BR144"/>
  <c r="CD146"/>
  <c r="CC147"/>
  <c r="CY145"/>
  <c r="DK146"/>
  <c r="DJ147"/>
  <c r="CN149"/>
  <c r="CO149" s="1"/>
  <c r="BT142" l="1"/>
  <c r="BW142" s="1"/>
  <c r="CE142"/>
  <c r="CP142"/>
  <c r="DA142"/>
  <c r="DL142"/>
  <c r="P142"/>
  <c r="S142" s="1"/>
  <c r="AX142"/>
  <c r="BA142" s="1"/>
  <c r="BI142"/>
  <c r="BL142" s="1"/>
  <c r="AM142"/>
  <c r="AP142" s="1"/>
  <c r="AB142"/>
  <c r="AE142" s="1"/>
  <c r="F143"/>
  <c r="Z146"/>
  <c r="AA145"/>
  <c r="AK146"/>
  <c r="AL145"/>
  <c r="AV145"/>
  <c r="AW144"/>
  <c r="BG147"/>
  <c r="BH146"/>
  <c r="BS144"/>
  <c r="BR145"/>
  <c r="CC148"/>
  <c r="CD147"/>
  <c r="CY146"/>
  <c r="DK147"/>
  <c r="DJ148"/>
  <c r="CN150"/>
  <c r="CO150" s="1"/>
  <c r="BT143" l="1"/>
  <c r="BW143" s="1"/>
  <c r="CE143"/>
  <c r="DA143"/>
  <c r="CP143"/>
  <c r="DL143"/>
  <c r="P143"/>
  <c r="S143" s="1"/>
  <c r="AM143"/>
  <c r="AP143" s="1"/>
  <c r="AX143"/>
  <c r="BA143" s="1"/>
  <c r="BI143"/>
  <c r="BL143" s="1"/>
  <c r="AB143"/>
  <c r="AE143" s="1"/>
  <c r="F144"/>
  <c r="Z147"/>
  <c r="AA146"/>
  <c r="AK147"/>
  <c r="AL146"/>
  <c r="AV146"/>
  <c r="AW145"/>
  <c r="BG148"/>
  <c r="BH147"/>
  <c r="BR146"/>
  <c r="BS145"/>
  <c r="CD148"/>
  <c r="CC149"/>
  <c r="CY147"/>
  <c r="DJ149"/>
  <c r="DK148"/>
  <c r="CN151"/>
  <c r="CO151" s="1"/>
  <c r="BT144" l="1"/>
  <c r="BW144" s="1"/>
  <c r="DA144"/>
  <c r="CE144"/>
  <c r="DL144"/>
  <c r="CP144"/>
  <c r="BI144"/>
  <c r="BL144" s="1"/>
  <c r="P144"/>
  <c r="S144" s="1"/>
  <c r="AM144"/>
  <c r="AP144" s="1"/>
  <c r="AX144"/>
  <c r="BA144" s="1"/>
  <c r="AB144"/>
  <c r="AE144" s="1"/>
  <c r="F145"/>
  <c r="Z148"/>
  <c r="AA147"/>
  <c r="AK148"/>
  <c r="AL147"/>
  <c r="AV147"/>
  <c r="AW146"/>
  <c r="BG149"/>
  <c r="BH148"/>
  <c r="BR147"/>
  <c r="BS146"/>
  <c r="CD149"/>
  <c r="CC150"/>
  <c r="CY148"/>
  <c r="DJ150"/>
  <c r="DK149"/>
  <c r="CN152"/>
  <c r="CO152" s="1"/>
  <c r="DA145" l="1"/>
  <c r="DL145"/>
  <c r="BT145"/>
  <c r="BW145" s="1"/>
  <c r="CE145"/>
  <c r="CP145"/>
  <c r="AX145"/>
  <c r="BA145" s="1"/>
  <c r="BI145"/>
  <c r="BL145" s="1"/>
  <c r="P145"/>
  <c r="S145" s="1"/>
  <c r="AM145"/>
  <c r="AP145" s="1"/>
  <c r="AB145"/>
  <c r="AE145" s="1"/>
  <c r="F146"/>
  <c r="Z149"/>
  <c r="AA148"/>
  <c r="AK149"/>
  <c r="AL148"/>
  <c r="AV148"/>
  <c r="AW147"/>
  <c r="BH149"/>
  <c r="BG150"/>
  <c r="BR148"/>
  <c r="BS147"/>
  <c r="CD150"/>
  <c r="CC151"/>
  <c r="CY149"/>
  <c r="DK150"/>
  <c r="DJ151"/>
  <c r="CN153"/>
  <c r="CO153" s="1"/>
  <c r="DA146" l="1"/>
  <c r="DL146"/>
  <c r="BT146"/>
  <c r="BW146" s="1"/>
  <c r="CE146"/>
  <c r="CP146"/>
  <c r="P146"/>
  <c r="S146" s="1"/>
  <c r="AX146"/>
  <c r="BA146" s="1"/>
  <c r="BI146"/>
  <c r="BL146" s="1"/>
  <c r="AM146"/>
  <c r="AP146" s="1"/>
  <c r="AB146"/>
  <c r="AE146" s="1"/>
  <c r="F147"/>
  <c r="AA149"/>
  <c r="Z150"/>
  <c r="AL149"/>
  <c r="AK150"/>
  <c r="AV149"/>
  <c r="AW148"/>
  <c r="BH150"/>
  <c r="BG151"/>
  <c r="BR149"/>
  <c r="BS148"/>
  <c r="CC152"/>
  <c r="CD151"/>
  <c r="CY150"/>
  <c r="DK151"/>
  <c r="DJ152"/>
  <c r="CN154"/>
  <c r="CO154" s="1"/>
  <c r="DA147" l="1"/>
  <c r="CP147"/>
  <c r="DL147"/>
  <c r="BT147"/>
  <c r="BW147" s="1"/>
  <c r="CE147"/>
  <c r="AM147"/>
  <c r="AP147" s="1"/>
  <c r="AX147"/>
  <c r="BA147" s="1"/>
  <c r="BI147"/>
  <c r="BL147" s="1"/>
  <c r="P147"/>
  <c r="S147" s="1"/>
  <c r="AB147"/>
  <c r="AE147" s="1"/>
  <c r="F148"/>
  <c r="AA150"/>
  <c r="Z151"/>
  <c r="AL150"/>
  <c r="AK151"/>
  <c r="AW149"/>
  <c r="AV150"/>
  <c r="BG152"/>
  <c r="BH151"/>
  <c r="BS149"/>
  <c r="BR150"/>
  <c r="CC153"/>
  <c r="CD152"/>
  <c r="CY151"/>
  <c r="DJ153"/>
  <c r="DK152"/>
  <c r="CN155"/>
  <c r="CO155" s="1"/>
  <c r="DL148" l="1"/>
  <c r="CP148"/>
  <c r="BT148"/>
  <c r="BW148" s="1"/>
  <c r="DA148"/>
  <c r="CE148"/>
  <c r="AM148"/>
  <c r="AP148" s="1"/>
  <c r="AX148"/>
  <c r="BA148" s="1"/>
  <c r="BI148"/>
  <c r="BL148" s="1"/>
  <c r="P148"/>
  <c r="S148" s="1"/>
  <c r="AB148"/>
  <c r="AE148" s="1"/>
  <c r="F149"/>
  <c r="Z152"/>
  <c r="AA151"/>
  <c r="AK152"/>
  <c r="AL151"/>
  <c r="AW150"/>
  <c r="AV151"/>
  <c r="BG153"/>
  <c r="BH152"/>
  <c r="BR151"/>
  <c r="BS150"/>
  <c r="CC154"/>
  <c r="CD153"/>
  <c r="CY152"/>
  <c r="DJ154"/>
  <c r="DK153"/>
  <c r="CN156"/>
  <c r="CO156" s="1"/>
  <c r="CE149" l="1"/>
  <c r="CP149"/>
  <c r="DA149"/>
  <c r="DL149"/>
  <c r="BT149"/>
  <c r="BW149" s="1"/>
  <c r="AX149"/>
  <c r="BA149" s="1"/>
  <c r="BI149"/>
  <c r="BL149" s="1"/>
  <c r="P149"/>
  <c r="S149" s="1"/>
  <c r="AM149"/>
  <c r="AP149" s="1"/>
  <c r="AB149"/>
  <c r="AE149" s="1"/>
  <c r="F150"/>
  <c r="Z153"/>
  <c r="AA152"/>
  <c r="AK153"/>
  <c r="AL152"/>
  <c r="AV152"/>
  <c r="AW151"/>
  <c r="BG154"/>
  <c r="BH153"/>
  <c r="BS151"/>
  <c r="BR152"/>
  <c r="CD154"/>
  <c r="CC155"/>
  <c r="CY153"/>
  <c r="DK154"/>
  <c r="DJ155"/>
  <c r="CN157"/>
  <c r="CO157" s="1"/>
  <c r="BT150" l="1"/>
  <c r="BW150" s="1"/>
  <c r="CE150"/>
  <c r="CP150"/>
  <c r="DA150"/>
  <c r="DL150"/>
  <c r="P150"/>
  <c r="S150" s="1"/>
  <c r="AX150"/>
  <c r="BA150" s="1"/>
  <c r="BI150"/>
  <c r="BL150" s="1"/>
  <c r="AM150"/>
  <c r="AP150" s="1"/>
  <c r="AB150"/>
  <c r="AE150" s="1"/>
  <c r="F151"/>
  <c r="Z154"/>
  <c r="AA153"/>
  <c r="AK154"/>
  <c r="AL153"/>
  <c r="AV153"/>
  <c r="AW152"/>
  <c r="BG155"/>
  <c r="BH154"/>
  <c r="BR153"/>
  <c r="BS152"/>
  <c r="CC156"/>
  <c r="CD155"/>
  <c r="CY154"/>
  <c r="DK155"/>
  <c r="DJ156"/>
  <c r="CN158"/>
  <c r="CO158" s="1"/>
  <c r="BT151" l="1"/>
  <c r="BW151" s="1"/>
  <c r="CE151"/>
  <c r="DA151"/>
  <c r="CP151"/>
  <c r="DL151"/>
  <c r="P151"/>
  <c r="S151" s="1"/>
  <c r="AM151"/>
  <c r="AP151" s="1"/>
  <c r="AX151"/>
  <c r="BA151" s="1"/>
  <c r="BI151"/>
  <c r="BL151" s="1"/>
  <c r="AB151"/>
  <c r="AE151" s="1"/>
  <c r="F152"/>
  <c r="Z155"/>
  <c r="AA154"/>
  <c r="AK155"/>
  <c r="AL154"/>
  <c r="AV154"/>
  <c r="AW153"/>
  <c r="BG156"/>
  <c r="BH155"/>
  <c r="BS153"/>
  <c r="BR154"/>
  <c r="CD156"/>
  <c r="CC157"/>
  <c r="CY155"/>
  <c r="DJ157"/>
  <c r="DK156"/>
  <c r="CN159"/>
  <c r="CO159" s="1"/>
  <c r="BT152" l="1"/>
  <c r="BW152" s="1"/>
  <c r="DA152"/>
  <c r="CE152"/>
  <c r="DL152"/>
  <c r="CP152"/>
  <c r="BI152"/>
  <c r="BL152" s="1"/>
  <c r="P152"/>
  <c r="S152" s="1"/>
  <c r="AM152"/>
  <c r="AP152" s="1"/>
  <c r="AX152"/>
  <c r="BA152" s="1"/>
  <c r="AB152"/>
  <c r="AE152" s="1"/>
  <c r="F153"/>
  <c r="Z156"/>
  <c r="AA155"/>
  <c r="AK156"/>
  <c r="AL155"/>
  <c r="AV155"/>
  <c r="AW154"/>
  <c r="BG157"/>
  <c r="BH156"/>
  <c r="BS154"/>
  <c r="BR155"/>
  <c r="CD157"/>
  <c r="CC158"/>
  <c r="CY156"/>
  <c r="DJ158"/>
  <c r="DK157"/>
  <c r="CN160"/>
  <c r="CO160" s="1"/>
  <c r="DA153" l="1"/>
  <c r="DL153"/>
  <c r="BT153"/>
  <c r="BW153" s="1"/>
  <c r="CE153"/>
  <c r="CP153"/>
  <c r="AX153"/>
  <c r="BA153" s="1"/>
  <c r="BI153"/>
  <c r="BL153" s="1"/>
  <c r="P153"/>
  <c r="S153" s="1"/>
  <c r="AM153"/>
  <c r="AP153" s="1"/>
  <c r="AB153"/>
  <c r="AE153" s="1"/>
  <c r="F154"/>
  <c r="Z157"/>
  <c r="AA156"/>
  <c r="AK157"/>
  <c r="AL156"/>
  <c r="AV156"/>
  <c r="AW155"/>
  <c r="BH157"/>
  <c r="BG158"/>
  <c r="BR156"/>
  <c r="BS155"/>
  <c r="CD158"/>
  <c r="CC159"/>
  <c r="CY157"/>
  <c r="DK158"/>
  <c r="DJ159"/>
  <c r="CN161"/>
  <c r="CO161" s="1"/>
  <c r="DA154" l="1"/>
  <c r="DL154"/>
  <c r="BT154"/>
  <c r="BW154" s="1"/>
  <c r="CE154"/>
  <c r="CP154"/>
  <c r="P154"/>
  <c r="S154" s="1"/>
  <c r="AX154"/>
  <c r="BA154" s="1"/>
  <c r="BI154"/>
  <c r="BL154" s="1"/>
  <c r="AM154"/>
  <c r="AP154" s="1"/>
  <c r="AB154"/>
  <c r="AE154" s="1"/>
  <c r="F155"/>
  <c r="AA157"/>
  <c r="Z158"/>
  <c r="AL157"/>
  <c r="AK158"/>
  <c r="AV157"/>
  <c r="AW156"/>
  <c r="BH158"/>
  <c r="BG159"/>
  <c r="BS156"/>
  <c r="BR157"/>
  <c r="CC160"/>
  <c r="CD159"/>
  <c r="CY158"/>
  <c r="DK159"/>
  <c r="DJ160"/>
  <c r="CN162"/>
  <c r="CO162" s="1"/>
  <c r="DA155" l="1"/>
  <c r="CP155"/>
  <c r="DL155"/>
  <c r="BT155"/>
  <c r="BW155" s="1"/>
  <c r="CE155"/>
  <c r="AM155"/>
  <c r="AP155" s="1"/>
  <c r="AX155"/>
  <c r="BA155" s="1"/>
  <c r="BI155"/>
  <c r="BL155" s="1"/>
  <c r="P155"/>
  <c r="S155" s="1"/>
  <c r="AB155"/>
  <c r="AE155" s="1"/>
  <c r="F156"/>
  <c r="AA158"/>
  <c r="Z159"/>
  <c r="AL158"/>
  <c r="AK159"/>
  <c r="AW157"/>
  <c r="AV158"/>
  <c r="BG160"/>
  <c r="BH159"/>
  <c r="BR158"/>
  <c r="BS157"/>
  <c r="CC161"/>
  <c r="CD160"/>
  <c r="CY159"/>
  <c r="DJ161"/>
  <c r="DK160"/>
  <c r="CN163"/>
  <c r="CO163" s="1"/>
  <c r="DL156" l="1"/>
  <c r="CP156"/>
  <c r="BT156"/>
  <c r="BW156" s="1"/>
  <c r="DA156"/>
  <c r="CE156"/>
  <c r="AM156"/>
  <c r="AP156" s="1"/>
  <c r="AX156"/>
  <c r="BA156" s="1"/>
  <c r="BI156"/>
  <c r="BL156" s="1"/>
  <c r="P156"/>
  <c r="S156" s="1"/>
  <c r="AB156"/>
  <c r="AE156" s="1"/>
  <c r="F157"/>
  <c r="Z160"/>
  <c r="AA159"/>
  <c r="AK160"/>
  <c r="AL159"/>
  <c r="AW158"/>
  <c r="AV159"/>
  <c r="BG161"/>
  <c r="BH160"/>
  <c r="BS158"/>
  <c r="BR159"/>
  <c r="CC162"/>
  <c r="CD161"/>
  <c r="CY160"/>
  <c r="DJ162"/>
  <c r="DK161"/>
  <c r="CN164"/>
  <c r="CO164" s="1"/>
  <c r="CE157" l="1"/>
  <c r="CP157"/>
  <c r="DA157"/>
  <c r="DL157"/>
  <c r="BT157"/>
  <c r="BW157" s="1"/>
  <c r="AX157"/>
  <c r="BA157" s="1"/>
  <c r="BI157"/>
  <c r="BL157" s="1"/>
  <c r="P157"/>
  <c r="S157" s="1"/>
  <c r="AM157"/>
  <c r="AP157" s="1"/>
  <c r="AB157"/>
  <c r="AE157" s="1"/>
  <c r="F158"/>
  <c r="Z161"/>
  <c r="AA160"/>
  <c r="AK161"/>
  <c r="AL160"/>
  <c r="AV160"/>
  <c r="AW159"/>
  <c r="BG162"/>
  <c r="BH161"/>
  <c r="BS159"/>
  <c r="BR160"/>
  <c r="CD162"/>
  <c r="CC163"/>
  <c r="CY161"/>
  <c r="DK162"/>
  <c r="DJ163"/>
  <c r="CN165"/>
  <c r="CO165" s="1"/>
  <c r="CA3" l="1"/>
  <c r="BZ203" s="1"/>
  <c r="BT158"/>
  <c r="BW158" s="1"/>
  <c r="CE158"/>
  <c r="CP158"/>
  <c r="DA158"/>
  <c r="DL158"/>
  <c r="P158"/>
  <c r="S158" s="1"/>
  <c r="AX158"/>
  <c r="BA158" s="1"/>
  <c r="BI158"/>
  <c r="BL158" s="1"/>
  <c r="AM158"/>
  <c r="AP158" s="1"/>
  <c r="AB158"/>
  <c r="AE158" s="1"/>
  <c r="F159"/>
  <c r="Z162"/>
  <c r="AA161"/>
  <c r="AK162"/>
  <c r="AL161"/>
  <c r="AV161"/>
  <c r="AW160"/>
  <c r="BG163"/>
  <c r="BH162"/>
  <c r="BR161"/>
  <c r="BS160"/>
  <c r="CC164"/>
  <c r="CD163"/>
  <c r="CY162"/>
  <c r="DK163"/>
  <c r="DJ164"/>
  <c r="CN166"/>
  <c r="CO166" s="1"/>
  <c r="BZ282" l="1"/>
  <c r="BZ84"/>
  <c r="BZ14"/>
  <c r="BZ176"/>
  <c r="BZ170"/>
  <c r="BZ31"/>
  <c r="BZ321"/>
  <c r="BZ195"/>
  <c r="BZ248"/>
  <c r="BZ340"/>
  <c r="BZ347"/>
  <c r="BZ229"/>
  <c r="BZ287"/>
  <c r="BZ91"/>
  <c r="BZ309"/>
  <c r="BZ236"/>
  <c r="BZ392"/>
  <c r="BZ374"/>
  <c r="BZ65"/>
  <c r="BZ381"/>
  <c r="BZ136"/>
  <c r="BZ118"/>
  <c r="BZ210"/>
  <c r="BZ125"/>
  <c r="BZ281"/>
  <c r="BZ231"/>
  <c r="BZ270"/>
  <c r="BZ25"/>
  <c r="BZ86"/>
  <c r="BZ342"/>
  <c r="BZ197"/>
  <c r="BZ52"/>
  <c r="BZ308"/>
  <c r="BZ163"/>
  <c r="BZ122"/>
  <c r="BZ71"/>
  <c r="BZ178"/>
  <c r="BZ33"/>
  <c r="BZ289"/>
  <c r="BZ144"/>
  <c r="BZ400"/>
  <c r="BZ255"/>
  <c r="BZ263"/>
  <c r="BZ238"/>
  <c r="BZ93"/>
  <c r="BZ349"/>
  <c r="BZ204"/>
  <c r="BZ59"/>
  <c r="BZ315"/>
  <c r="BZ24"/>
  <c r="BZ138"/>
  <c r="BZ394"/>
  <c r="BZ249"/>
  <c r="BZ104"/>
  <c r="BZ360"/>
  <c r="BZ215"/>
  <c r="BZ265"/>
  <c r="BZ166"/>
  <c r="BZ21"/>
  <c r="BZ277"/>
  <c r="BZ132"/>
  <c r="BZ388"/>
  <c r="BZ243"/>
  <c r="BZ105"/>
  <c r="BZ98"/>
  <c r="BZ354"/>
  <c r="BZ209"/>
  <c r="BZ64"/>
  <c r="BZ320"/>
  <c r="BZ175"/>
  <c r="BZ186"/>
  <c r="BZ103"/>
  <c r="BZ13"/>
  <c r="BZ156"/>
  <c r="BZ198"/>
  <c r="BZ275"/>
  <c r="BZ241"/>
  <c r="BZ188"/>
  <c r="BZ54"/>
  <c r="BZ310"/>
  <c r="BZ165"/>
  <c r="BZ20"/>
  <c r="BZ276"/>
  <c r="BZ131"/>
  <c r="BZ387"/>
  <c r="BZ344"/>
  <c r="BZ146"/>
  <c r="BZ402"/>
  <c r="BZ257"/>
  <c r="BZ112"/>
  <c r="BZ368"/>
  <c r="BZ223"/>
  <c r="BZ280"/>
  <c r="BZ206"/>
  <c r="BZ61"/>
  <c r="BZ317"/>
  <c r="BZ172"/>
  <c r="BZ27"/>
  <c r="BZ283"/>
  <c r="BZ233"/>
  <c r="BZ106"/>
  <c r="BZ362"/>
  <c r="BZ217"/>
  <c r="BZ72"/>
  <c r="BZ328"/>
  <c r="BZ183"/>
  <c r="BZ378"/>
  <c r="BZ134"/>
  <c r="BZ390"/>
  <c r="BZ245"/>
  <c r="BZ100"/>
  <c r="BZ356"/>
  <c r="BZ211"/>
  <c r="BZ314"/>
  <c r="BZ66"/>
  <c r="BZ322"/>
  <c r="BZ177"/>
  <c r="BZ32"/>
  <c r="BZ288"/>
  <c r="BZ143"/>
  <c r="BZ399"/>
  <c r="BZ7"/>
  <c r="BZ382"/>
  <c r="BZ333"/>
  <c r="BZ22"/>
  <c r="BZ278"/>
  <c r="BZ133"/>
  <c r="BZ389"/>
  <c r="BZ244"/>
  <c r="BZ99"/>
  <c r="BZ355"/>
  <c r="BZ216"/>
  <c r="BZ114"/>
  <c r="BZ370"/>
  <c r="BZ225"/>
  <c r="BZ80"/>
  <c r="BZ336"/>
  <c r="BZ191"/>
  <c r="BZ201"/>
  <c r="BZ174"/>
  <c r="BZ29"/>
  <c r="BZ285"/>
  <c r="BZ140"/>
  <c r="BZ396"/>
  <c r="BZ251"/>
  <c r="BZ41"/>
  <c r="BZ74"/>
  <c r="BZ330"/>
  <c r="BZ185"/>
  <c r="BZ40"/>
  <c r="BZ296"/>
  <c r="BZ151"/>
  <c r="BZ58"/>
  <c r="BZ102"/>
  <c r="BZ358"/>
  <c r="BZ213"/>
  <c r="BZ68"/>
  <c r="BZ324"/>
  <c r="BZ179"/>
  <c r="BZ90"/>
  <c r="BZ34"/>
  <c r="BZ290"/>
  <c r="BZ145"/>
  <c r="BZ401"/>
  <c r="BZ256"/>
  <c r="BZ111"/>
  <c r="BZ367"/>
  <c r="BZ312"/>
  <c r="BZ350"/>
  <c r="BZ301"/>
  <c r="BZ171"/>
  <c r="BZ164"/>
  <c r="BZ207"/>
  <c r="BZ199"/>
  <c r="BZ246"/>
  <c r="BZ101"/>
  <c r="BZ357"/>
  <c r="BZ212"/>
  <c r="BZ67"/>
  <c r="BZ323"/>
  <c r="BZ56"/>
  <c r="BZ82"/>
  <c r="BZ338"/>
  <c r="BZ193"/>
  <c r="BZ48"/>
  <c r="BZ304"/>
  <c r="BZ159"/>
  <c r="BZ154"/>
  <c r="BZ142"/>
  <c r="BZ398"/>
  <c r="BZ253"/>
  <c r="BZ108"/>
  <c r="BZ364"/>
  <c r="BZ219"/>
  <c r="BZ250"/>
  <c r="BZ42"/>
  <c r="BZ298"/>
  <c r="BZ153"/>
  <c r="BZ8"/>
  <c r="BZ264"/>
  <c r="BZ119"/>
  <c r="BZ375"/>
  <c r="BZ70"/>
  <c r="BZ326"/>
  <c r="BZ181"/>
  <c r="BZ36"/>
  <c r="BZ292"/>
  <c r="BZ147"/>
  <c r="BZ403"/>
  <c r="BZ391"/>
  <c r="BZ258"/>
  <c r="BZ113"/>
  <c r="BZ369"/>
  <c r="BZ224"/>
  <c r="BZ79"/>
  <c r="BZ335"/>
  <c r="BZ152"/>
  <c r="BZ222"/>
  <c r="BZ269"/>
  <c r="BZ139"/>
  <c r="BZ45"/>
  <c r="BZ88"/>
  <c r="BZ214"/>
  <c r="BZ69"/>
  <c r="BZ325"/>
  <c r="BZ180"/>
  <c r="BZ35"/>
  <c r="BZ291"/>
  <c r="BZ361"/>
  <c r="BZ50"/>
  <c r="BZ306"/>
  <c r="BZ161"/>
  <c r="BZ16"/>
  <c r="BZ272"/>
  <c r="BZ127"/>
  <c r="BZ383"/>
  <c r="BZ110"/>
  <c r="BZ366"/>
  <c r="BZ221"/>
  <c r="BZ76"/>
  <c r="BZ332"/>
  <c r="BZ187"/>
  <c r="BZ26"/>
  <c r="BZ10"/>
  <c r="BZ266"/>
  <c r="BZ121"/>
  <c r="BZ377"/>
  <c r="BZ232"/>
  <c r="BZ87"/>
  <c r="BZ343"/>
  <c r="BZ38"/>
  <c r="BZ294"/>
  <c r="BZ149"/>
  <c r="BZ405"/>
  <c r="BZ260"/>
  <c r="BZ115"/>
  <c r="BZ371"/>
  <c r="BZ167"/>
  <c r="BZ226"/>
  <c r="BZ81"/>
  <c r="BZ337"/>
  <c r="BZ192"/>
  <c r="BZ47"/>
  <c r="BZ303"/>
  <c r="BZ393"/>
  <c r="BZ190"/>
  <c r="BZ237"/>
  <c r="BZ107"/>
  <c r="BZ184"/>
  <c r="BZ19"/>
  <c r="BZ130"/>
  <c r="BZ96"/>
  <c r="BZ94"/>
  <c r="BZ137"/>
  <c r="BZ182"/>
  <c r="BZ37"/>
  <c r="BZ293"/>
  <c r="BZ148"/>
  <c r="BZ404"/>
  <c r="BZ259"/>
  <c r="BZ169"/>
  <c r="BZ18"/>
  <c r="BZ274"/>
  <c r="BZ129"/>
  <c r="BZ385"/>
  <c r="BZ240"/>
  <c r="BZ95"/>
  <c r="BZ351"/>
  <c r="BZ78"/>
  <c r="BZ334"/>
  <c r="BZ189"/>
  <c r="BZ44"/>
  <c r="BZ300"/>
  <c r="BZ155"/>
  <c r="CI3"/>
  <c r="BZ295"/>
  <c r="BZ234"/>
  <c r="BZ89"/>
  <c r="BZ345"/>
  <c r="BZ200"/>
  <c r="BZ55"/>
  <c r="BZ311"/>
  <c r="BZ6"/>
  <c r="BZ262"/>
  <c r="BZ117"/>
  <c r="BZ373"/>
  <c r="BZ228"/>
  <c r="BZ83"/>
  <c r="BZ339"/>
  <c r="BZ376"/>
  <c r="BZ194"/>
  <c r="BZ49"/>
  <c r="BZ305"/>
  <c r="BZ160"/>
  <c r="BZ15"/>
  <c r="BZ271"/>
  <c r="BZ297"/>
  <c r="BZ158"/>
  <c r="BZ205"/>
  <c r="BZ252"/>
  <c r="BZ247"/>
  <c r="BZ53"/>
  <c r="BZ329"/>
  <c r="BZ386"/>
  <c r="BZ352"/>
  <c r="BZ346"/>
  <c r="BZ218"/>
  <c r="BZ150"/>
  <c r="BZ406"/>
  <c r="BZ261"/>
  <c r="BZ116"/>
  <c r="BZ372"/>
  <c r="BZ227"/>
  <c r="BZ9"/>
  <c r="BZ359"/>
  <c r="BZ242"/>
  <c r="BZ97"/>
  <c r="BZ353"/>
  <c r="BZ208"/>
  <c r="BZ63"/>
  <c r="BZ319"/>
  <c r="BZ46"/>
  <c r="BZ302"/>
  <c r="BZ157"/>
  <c r="BZ12"/>
  <c r="BZ268"/>
  <c r="BZ123"/>
  <c r="BZ379"/>
  <c r="BZ39"/>
  <c r="BZ202"/>
  <c r="BZ57"/>
  <c r="BZ313"/>
  <c r="BZ168"/>
  <c r="BZ23"/>
  <c r="BZ279"/>
  <c r="BZ135"/>
  <c r="BZ230"/>
  <c r="BZ85"/>
  <c r="BZ341"/>
  <c r="BZ196"/>
  <c r="BZ51"/>
  <c r="BZ307"/>
  <c r="BZ120"/>
  <c r="BZ162"/>
  <c r="BZ17"/>
  <c r="BZ273"/>
  <c r="BZ128"/>
  <c r="BZ384"/>
  <c r="BZ239"/>
  <c r="BZ73"/>
  <c r="BZ126"/>
  <c r="BZ77"/>
  <c r="BZ220"/>
  <c r="BZ75"/>
  <c r="CG3"/>
  <c r="CF405" s="1"/>
  <c r="BZ60"/>
  <c r="BZ43"/>
  <c r="BZ395"/>
  <c r="BZ62"/>
  <c r="BZ318"/>
  <c r="BZ173"/>
  <c r="BZ28"/>
  <c r="BZ11"/>
  <c r="BZ363"/>
  <c r="BZ30"/>
  <c r="BZ286"/>
  <c r="BZ141"/>
  <c r="BZ397"/>
  <c r="BZ316"/>
  <c r="BZ331"/>
  <c r="BZ327"/>
  <c r="BZ254"/>
  <c r="BZ109"/>
  <c r="BZ365"/>
  <c r="BZ284"/>
  <c r="BZ299"/>
  <c r="BZ267"/>
  <c r="BT159"/>
  <c r="BW159" s="1"/>
  <c r="CE159"/>
  <c r="CH159" s="1"/>
  <c r="DA159"/>
  <c r="CP159"/>
  <c r="DL159"/>
  <c r="P159"/>
  <c r="S159" s="1"/>
  <c r="AM159"/>
  <c r="AP159" s="1"/>
  <c r="AX159"/>
  <c r="BA159" s="1"/>
  <c r="BI159"/>
  <c r="BL159" s="1"/>
  <c r="AB159"/>
  <c r="AE159" s="1"/>
  <c r="BZ124"/>
  <c r="BZ380"/>
  <c r="BZ235"/>
  <c r="BZ92"/>
  <c r="BZ348"/>
  <c r="CF55"/>
  <c r="CF50"/>
  <c r="CF7"/>
  <c r="CF155"/>
  <c r="CF166"/>
  <c r="CF115"/>
  <c r="CF162"/>
  <c r="CF156"/>
  <c r="CF284"/>
  <c r="CF348"/>
  <c r="CF187"/>
  <c r="CF251"/>
  <c r="CF315"/>
  <c r="CF210"/>
  <c r="CF338"/>
  <c r="CF402"/>
  <c r="CF65"/>
  <c r="CF129"/>
  <c r="CF193"/>
  <c r="CF321"/>
  <c r="CF48"/>
  <c r="CF112"/>
  <c r="CF176"/>
  <c r="CF240"/>
  <c r="CF304"/>
  <c r="CF368"/>
  <c r="CF207"/>
  <c r="CF271"/>
  <c r="CF335"/>
  <c r="CF399"/>
  <c r="CF254"/>
  <c r="CF318"/>
  <c r="CF382"/>
  <c r="CF45"/>
  <c r="CF109"/>
  <c r="CF173"/>
  <c r="CF237"/>
  <c r="CF301"/>
  <c r="CF365"/>
  <c r="CF23"/>
  <c r="CF18"/>
  <c r="CF175"/>
  <c r="CF70"/>
  <c r="CF63"/>
  <c r="CF11"/>
  <c r="CF139"/>
  <c r="CF90"/>
  <c r="CF150"/>
  <c r="CF99"/>
  <c r="CF146"/>
  <c r="CF94"/>
  <c r="CF20"/>
  <c r="CF84"/>
  <c r="CF148"/>
  <c r="CF212"/>
  <c r="CF276"/>
  <c r="CF340"/>
  <c r="CF404"/>
  <c r="CF243"/>
  <c r="CF307"/>
  <c r="CF371"/>
  <c r="CF202"/>
  <c r="CF266"/>
  <c r="CF330"/>
  <c r="CF394"/>
  <c r="CF57"/>
  <c r="CF121"/>
  <c r="CF185"/>
  <c r="CF249"/>
  <c r="CF313"/>
  <c r="CF377"/>
  <c r="CF40"/>
  <c r="CF104"/>
  <c r="CF168"/>
  <c r="CF232"/>
  <c r="CF296"/>
  <c r="CF360"/>
  <c r="CF199"/>
  <c r="CF263"/>
  <c r="CF327"/>
  <c r="CF391"/>
  <c r="CF246"/>
  <c r="CF310"/>
  <c r="CF374"/>
  <c r="CF37"/>
  <c r="CF101"/>
  <c r="CF165"/>
  <c r="CF229"/>
  <c r="CF293"/>
  <c r="CF357"/>
  <c r="CF127"/>
  <c r="CF111"/>
  <c r="CF38"/>
  <c r="CF31"/>
  <c r="CF123"/>
  <c r="CF74"/>
  <c r="CF134"/>
  <c r="CF83"/>
  <c r="CF130"/>
  <c r="CF78"/>
  <c r="CF12"/>
  <c r="CF76"/>
  <c r="CF140"/>
  <c r="CF204"/>
  <c r="CF268"/>
  <c r="CF332"/>
  <c r="CF396"/>
  <c r="CF235"/>
  <c r="CF299"/>
  <c r="CF363"/>
  <c r="CF194"/>
  <c r="CF258"/>
  <c r="CF322"/>
  <c r="CF386"/>
  <c r="CF49"/>
  <c r="CF113"/>
  <c r="CF177"/>
  <c r="CF241"/>
  <c r="CF305"/>
  <c r="CF369"/>
  <c r="CF32"/>
  <c r="CF96"/>
  <c r="CF160"/>
  <c r="CF224"/>
  <c r="CF288"/>
  <c r="CF352"/>
  <c r="CF191"/>
  <c r="CF255"/>
  <c r="CF319"/>
  <c r="CF383"/>
  <c r="CF238"/>
  <c r="CF302"/>
  <c r="CF366"/>
  <c r="CF29"/>
  <c r="CF93"/>
  <c r="CF157"/>
  <c r="CF221"/>
  <c r="CF285"/>
  <c r="CF349"/>
  <c r="CF86"/>
  <c r="CF79"/>
  <c r="CF6"/>
  <c r="CF151"/>
  <c r="CF107"/>
  <c r="CF58"/>
  <c r="CF118"/>
  <c r="CF67"/>
  <c r="CF114"/>
  <c r="CF62"/>
  <c r="CF68"/>
  <c r="CF132"/>
  <c r="CF196"/>
  <c r="CF260"/>
  <c r="CF324"/>
  <c r="CF388"/>
  <c r="CF227"/>
  <c r="CF291"/>
  <c r="CF355"/>
  <c r="CF186"/>
  <c r="CF250"/>
  <c r="CF314"/>
  <c r="CF378"/>
  <c r="CF41"/>
  <c r="CF105"/>
  <c r="CF169"/>
  <c r="CF233"/>
  <c r="CF297"/>
  <c r="CF361"/>
  <c r="CF24"/>
  <c r="CF88"/>
  <c r="CF152"/>
  <c r="CF216"/>
  <c r="CF280"/>
  <c r="CF344"/>
  <c r="CF183"/>
  <c r="CF247"/>
  <c r="CF311"/>
  <c r="CF375"/>
  <c r="CF230"/>
  <c r="CF294"/>
  <c r="CF358"/>
  <c r="CF21"/>
  <c r="CF85"/>
  <c r="CF149"/>
  <c r="CF213"/>
  <c r="CF277"/>
  <c r="CF341"/>
  <c r="CF54"/>
  <c r="CF47"/>
  <c r="CF167"/>
  <c r="CF98"/>
  <c r="CF91"/>
  <c r="CF42"/>
  <c r="CF170"/>
  <c r="CF51"/>
  <c r="CF182"/>
  <c r="CF46"/>
  <c r="CF174"/>
  <c r="CF60"/>
  <c r="CF124"/>
  <c r="CF188"/>
  <c r="CF252"/>
  <c r="CF316"/>
  <c r="CF380"/>
  <c r="CF219"/>
  <c r="CF283"/>
  <c r="CF347"/>
  <c r="CF178"/>
  <c r="CF242"/>
  <c r="CF306"/>
  <c r="CF370"/>
  <c r="CF33"/>
  <c r="CF97"/>
  <c r="CF161"/>
  <c r="CF225"/>
  <c r="CF289"/>
  <c r="CF353"/>
  <c r="CF16"/>
  <c r="CF80"/>
  <c r="CF144"/>
  <c r="CF208"/>
  <c r="CF272"/>
  <c r="CF336"/>
  <c r="CF400"/>
  <c r="CF239"/>
  <c r="CF303"/>
  <c r="CF367"/>
  <c r="CF222"/>
  <c r="CF286"/>
  <c r="CF350"/>
  <c r="CF13"/>
  <c r="CF77"/>
  <c r="CF141"/>
  <c r="CF205"/>
  <c r="CF269"/>
  <c r="CF333"/>
  <c r="CF397"/>
  <c r="CF22"/>
  <c r="CF15"/>
  <c r="CF103"/>
  <c r="CF66"/>
  <c r="CF75"/>
  <c r="CF26"/>
  <c r="CF154"/>
  <c r="CF35"/>
  <c r="CF163"/>
  <c r="CF30"/>
  <c r="CF158"/>
  <c r="CF52"/>
  <c r="CF116"/>
  <c r="CF180"/>
  <c r="CF244"/>
  <c r="CF308"/>
  <c r="CF372"/>
  <c r="CF211"/>
  <c r="CF275"/>
  <c r="CF339"/>
  <c r="CF403"/>
  <c r="CF234"/>
  <c r="CF298"/>
  <c r="CF362"/>
  <c r="CF25"/>
  <c r="CF89"/>
  <c r="CF153"/>
  <c r="CF217"/>
  <c r="CF281"/>
  <c r="CF345"/>
  <c r="CF8"/>
  <c r="CF72"/>
  <c r="CF136"/>
  <c r="CF200"/>
  <c r="CF264"/>
  <c r="CF328"/>
  <c r="CF392"/>
  <c r="CF231"/>
  <c r="CF295"/>
  <c r="CF359"/>
  <c r="CF214"/>
  <c r="CF278"/>
  <c r="CF342"/>
  <c r="CF406"/>
  <c r="CF69"/>
  <c r="CF133"/>
  <c r="CF197"/>
  <c r="CF261"/>
  <c r="CF325"/>
  <c r="CF389"/>
  <c r="CF135"/>
  <c r="CF119"/>
  <c r="CF71"/>
  <c r="CF34"/>
  <c r="CF59"/>
  <c r="CF10"/>
  <c r="CF138"/>
  <c r="CF19"/>
  <c r="CF147"/>
  <c r="CF14"/>
  <c r="CF142"/>
  <c r="CF44"/>
  <c r="CF108"/>
  <c r="CF172"/>
  <c r="CF236"/>
  <c r="CF300"/>
  <c r="CF364"/>
  <c r="CF203"/>
  <c r="CF267"/>
  <c r="CF331"/>
  <c r="CF395"/>
  <c r="CF226"/>
  <c r="CF290"/>
  <c r="CF354"/>
  <c r="CF17"/>
  <c r="CF81"/>
  <c r="CF145"/>
  <c r="CF209"/>
  <c r="CF273"/>
  <c r="CF337"/>
  <c r="CF401"/>
  <c r="CF64"/>
  <c r="CF128"/>
  <c r="CF192"/>
  <c r="CF256"/>
  <c r="CF320"/>
  <c r="CF384"/>
  <c r="CF223"/>
  <c r="CF287"/>
  <c r="CF351"/>
  <c r="CF206"/>
  <c r="CF270"/>
  <c r="CF334"/>
  <c r="CF398"/>
  <c r="CF61"/>
  <c r="CF125"/>
  <c r="CF189"/>
  <c r="CF253"/>
  <c r="CF317"/>
  <c r="CF381"/>
  <c r="CF122"/>
  <c r="CF292"/>
  <c r="CF346"/>
  <c r="CF56"/>
  <c r="CF343"/>
  <c r="CF245"/>
  <c r="CF171"/>
  <c r="CF228"/>
  <c r="CF282"/>
  <c r="CF393"/>
  <c r="CF279"/>
  <c r="CF181"/>
  <c r="CF198"/>
  <c r="CF143"/>
  <c r="CF43"/>
  <c r="CF164"/>
  <c r="CF218"/>
  <c r="CF329"/>
  <c r="CF215"/>
  <c r="CF117"/>
  <c r="CF190"/>
  <c r="CF159"/>
  <c r="CF100"/>
  <c r="CF387"/>
  <c r="CF265"/>
  <c r="CF376"/>
  <c r="CF53"/>
  <c r="CF309"/>
  <c r="CF39"/>
  <c r="CF126"/>
  <c r="CF36"/>
  <c r="CF323"/>
  <c r="CF201"/>
  <c r="CF312"/>
  <c r="CF390"/>
  <c r="CF82"/>
  <c r="CF179"/>
  <c r="CF259"/>
  <c r="CF137"/>
  <c r="CF248"/>
  <c r="CF326"/>
  <c r="CF9"/>
  <c r="CF87"/>
  <c r="CF131"/>
  <c r="CF195"/>
  <c r="CF73"/>
  <c r="CF184"/>
  <c r="CF262"/>
  <c r="CF373"/>
  <c r="CF356"/>
  <c r="CF120"/>
  <c r="F160"/>
  <c r="Z163"/>
  <c r="AA162"/>
  <c r="AK163"/>
  <c r="AL162"/>
  <c r="AV162"/>
  <c r="AW161"/>
  <c r="BG164"/>
  <c r="BH163"/>
  <c r="BS161"/>
  <c r="BR162"/>
  <c r="CD164"/>
  <c r="CC165"/>
  <c r="CY163"/>
  <c r="DJ165"/>
  <c r="DK164"/>
  <c r="CN167"/>
  <c r="CO167" s="1"/>
  <c r="CF110" l="1"/>
  <c r="CF102"/>
  <c r="CF28"/>
  <c r="CF95"/>
  <c r="CF257"/>
  <c r="CF379"/>
  <c r="CF92"/>
  <c r="CF27"/>
  <c r="CF385"/>
  <c r="CF274"/>
  <c r="CF220"/>
  <c r="CF106"/>
  <c r="BT160"/>
  <c r="BW160" s="1"/>
  <c r="DA160"/>
  <c r="CE160"/>
  <c r="CH160" s="1"/>
  <c r="DL160"/>
  <c r="CP160"/>
  <c r="BI160"/>
  <c r="BL160" s="1"/>
  <c r="P160"/>
  <c r="S160" s="1"/>
  <c r="AM160"/>
  <c r="AP160" s="1"/>
  <c r="AX160"/>
  <c r="BA160" s="1"/>
  <c r="AB160"/>
  <c r="AE160" s="1"/>
  <c r="F161"/>
  <c r="Z164"/>
  <c r="AA163"/>
  <c r="AK164"/>
  <c r="AL163"/>
  <c r="AV163"/>
  <c r="AW162"/>
  <c r="BG165"/>
  <c r="BH164"/>
  <c r="BR163"/>
  <c r="BS162"/>
  <c r="CD165"/>
  <c r="CC166"/>
  <c r="CY164"/>
  <c r="DJ166"/>
  <c r="DK165"/>
  <c r="CN168"/>
  <c r="CO168" s="1"/>
  <c r="DA161" l="1"/>
  <c r="DL161"/>
  <c r="BT161"/>
  <c r="BW161" s="1"/>
  <c r="CE161"/>
  <c r="CH161" s="1"/>
  <c r="CP161"/>
  <c r="AX161"/>
  <c r="BA161" s="1"/>
  <c r="BI161"/>
  <c r="BL161" s="1"/>
  <c r="P161"/>
  <c r="S161" s="1"/>
  <c r="AM161"/>
  <c r="AP161" s="1"/>
  <c r="AB161"/>
  <c r="AE161" s="1"/>
  <c r="F162"/>
  <c r="Z165"/>
  <c r="AA164"/>
  <c r="AK165"/>
  <c r="AL164"/>
  <c r="AV164"/>
  <c r="AW163"/>
  <c r="BH165"/>
  <c r="BG166"/>
  <c r="BS163"/>
  <c r="BR164"/>
  <c r="CD166"/>
  <c r="CC167"/>
  <c r="CY165"/>
  <c r="DK166"/>
  <c r="DJ167"/>
  <c r="CN169"/>
  <c r="CO169" s="1"/>
  <c r="DA162" l="1"/>
  <c r="DL162"/>
  <c r="BT162"/>
  <c r="BW162" s="1"/>
  <c r="CE162"/>
  <c r="CH162" s="1"/>
  <c r="CP162"/>
  <c r="P162"/>
  <c r="S162" s="1"/>
  <c r="AX162"/>
  <c r="BA162" s="1"/>
  <c r="BI162"/>
  <c r="BL162" s="1"/>
  <c r="AM162"/>
  <c r="AP162" s="1"/>
  <c r="AB162"/>
  <c r="AE162" s="1"/>
  <c r="F163"/>
  <c r="AA165"/>
  <c r="Z166"/>
  <c r="AL165"/>
  <c r="AK166"/>
  <c r="AV165"/>
  <c r="AW164"/>
  <c r="BH166"/>
  <c r="BG167"/>
  <c r="BR165"/>
  <c r="BS164"/>
  <c r="CC168"/>
  <c r="CD167"/>
  <c r="CY166"/>
  <c r="DK167"/>
  <c r="DJ168"/>
  <c r="CN170"/>
  <c r="CO170" s="1"/>
  <c r="DA163" l="1"/>
  <c r="CP163"/>
  <c r="DL163"/>
  <c r="BT163"/>
  <c r="BW163" s="1"/>
  <c r="CE163"/>
  <c r="CH163" s="1"/>
  <c r="AM163"/>
  <c r="AP163" s="1"/>
  <c r="AX163"/>
  <c r="BA163" s="1"/>
  <c r="BI163"/>
  <c r="BL163" s="1"/>
  <c r="P163"/>
  <c r="S163" s="1"/>
  <c r="AB163"/>
  <c r="AE163" s="1"/>
  <c r="F164"/>
  <c r="AA166"/>
  <c r="Z167"/>
  <c r="AL166"/>
  <c r="AK167"/>
  <c r="AW165"/>
  <c r="AV166"/>
  <c r="BG168"/>
  <c r="BH167"/>
  <c r="BS165"/>
  <c r="BR166"/>
  <c r="CC169"/>
  <c r="CD168"/>
  <c r="CY167"/>
  <c r="DJ169"/>
  <c r="DK168"/>
  <c r="CN171"/>
  <c r="CO171" s="1"/>
  <c r="DL164" l="1"/>
  <c r="CP164"/>
  <c r="BT164"/>
  <c r="BW164" s="1"/>
  <c r="DA164"/>
  <c r="CE164"/>
  <c r="CH164" s="1"/>
  <c r="AM164"/>
  <c r="AP164" s="1"/>
  <c r="AX164"/>
  <c r="BA164" s="1"/>
  <c r="BI164"/>
  <c r="BL164" s="1"/>
  <c r="P164"/>
  <c r="S164" s="1"/>
  <c r="AB164"/>
  <c r="AE164" s="1"/>
  <c r="F165"/>
  <c r="Z168"/>
  <c r="AA167"/>
  <c r="AK168"/>
  <c r="AL167"/>
  <c r="AW166"/>
  <c r="AV167"/>
  <c r="BG169"/>
  <c r="BH168"/>
  <c r="BS166"/>
  <c r="BR167"/>
  <c r="CC170"/>
  <c r="CD169"/>
  <c r="CY168"/>
  <c r="DJ170"/>
  <c r="DK169"/>
  <c r="CN172"/>
  <c r="CO172" s="1"/>
  <c r="CE165" l="1"/>
  <c r="CH165" s="1"/>
  <c r="CP165"/>
  <c r="DA165"/>
  <c r="DL165"/>
  <c r="BT165"/>
  <c r="BW165" s="1"/>
  <c r="AX165"/>
  <c r="BA165" s="1"/>
  <c r="BI165"/>
  <c r="BL165" s="1"/>
  <c r="P165"/>
  <c r="S165" s="1"/>
  <c r="AM165"/>
  <c r="AP165" s="1"/>
  <c r="AB165"/>
  <c r="AE165" s="1"/>
  <c r="F166"/>
  <c r="Z169"/>
  <c r="AA168"/>
  <c r="AK169"/>
  <c r="AL168"/>
  <c r="AV168"/>
  <c r="AW167"/>
  <c r="BG170"/>
  <c r="BH169"/>
  <c r="BS167"/>
  <c r="BR168"/>
  <c r="CD170"/>
  <c r="CC171"/>
  <c r="CY169"/>
  <c r="DK170"/>
  <c r="DJ171"/>
  <c r="CN173"/>
  <c r="CO173" s="1"/>
  <c r="BT166" l="1"/>
  <c r="BW166" s="1"/>
  <c r="CE166"/>
  <c r="CH166" s="1"/>
  <c r="CP166"/>
  <c r="DA166"/>
  <c r="DL166"/>
  <c r="P166"/>
  <c r="S166" s="1"/>
  <c r="AX166"/>
  <c r="BA166" s="1"/>
  <c r="BI166"/>
  <c r="BL166" s="1"/>
  <c r="AM166"/>
  <c r="AP166" s="1"/>
  <c r="AB166"/>
  <c r="AE166" s="1"/>
  <c r="F167"/>
  <c r="Z170"/>
  <c r="AA169"/>
  <c r="AK170"/>
  <c r="AL169"/>
  <c r="AV169"/>
  <c r="AW168"/>
  <c r="BG171"/>
  <c r="BH170"/>
  <c r="BR169"/>
  <c r="BS168"/>
  <c r="CC172"/>
  <c r="CD171"/>
  <c r="CY170"/>
  <c r="DK171"/>
  <c r="DJ172"/>
  <c r="CN174"/>
  <c r="CO174" s="1"/>
  <c r="BT167" l="1"/>
  <c r="BW167" s="1"/>
  <c r="CE167"/>
  <c r="CH167" s="1"/>
  <c r="DA167"/>
  <c r="CP167"/>
  <c r="DL167"/>
  <c r="P167"/>
  <c r="S167" s="1"/>
  <c r="AM167"/>
  <c r="AP167" s="1"/>
  <c r="AX167"/>
  <c r="BA167" s="1"/>
  <c r="BI167"/>
  <c r="BL167" s="1"/>
  <c r="AB167"/>
  <c r="AE167" s="1"/>
  <c r="F168"/>
  <c r="Z171"/>
  <c r="AA170"/>
  <c r="AK171"/>
  <c r="AL170"/>
  <c r="AV170"/>
  <c r="AW169"/>
  <c r="BG172"/>
  <c r="BH171"/>
  <c r="BS169"/>
  <c r="BR170"/>
  <c r="CD172"/>
  <c r="CC173"/>
  <c r="CY171"/>
  <c r="DJ173"/>
  <c r="DK172"/>
  <c r="CN175"/>
  <c r="CO175" s="1"/>
  <c r="BT168" l="1"/>
  <c r="BW168" s="1"/>
  <c r="DA168"/>
  <c r="CE168"/>
  <c r="CH168" s="1"/>
  <c r="DL168"/>
  <c r="CP168"/>
  <c r="BI168"/>
  <c r="BL168" s="1"/>
  <c r="P168"/>
  <c r="S168" s="1"/>
  <c r="AM168"/>
  <c r="AP168" s="1"/>
  <c r="AX168"/>
  <c r="BA168" s="1"/>
  <c r="AB168"/>
  <c r="AE168" s="1"/>
  <c r="F169"/>
  <c r="Z172"/>
  <c r="AA171"/>
  <c r="AK172"/>
  <c r="AL171"/>
  <c r="AV171"/>
  <c r="AW170"/>
  <c r="BG173"/>
  <c r="BH172"/>
  <c r="BR171"/>
  <c r="BS170"/>
  <c r="CD173"/>
  <c r="CC174"/>
  <c r="CY172"/>
  <c r="DJ174"/>
  <c r="DK173"/>
  <c r="CN176"/>
  <c r="CO176" s="1"/>
  <c r="DA169" l="1"/>
  <c r="DL169"/>
  <c r="BT169"/>
  <c r="BW169" s="1"/>
  <c r="CE169"/>
  <c r="CH169" s="1"/>
  <c r="CP169"/>
  <c r="AX169"/>
  <c r="BA169" s="1"/>
  <c r="BI169"/>
  <c r="BL169" s="1"/>
  <c r="P169"/>
  <c r="S169" s="1"/>
  <c r="AM169"/>
  <c r="AP169" s="1"/>
  <c r="AB169"/>
  <c r="AE169" s="1"/>
  <c r="F170"/>
  <c r="Z173"/>
  <c r="AA172"/>
  <c r="AK173"/>
  <c r="AL172"/>
  <c r="AV172"/>
  <c r="AW171"/>
  <c r="BH173"/>
  <c r="BG174"/>
  <c r="BS171"/>
  <c r="BR172"/>
  <c r="CD174"/>
  <c r="CC175"/>
  <c r="CY173"/>
  <c r="DK174"/>
  <c r="DJ175"/>
  <c r="CN177"/>
  <c r="CO177" s="1"/>
  <c r="DA170" l="1"/>
  <c r="DL170"/>
  <c r="BT170"/>
  <c r="BW170" s="1"/>
  <c r="CE170"/>
  <c r="CH170" s="1"/>
  <c r="CP170"/>
  <c r="P170"/>
  <c r="S170" s="1"/>
  <c r="AX170"/>
  <c r="BA170" s="1"/>
  <c r="BI170"/>
  <c r="BL170" s="1"/>
  <c r="AM170"/>
  <c r="AP170" s="1"/>
  <c r="AB170"/>
  <c r="AE170" s="1"/>
  <c r="F171"/>
  <c r="AA173"/>
  <c r="Z174"/>
  <c r="AL173"/>
  <c r="AK174"/>
  <c r="AV173"/>
  <c r="AW172"/>
  <c r="BH174"/>
  <c r="BG175"/>
  <c r="BR173"/>
  <c r="BS172"/>
  <c r="CC176"/>
  <c r="CD175"/>
  <c r="CY174"/>
  <c r="DK175"/>
  <c r="DJ176"/>
  <c r="CN178"/>
  <c r="CO178" s="1"/>
  <c r="DA171" l="1"/>
  <c r="CP171"/>
  <c r="DL171"/>
  <c r="BT171"/>
  <c r="BW171" s="1"/>
  <c r="CE171"/>
  <c r="CH171" s="1"/>
  <c r="AM171"/>
  <c r="AP171" s="1"/>
  <c r="AX171"/>
  <c r="BA171" s="1"/>
  <c r="BI171"/>
  <c r="BL171" s="1"/>
  <c r="P171"/>
  <c r="S171" s="1"/>
  <c r="AB171"/>
  <c r="AE171" s="1"/>
  <c r="F172"/>
  <c r="AA174"/>
  <c r="Z175"/>
  <c r="AL174"/>
  <c r="AK175"/>
  <c r="AW173"/>
  <c r="AV174"/>
  <c r="BG176"/>
  <c r="BH175"/>
  <c r="BS173"/>
  <c r="BR174"/>
  <c r="CC177"/>
  <c r="CD176"/>
  <c r="CY175"/>
  <c r="DJ177"/>
  <c r="DK176"/>
  <c r="CN179"/>
  <c r="CO179" s="1"/>
  <c r="DL172" l="1"/>
  <c r="CP172"/>
  <c r="BT172"/>
  <c r="BW172" s="1"/>
  <c r="DA172"/>
  <c r="CE172"/>
  <c r="CH172" s="1"/>
  <c r="AM172"/>
  <c r="AP172" s="1"/>
  <c r="AX172"/>
  <c r="BA172" s="1"/>
  <c r="BI172"/>
  <c r="BL172" s="1"/>
  <c r="P172"/>
  <c r="S172" s="1"/>
  <c r="AB172"/>
  <c r="AE172" s="1"/>
  <c r="F173"/>
  <c r="Z176"/>
  <c r="AA175"/>
  <c r="AK176"/>
  <c r="AL175"/>
  <c r="AW174"/>
  <c r="AV175"/>
  <c r="BG177"/>
  <c r="BH176"/>
  <c r="BS174"/>
  <c r="BR175"/>
  <c r="CC178"/>
  <c r="CD177"/>
  <c r="CY176"/>
  <c r="DJ178"/>
  <c r="DK177"/>
  <c r="CN180"/>
  <c r="CO180" s="1"/>
  <c r="CE173" l="1"/>
  <c r="CH173" s="1"/>
  <c r="CP173"/>
  <c r="DA173"/>
  <c r="DL173"/>
  <c r="BT173"/>
  <c r="BW173" s="1"/>
  <c r="AX173"/>
  <c r="BA173" s="1"/>
  <c r="BI173"/>
  <c r="BL173" s="1"/>
  <c r="P173"/>
  <c r="S173" s="1"/>
  <c r="AM173"/>
  <c r="AP173" s="1"/>
  <c r="AB173"/>
  <c r="AE173" s="1"/>
  <c r="F174"/>
  <c r="Z177"/>
  <c r="AA176"/>
  <c r="AK177"/>
  <c r="AL176"/>
  <c r="AV176"/>
  <c r="AW175"/>
  <c r="BG178"/>
  <c r="BH177"/>
  <c r="BS175"/>
  <c r="BR176"/>
  <c r="CD178"/>
  <c r="CC179"/>
  <c r="CY177"/>
  <c r="DK178"/>
  <c r="DJ179"/>
  <c r="CN181"/>
  <c r="CO181" s="1"/>
  <c r="BT174" l="1"/>
  <c r="BW174" s="1"/>
  <c r="CE174"/>
  <c r="CH174" s="1"/>
  <c r="CP174"/>
  <c r="DA174"/>
  <c r="DL174"/>
  <c r="P174"/>
  <c r="S174" s="1"/>
  <c r="AX174"/>
  <c r="BA174" s="1"/>
  <c r="BI174"/>
  <c r="BL174" s="1"/>
  <c r="AM174"/>
  <c r="AP174" s="1"/>
  <c r="AB174"/>
  <c r="AE174" s="1"/>
  <c r="F175"/>
  <c r="Z178"/>
  <c r="AA177"/>
  <c r="AK178"/>
  <c r="AL177"/>
  <c r="AV177"/>
  <c r="AW176"/>
  <c r="BG179"/>
  <c r="BH178"/>
  <c r="BR177"/>
  <c r="BS176"/>
  <c r="CC180"/>
  <c r="CD179"/>
  <c r="CY178"/>
  <c r="DK179"/>
  <c r="DJ180"/>
  <c r="CN182"/>
  <c r="CO182" s="1"/>
  <c r="BT175" l="1"/>
  <c r="BW175" s="1"/>
  <c r="CE175"/>
  <c r="CH175" s="1"/>
  <c r="DA175"/>
  <c r="CP175"/>
  <c r="DL175"/>
  <c r="P175"/>
  <c r="S175" s="1"/>
  <c r="AM175"/>
  <c r="AP175" s="1"/>
  <c r="AX175"/>
  <c r="BA175" s="1"/>
  <c r="BI175"/>
  <c r="BL175" s="1"/>
  <c r="AB175"/>
  <c r="AE175" s="1"/>
  <c r="F176"/>
  <c r="Z179"/>
  <c r="AA178"/>
  <c r="AK179"/>
  <c r="AL178"/>
  <c r="AV178"/>
  <c r="AW177"/>
  <c r="BG180"/>
  <c r="BH179"/>
  <c r="BS177"/>
  <c r="BR178"/>
  <c r="CD180"/>
  <c r="CC181"/>
  <c r="CY179"/>
  <c r="DJ181"/>
  <c r="DK180"/>
  <c r="CN183"/>
  <c r="CO183" s="1"/>
  <c r="BT176" l="1"/>
  <c r="BW176" s="1"/>
  <c r="DA176"/>
  <c r="CE176"/>
  <c r="CH176" s="1"/>
  <c r="DL176"/>
  <c r="CP176"/>
  <c r="BI176"/>
  <c r="BL176" s="1"/>
  <c r="P176"/>
  <c r="S176" s="1"/>
  <c r="AM176"/>
  <c r="AP176" s="1"/>
  <c r="AX176"/>
  <c r="BA176" s="1"/>
  <c r="AB176"/>
  <c r="AE176" s="1"/>
  <c r="F177"/>
  <c r="Z180"/>
  <c r="AA179"/>
  <c r="AK180"/>
  <c r="AL179"/>
  <c r="AV179"/>
  <c r="AW178"/>
  <c r="BG181"/>
  <c r="BH180"/>
  <c r="BR179"/>
  <c r="BS178"/>
  <c r="CD181"/>
  <c r="CC182"/>
  <c r="CY180"/>
  <c r="DJ182"/>
  <c r="DK181"/>
  <c r="CN184"/>
  <c r="CO184" s="1"/>
  <c r="DA177" l="1"/>
  <c r="DL177"/>
  <c r="BT177"/>
  <c r="BW177" s="1"/>
  <c r="CE177"/>
  <c r="CH177" s="1"/>
  <c r="CP177"/>
  <c r="AX177"/>
  <c r="BA177" s="1"/>
  <c r="BI177"/>
  <c r="BL177" s="1"/>
  <c r="P177"/>
  <c r="S177" s="1"/>
  <c r="AM177"/>
  <c r="AP177" s="1"/>
  <c r="AB177"/>
  <c r="AE177" s="1"/>
  <c r="F178"/>
  <c r="Z181"/>
  <c r="AA180"/>
  <c r="AK181"/>
  <c r="AL180"/>
  <c r="AV180"/>
  <c r="AW179"/>
  <c r="BH181"/>
  <c r="BG182"/>
  <c r="BS179"/>
  <c r="BR180"/>
  <c r="CC183"/>
  <c r="CD182"/>
  <c r="CY181"/>
  <c r="DK182"/>
  <c r="DJ183"/>
  <c r="CN185"/>
  <c r="CO185" s="1"/>
  <c r="DA178" l="1"/>
  <c r="DL178"/>
  <c r="BT178"/>
  <c r="BW178" s="1"/>
  <c r="CE178"/>
  <c r="CH178" s="1"/>
  <c r="CP178"/>
  <c r="P178"/>
  <c r="S178" s="1"/>
  <c r="AX178"/>
  <c r="BA178" s="1"/>
  <c r="BI178"/>
  <c r="BL178" s="1"/>
  <c r="AM178"/>
  <c r="AP178" s="1"/>
  <c r="AB178"/>
  <c r="AE178" s="1"/>
  <c r="F179"/>
  <c r="AA181"/>
  <c r="Z182"/>
  <c r="AL181"/>
  <c r="AK182"/>
  <c r="AV181"/>
  <c r="AW180"/>
  <c r="BH182"/>
  <c r="BG183"/>
  <c r="BR181"/>
  <c r="BS180"/>
  <c r="CD183"/>
  <c r="CC184"/>
  <c r="CY182"/>
  <c r="DK183"/>
  <c r="DJ184"/>
  <c r="CN186"/>
  <c r="CO186" s="1"/>
  <c r="DA179" l="1"/>
  <c r="CP179"/>
  <c r="DL179"/>
  <c r="BT179"/>
  <c r="BW179" s="1"/>
  <c r="CE179"/>
  <c r="CH179" s="1"/>
  <c r="AM179"/>
  <c r="AP179" s="1"/>
  <c r="AX179"/>
  <c r="BA179" s="1"/>
  <c r="BI179"/>
  <c r="BL179" s="1"/>
  <c r="P179"/>
  <c r="S179" s="1"/>
  <c r="AB179"/>
  <c r="AE179" s="1"/>
  <c r="F180"/>
  <c r="AA182"/>
  <c r="Z183"/>
  <c r="AL182"/>
  <c r="AK183"/>
  <c r="AW181"/>
  <c r="AV182"/>
  <c r="BG184"/>
  <c r="BH183"/>
  <c r="BS181"/>
  <c r="BR182"/>
  <c r="CC185"/>
  <c r="CD184"/>
  <c r="CY183"/>
  <c r="DJ185"/>
  <c r="DK184"/>
  <c r="CN187"/>
  <c r="CO187" s="1"/>
  <c r="DL180" l="1"/>
  <c r="CP180"/>
  <c r="BT180"/>
  <c r="BW180" s="1"/>
  <c r="DA180"/>
  <c r="CE180"/>
  <c r="CH180" s="1"/>
  <c r="AM180"/>
  <c r="AP180" s="1"/>
  <c r="AX180"/>
  <c r="BA180" s="1"/>
  <c r="BI180"/>
  <c r="BL180" s="1"/>
  <c r="P180"/>
  <c r="S180" s="1"/>
  <c r="AB180"/>
  <c r="AE180" s="1"/>
  <c r="F181"/>
  <c r="Z184"/>
  <c r="AA183"/>
  <c r="AK184"/>
  <c r="AL183"/>
  <c r="AW182"/>
  <c r="AV183"/>
  <c r="BG185"/>
  <c r="BH184"/>
  <c r="BS182"/>
  <c r="BR183"/>
  <c r="CC186"/>
  <c r="CD185"/>
  <c r="CY184"/>
  <c r="DJ186"/>
  <c r="DK185"/>
  <c r="CN188"/>
  <c r="CO188" s="1"/>
  <c r="CE181" l="1"/>
  <c r="CH181" s="1"/>
  <c r="CP181"/>
  <c r="DA181"/>
  <c r="DL181"/>
  <c r="BT181"/>
  <c r="BW181" s="1"/>
  <c r="AX181"/>
  <c r="BA181" s="1"/>
  <c r="BI181"/>
  <c r="BL181" s="1"/>
  <c r="P181"/>
  <c r="S181" s="1"/>
  <c r="AM181"/>
  <c r="AP181" s="1"/>
  <c r="AB181"/>
  <c r="AE181" s="1"/>
  <c r="F182"/>
  <c r="Z185"/>
  <c r="AA184"/>
  <c r="AK185"/>
  <c r="AL184"/>
  <c r="AV184"/>
  <c r="AW183"/>
  <c r="BG186"/>
  <c r="BH185"/>
  <c r="BS183"/>
  <c r="BR184"/>
  <c r="CD186"/>
  <c r="CC187"/>
  <c r="CY185"/>
  <c r="DK186"/>
  <c r="DJ187"/>
  <c r="CN189"/>
  <c r="CO189" s="1"/>
  <c r="BT182" l="1"/>
  <c r="BW182" s="1"/>
  <c r="CE182"/>
  <c r="CH182" s="1"/>
  <c r="CP182"/>
  <c r="DA182"/>
  <c r="DL182"/>
  <c r="P182"/>
  <c r="S182" s="1"/>
  <c r="AX182"/>
  <c r="BA182" s="1"/>
  <c r="BI182"/>
  <c r="BL182" s="1"/>
  <c r="AM182"/>
  <c r="AP182" s="1"/>
  <c r="AB182"/>
  <c r="AE182" s="1"/>
  <c r="F183"/>
  <c r="Z186"/>
  <c r="AA185"/>
  <c r="AK186"/>
  <c r="AL185"/>
  <c r="AV185"/>
  <c r="AW184"/>
  <c r="BG187"/>
  <c r="BH186"/>
  <c r="BR185"/>
  <c r="BS184"/>
  <c r="CC188"/>
  <c r="CD187"/>
  <c r="CY186"/>
  <c r="DK187"/>
  <c r="DJ188"/>
  <c r="CN190"/>
  <c r="CO190" s="1"/>
  <c r="BT183" l="1"/>
  <c r="BW183" s="1"/>
  <c r="CE183"/>
  <c r="CH183" s="1"/>
  <c r="DA183"/>
  <c r="CP183"/>
  <c r="DL183"/>
  <c r="P183"/>
  <c r="S183" s="1"/>
  <c r="AM183"/>
  <c r="AP183" s="1"/>
  <c r="AX183"/>
  <c r="BA183" s="1"/>
  <c r="BI183"/>
  <c r="BL183" s="1"/>
  <c r="AB183"/>
  <c r="AE183" s="1"/>
  <c r="F184"/>
  <c r="Z187"/>
  <c r="AA186"/>
  <c r="AK187"/>
  <c r="AL186"/>
  <c r="AV186"/>
  <c r="AW185"/>
  <c r="BG188"/>
  <c r="BH187"/>
  <c r="BS185"/>
  <c r="BR186"/>
  <c r="CD188"/>
  <c r="CC189"/>
  <c r="CY187"/>
  <c r="DJ189"/>
  <c r="DK188"/>
  <c r="CN191"/>
  <c r="CO191" s="1"/>
  <c r="BT184" l="1"/>
  <c r="BW184" s="1"/>
  <c r="DA184"/>
  <c r="CE184"/>
  <c r="CH184" s="1"/>
  <c r="DL184"/>
  <c r="CP184"/>
  <c r="BI184"/>
  <c r="BL184" s="1"/>
  <c r="P184"/>
  <c r="S184" s="1"/>
  <c r="AM184"/>
  <c r="AP184" s="1"/>
  <c r="AX184"/>
  <c r="BA184" s="1"/>
  <c r="AB184"/>
  <c r="AE184" s="1"/>
  <c r="F185"/>
  <c r="Z188"/>
  <c r="AA187"/>
  <c r="AK188"/>
  <c r="AL187"/>
  <c r="AV187"/>
  <c r="AW186"/>
  <c r="BG189"/>
  <c r="BH188"/>
  <c r="BR187"/>
  <c r="BS186"/>
  <c r="CD189"/>
  <c r="CC190"/>
  <c r="CY188"/>
  <c r="DJ190"/>
  <c r="DK189"/>
  <c r="CN192"/>
  <c r="CO192" s="1"/>
  <c r="DA185" l="1"/>
  <c r="DL185"/>
  <c r="BT185"/>
  <c r="BW185" s="1"/>
  <c r="CE185"/>
  <c r="CH185" s="1"/>
  <c r="CP185"/>
  <c r="AX185"/>
  <c r="BA185" s="1"/>
  <c r="BI185"/>
  <c r="BL185" s="1"/>
  <c r="P185"/>
  <c r="S185" s="1"/>
  <c r="AM185"/>
  <c r="AP185" s="1"/>
  <c r="AB185"/>
  <c r="AE185" s="1"/>
  <c r="F186"/>
  <c r="Z189"/>
  <c r="AA188"/>
  <c r="AK189"/>
  <c r="AL188"/>
  <c r="AV188"/>
  <c r="AW187"/>
  <c r="BH189"/>
  <c r="BG190"/>
  <c r="BS187"/>
  <c r="BR188"/>
  <c r="CC191"/>
  <c r="CD190"/>
  <c r="CY189"/>
  <c r="DK190"/>
  <c r="DJ191"/>
  <c r="CN193"/>
  <c r="CO193" s="1"/>
  <c r="DA186" l="1"/>
  <c r="DL186"/>
  <c r="BT186"/>
  <c r="BW186" s="1"/>
  <c r="CE186"/>
  <c r="CH186" s="1"/>
  <c r="CP186"/>
  <c r="P186"/>
  <c r="S186" s="1"/>
  <c r="AX186"/>
  <c r="BA186" s="1"/>
  <c r="BI186"/>
  <c r="BL186" s="1"/>
  <c r="AM186"/>
  <c r="AP186" s="1"/>
  <c r="AB186"/>
  <c r="AE186" s="1"/>
  <c r="F187"/>
  <c r="AA189"/>
  <c r="Z190"/>
  <c r="AL189"/>
  <c r="AK190"/>
  <c r="AV189"/>
  <c r="AW188"/>
  <c r="BH190"/>
  <c r="BG191"/>
  <c r="BR189"/>
  <c r="BS188"/>
  <c r="CD191"/>
  <c r="CC192"/>
  <c r="CY190"/>
  <c r="DK191"/>
  <c r="DJ192"/>
  <c r="CN194"/>
  <c r="CO194" s="1"/>
  <c r="DA187" l="1"/>
  <c r="CP187"/>
  <c r="DL187"/>
  <c r="BT187"/>
  <c r="BW187" s="1"/>
  <c r="CE187"/>
  <c r="CH187" s="1"/>
  <c r="AM187"/>
  <c r="AP187" s="1"/>
  <c r="AX187"/>
  <c r="BA187" s="1"/>
  <c r="BI187"/>
  <c r="BL187" s="1"/>
  <c r="P187"/>
  <c r="S187" s="1"/>
  <c r="AB187"/>
  <c r="AE187" s="1"/>
  <c r="F188"/>
  <c r="AA190"/>
  <c r="Z191"/>
  <c r="AL190"/>
  <c r="AK191"/>
  <c r="AW189"/>
  <c r="AV190"/>
  <c r="BG192"/>
  <c r="BH191"/>
  <c r="BS189"/>
  <c r="BR190"/>
  <c r="CC193"/>
  <c r="CD192"/>
  <c r="CY191"/>
  <c r="DJ193"/>
  <c r="DK192"/>
  <c r="CN195"/>
  <c r="CO195" s="1"/>
  <c r="DL188" l="1"/>
  <c r="CP188"/>
  <c r="BT188"/>
  <c r="BW188" s="1"/>
  <c r="DA188"/>
  <c r="CE188"/>
  <c r="CH188" s="1"/>
  <c r="AM188"/>
  <c r="AP188" s="1"/>
  <c r="AX188"/>
  <c r="BA188" s="1"/>
  <c r="BI188"/>
  <c r="BL188" s="1"/>
  <c r="P188"/>
  <c r="S188" s="1"/>
  <c r="AB188"/>
  <c r="AE188" s="1"/>
  <c r="F189"/>
  <c r="Z192"/>
  <c r="AA191"/>
  <c r="AK192"/>
  <c r="AL191"/>
  <c r="AW190"/>
  <c r="AV191"/>
  <c r="BG193"/>
  <c r="BH192"/>
  <c r="BS190"/>
  <c r="BR191"/>
  <c r="CC194"/>
  <c r="CD193"/>
  <c r="CY192"/>
  <c r="DJ194"/>
  <c r="DK193"/>
  <c r="CN196"/>
  <c r="CO196" s="1"/>
  <c r="CE189" l="1"/>
  <c r="CH189" s="1"/>
  <c r="CP189"/>
  <c r="DA189"/>
  <c r="DL189"/>
  <c r="BT189"/>
  <c r="BW189" s="1"/>
  <c r="AX189"/>
  <c r="BA189" s="1"/>
  <c r="BI189"/>
  <c r="BL189" s="1"/>
  <c r="P189"/>
  <c r="S189" s="1"/>
  <c r="AM189"/>
  <c r="AP189" s="1"/>
  <c r="AB189"/>
  <c r="AE189" s="1"/>
  <c r="F190"/>
  <c r="Z193"/>
  <c r="AA192"/>
  <c r="AK193"/>
  <c r="AL192"/>
  <c r="AV192"/>
  <c r="AW191"/>
  <c r="BG194"/>
  <c r="BH193"/>
  <c r="BS191"/>
  <c r="BR192"/>
  <c r="CD194"/>
  <c r="CC195"/>
  <c r="CY193"/>
  <c r="DK194"/>
  <c r="DJ195"/>
  <c r="CN197"/>
  <c r="CO197" s="1"/>
  <c r="BT190" l="1"/>
  <c r="BW190" s="1"/>
  <c r="CE190"/>
  <c r="CH190" s="1"/>
  <c r="CP190"/>
  <c r="DA190"/>
  <c r="DL190"/>
  <c r="P190"/>
  <c r="S190" s="1"/>
  <c r="AX190"/>
  <c r="BA190" s="1"/>
  <c r="BI190"/>
  <c r="BL190" s="1"/>
  <c r="AM190"/>
  <c r="AP190" s="1"/>
  <c r="AB190"/>
  <c r="AE190" s="1"/>
  <c r="F191"/>
  <c r="Z194"/>
  <c r="AA193"/>
  <c r="AK194"/>
  <c r="AL193"/>
  <c r="AV193"/>
  <c r="AW192"/>
  <c r="BG195"/>
  <c r="BH194"/>
  <c r="BR193"/>
  <c r="BS192"/>
  <c r="CC196"/>
  <c r="CD195"/>
  <c r="CY194"/>
  <c r="DK195"/>
  <c r="DJ196"/>
  <c r="CN198"/>
  <c r="CO198" s="1"/>
  <c r="BT191" l="1"/>
  <c r="BW191" s="1"/>
  <c r="CE191"/>
  <c r="CH191" s="1"/>
  <c r="DA191"/>
  <c r="CP191"/>
  <c r="DL191"/>
  <c r="P191"/>
  <c r="S191" s="1"/>
  <c r="AM191"/>
  <c r="AP191" s="1"/>
  <c r="AX191"/>
  <c r="BA191" s="1"/>
  <c r="BI191"/>
  <c r="BL191" s="1"/>
  <c r="AB191"/>
  <c r="AE191" s="1"/>
  <c r="F192"/>
  <c r="Z195"/>
  <c r="AA194"/>
  <c r="AK195"/>
  <c r="AL194"/>
  <c r="AV194"/>
  <c r="AW193"/>
  <c r="BG196"/>
  <c r="BH195"/>
  <c r="BS193"/>
  <c r="BR194"/>
  <c r="CD196"/>
  <c r="CC197"/>
  <c r="CY195"/>
  <c r="DJ197"/>
  <c r="DK196"/>
  <c r="CN199"/>
  <c r="CO199" s="1"/>
  <c r="BT192" l="1"/>
  <c r="BW192" s="1"/>
  <c r="DA192"/>
  <c r="CE192"/>
  <c r="CH192" s="1"/>
  <c r="DL192"/>
  <c r="CP192"/>
  <c r="BI192"/>
  <c r="BL192" s="1"/>
  <c r="P192"/>
  <c r="S192" s="1"/>
  <c r="AM192"/>
  <c r="AP192" s="1"/>
  <c r="AX192"/>
  <c r="BA192" s="1"/>
  <c r="AB192"/>
  <c r="AE192" s="1"/>
  <c r="F193"/>
  <c r="Z196"/>
  <c r="AA195"/>
  <c r="AK196"/>
  <c r="AL195"/>
  <c r="AV195"/>
  <c r="AW194"/>
  <c r="BG197"/>
  <c r="BH196"/>
  <c r="BR195"/>
  <c r="BS194"/>
  <c r="CD197"/>
  <c r="CC198"/>
  <c r="CY196"/>
  <c r="DJ198"/>
  <c r="DK197"/>
  <c r="CN200"/>
  <c r="CO200" s="1"/>
  <c r="DA193" l="1"/>
  <c r="DL193"/>
  <c r="BT193"/>
  <c r="BW193" s="1"/>
  <c r="CE193"/>
  <c r="CH193" s="1"/>
  <c r="CP193"/>
  <c r="AX193"/>
  <c r="BA193" s="1"/>
  <c r="BI193"/>
  <c r="BL193" s="1"/>
  <c r="P193"/>
  <c r="S193" s="1"/>
  <c r="AM193"/>
  <c r="AP193" s="1"/>
  <c r="AB193"/>
  <c r="AE193" s="1"/>
  <c r="F194"/>
  <c r="Z197"/>
  <c r="AA196"/>
  <c r="AK197"/>
  <c r="AL196"/>
  <c r="AV196"/>
  <c r="AW195"/>
  <c r="BH197"/>
  <c r="BG198"/>
  <c r="BS195"/>
  <c r="BR196"/>
  <c r="CC199"/>
  <c r="CD198"/>
  <c r="CY197"/>
  <c r="DK198"/>
  <c r="DJ199"/>
  <c r="CN201"/>
  <c r="CO201" s="1"/>
  <c r="DA194" l="1"/>
  <c r="DL194"/>
  <c r="BT194"/>
  <c r="BW194" s="1"/>
  <c r="CE194"/>
  <c r="CH194" s="1"/>
  <c r="CP194"/>
  <c r="P194"/>
  <c r="S194" s="1"/>
  <c r="AX194"/>
  <c r="BA194" s="1"/>
  <c r="BI194"/>
  <c r="BL194" s="1"/>
  <c r="AM194"/>
  <c r="AP194" s="1"/>
  <c r="AB194"/>
  <c r="AE194" s="1"/>
  <c r="F195"/>
  <c r="AA197"/>
  <c r="Z198"/>
  <c r="AL197"/>
  <c r="AK198"/>
  <c r="AV197"/>
  <c r="AW196"/>
  <c r="BH198"/>
  <c r="BG199"/>
  <c r="BR197"/>
  <c r="BS196"/>
  <c r="CD199"/>
  <c r="CC200"/>
  <c r="CY198"/>
  <c r="DK199"/>
  <c r="DJ200"/>
  <c r="CN202"/>
  <c r="CO202" s="1"/>
  <c r="DA195" l="1"/>
  <c r="CP195"/>
  <c r="DL195"/>
  <c r="BT195"/>
  <c r="BW195" s="1"/>
  <c r="CE195"/>
  <c r="CH195" s="1"/>
  <c r="AM195"/>
  <c r="AP195" s="1"/>
  <c r="AX195"/>
  <c r="BA195" s="1"/>
  <c r="BI195"/>
  <c r="BL195" s="1"/>
  <c r="P195"/>
  <c r="S195" s="1"/>
  <c r="AB195"/>
  <c r="AE195" s="1"/>
  <c r="F196"/>
  <c r="AA198"/>
  <c r="Z199"/>
  <c r="AL198"/>
  <c r="AK199"/>
  <c r="AW197"/>
  <c r="AV198"/>
  <c r="BG200"/>
  <c r="BH199"/>
  <c r="BS197"/>
  <c r="BR198"/>
  <c r="CC201"/>
  <c r="CD200"/>
  <c r="CY199"/>
  <c r="DJ201"/>
  <c r="DK200"/>
  <c r="CN203"/>
  <c r="CO203" s="1"/>
  <c r="DL196" l="1"/>
  <c r="CP196"/>
  <c r="BT196"/>
  <c r="BW196" s="1"/>
  <c r="DA196"/>
  <c r="CE196"/>
  <c r="CH196" s="1"/>
  <c r="AM196"/>
  <c r="AP196" s="1"/>
  <c r="AX196"/>
  <c r="BA196" s="1"/>
  <c r="BI196"/>
  <c r="BL196" s="1"/>
  <c r="P196"/>
  <c r="S196" s="1"/>
  <c r="AB196"/>
  <c r="AE196" s="1"/>
  <c r="F197"/>
  <c r="Z200"/>
  <c r="AA199"/>
  <c r="AK200"/>
  <c r="AL199"/>
  <c r="AW198"/>
  <c r="AV199"/>
  <c r="BG201"/>
  <c r="BH200"/>
  <c r="BS198"/>
  <c r="BR199"/>
  <c r="CC202"/>
  <c r="CD201"/>
  <c r="CY200"/>
  <c r="DJ202"/>
  <c r="DK201"/>
  <c r="CN204"/>
  <c r="CO204" s="1"/>
  <c r="CE197" l="1"/>
  <c r="CH197" s="1"/>
  <c r="CP197"/>
  <c r="DA197"/>
  <c r="DL197"/>
  <c r="BT197"/>
  <c r="BW197" s="1"/>
  <c r="AX197"/>
  <c r="BA197" s="1"/>
  <c r="BI197"/>
  <c r="BL197" s="1"/>
  <c r="P197"/>
  <c r="S197" s="1"/>
  <c r="AM197"/>
  <c r="AP197" s="1"/>
  <c r="AB197"/>
  <c r="AE197" s="1"/>
  <c r="F198"/>
  <c r="Z201"/>
  <c r="AA200"/>
  <c r="AK201"/>
  <c r="AL200"/>
  <c r="AV200"/>
  <c r="AW199"/>
  <c r="BG202"/>
  <c r="BH201"/>
  <c r="BR200"/>
  <c r="BS199"/>
  <c r="CD202"/>
  <c r="CC203"/>
  <c r="CY201"/>
  <c r="DK202"/>
  <c r="DJ203"/>
  <c r="CN205"/>
  <c r="CO205" s="1"/>
  <c r="BT198" l="1"/>
  <c r="BW198" s="1"/>
  <c r="CE198"/>
  <c r="CH198" s="1"/>
  <c r="CP198"/>
  <c r="DA198"/>
  <c r="DL198"/>
  <c r="P198"/>
  <c r="S198" s="1"/>
  <c r="AX198"/>
  <c r="BA198" s="1"/>
  <c r="BI198"/>
  <c r="BL198" s="1"/>
  <c r="AM198"/>
  <c r="AP198" s="1"/>
  <c r="AB198"/>
  <c r="AE198" s="1"/>
  <c r="F199"/>
  <c r="Z202"/>
  <c r="AA201"/>
  <c r="AK202"/>
  <c r="AL201"/>
  <c r="AV201"/>
  <c r="AW200"/>
  <c r="BG203"/>
  <c r="BH202"/>
  <c r="BS200"/>
  <c r="BR201"/>
  <c r="CC204"/>
  <c r="CD203"/>
  <c r="CY202"/>
  <c r="DK203"/>
  <c r="DJ204"/>
  <c r="CN206"/>
  <c r="CO206" s="1"/>
  <c r="BT199" l="1"/>
  <c r="BW199" s="1"/>
  <c r="CE199"/>
  <c r="CH199" s="1"/>
  <c r="DA199"/>
  <c r="CP199"/>
  <c r="DL199"/>
  <c r="P199"/>
  <c r="S199" s="1"/>
  <c r="AM199"/>
  <c r="AP199" s="1"/>
  <c r="AX199"/>
  <c r="BA199" s="1"/>
  <c r="BI199"/>
  <c r="BL199" s="1"/>
  <c r="AB199"/>
  <c r="AE199" s="1"/>
  <c r="F200"/>
  <c r="Z203"/>
  <c r="AA202"/>
  <c r="AK203"/>
  <c r="AL202"/>
  <c r="AV202"/>
  <c r="AW201"/>
  <c r="BG204"/>
  <c r="BH203"/>
  <c r="BS201"/>
  <c r="BR202"/>
  <c r="CD204"/>
  <c r="CC205"/>
  <c r="CY203"/>
  <c r="DJ205"/>
  <c r="DK204"/>
  <c r="CN207"/>
  <c r="CO207" s="1"/>
  <c r="BT200" l="1"/>
  <c r="BW200" s="1"/>
  <c r="DA200"/>
  <c r="CE200"/>
  <c r="CH200" s="1"/>
  <c r="DL200"/>
  <c r="CP200"/>
  <c r="BI200"/>
  <c r="BL200" s="1"/>
  <c r="P200"/>
  <c r="S200" s="1"/>
  <c r="AM200"/>
  <c r="AP200" s="1"/>
  <c r="AX200"/>
  <c r="BA200" s="1"/>
  <c r="AB200"/>
  <c r="AE200" s="1"/>
  <c r="F201"/>
  <c r="Z204"/>
  <c r="AA203"/>
  <c r="AK204"/>
  <c r="AL203"/>
  <c r="AV203"/>
  <c r="AW202"/>
  <c r="BG205"/>
  <c r="BH204"/>
  <c r="BR203"/>
  <c r="BS202"/>
  <c r="CD205"/>
  <c r="CC206"/>
  <c r="CY204"/>
  <c r="DJ206"/>
  <c r="DK205"/>
  <c r="CN208"/>
  <c r="CO208" s="1"/>
  <c r="DA201" l="1"/>
  <c r="DL201"/>
  <c r="BT201"/>
  <c r="BW201" s="1"/>
  <c r="CE201"/>
  <c r="CH201" s="1"/>
  <c r="CP201"/>
  <c r="AX201"/>
  <c r="BA201" s="1"/>
  <c r="BI201"/>
  <c r="BL201" s="1"/>
  <c r="P201"/>
  <c r="S201" s="1"/>
  <c r="AM201"/>
  <c r="AP201" s="1"/>
  <c r="AB201"/>
  <c r="AE201" s="1"/>
  <c r="F202"/>
  <c r="Z205"/>
  <c r="AA204"/>
  <c r="AK205"/>
  <c r="AL204"/>
  <c r="AV204"/>
  <c r="AW203"/>
  <c r="BH205"/>
  <c r="BG206"/>
  <c r="BR204"/>
  <c r="BS203"/>
  <c r="CC207"/>
  <c r="CD206"/>
  <c r="CY205"/>
  <c r="DK206"/>
  <c r="DJ207"/>
  <c r="CN209"/>
  <c r="CO209" s="1"/>
  <c r="DA202" l="1"/>
  <c r="DL202"/>
  <c r="BT202"/>
  <c r="BW202" s="1"/>
  <c r="CE202"/>
  <c r="CH202" s="1"/>
  <c r="CP202"/>
  <c r="P202"/>
  <c r="S202" s="1"/>
  <c r="AX202"/>
  <c r="BA202" s="1"/>
  <c r="BI202"/>
  <c r="BL202" s="1"/>
  <c r="AM202"/>
  <c r="AP202" s="1"/>
  <c r="AB202"/>
  <c r="AE202" s="1"/>
  <c r="F203"/>
  <c r="AA205"/>
  <c r="Z206"/>
  <c r="AL205"/>
  <c r="AK206"/>
  <c r="AV205"/>
  <c r="AW204"/>
  <c r="BH206"/>
  <c r="BG207"/>
  <c r="BR205"/>
  <c r="BS204"/>
  <c r="CD207"/>
  <c r="CC208"/>
  <c r="CY206"/>
  <c r="DK207"/>
  <c r="DJ208"/>
  <c r="CN210"/>
  <c r="CO210" s="1"/>
  <c r="DA203" l="1"/>
  <c r="CP203"/>
  <c r="DL203"/>
  <c r="BT203"/>
  <c r="BW203" s="1"/>
  <c r="CE203"/>
  <c r="CH203" s="1"/>
  <c r="AM203"/>
  <c r="AP203" s="1"/>
  <c r="AX203"/>
  <c r="BA203" s="1"/>
  <c r="BI203"/>
  <c r="BL203" s="1"/>
  <c r="P203"/>
  <c r="S203" s="1"/>
  <c r="AB203"/>
  <c r="AE203" s="1"/>
  <c r="F204"/>
  <c r="AA206"/>
  <c r="Z207"/>
  <c r="AL206"/>
  <c r="AK207"/>
  <c r="AW205"/>
  <c r="AV206"/>
  <c r="BG208"/>
  <c r="BH207"/>
  <c r="BR206"/>
  <c r="BS205"/>
  <c r="CC209"/>
  <c r="CD208"/>
  <c r="CY207"/>
  <c r="DJ209"/>
  <c r="DK208"/>
  <c r="CN211"/>
  <c r="CO211" s="1"/>
  <c r="DL204" l="1"/>
  <c r="CP204"/>
  <c r="BT204"/>
  <c r="BW204" s="1"/>
  <c r="DA204"/>
  <c r="CE204"/>
  <c r="CH204" s="1"/>
  <c r="AM204"/>
  <c r="AP204" s="1"/>
  <c r="AX204"/>
  <c r="BA204" s="1"/>
  <c r="BI204"/>
  <c r="BL204" s="1"/>
  <c r="P204"/>
  <c r="S204" s="1"/>
  <c r="AB204"/>
  <c r="AE204" s="1"/>
  <c r="F205"/>
  <c r="Z208"/>
  <c r="AA207"/>
  <c r="AK208"/>
  <c r="AL207"/>
  <c r="AW206"/>
  <c r="AV207"/>
  <c r="BG209"/>
  <c r="BH208"/>
  <c r="BR207"/>
  <c r="BS206"/>
  <c r="CC210"/>
  <c r="CD209"/>
  <c r="CY208"/>
  <c r="DJ210"/>
  <c r="DK209"/>
  <c r="CN212"/>
  <c r="CO212" s="1"/>
  <c r="CE205" l="1"/>
  <c r="CH205" s="1"/>
  <c r="CP205"/>
  <c r="DA205"/>
  <c r="DL205"/>
  <c r="BT205"/>
  <c r="BW205" s="1"/>
  <c r="AX205"/>
  <c r="BA205" s="1"/>
  <c r="BI205"/>
  <c r="BL205" s="1"/>
  <c r="P205"/>
  <c r="S205" s="1"/>
  <c r="AM205"/>
  <c r="AP205" s="1"/>
  <c r="AB205"/>
  <c r="AE205" s="1"/>
  <c r="F206"/>
  <c r="Z209"/>
  <c r="AA208"/>
  <c r="AK209"/>
  <c r="AL208"/>
  <c r="AV208"/>
  <c r="AW207"/>
  <c r="BG210"/>
  <c r="BH209"/>
  <c r="BR208"/>
  <c r="BS207"/>
  <c r="CD210"/>
  <c r="CC211"/>
  <c r="CY209"/>
  <c r="DK210"/>
  <c r="DJ211"/>
  <c r="CN213"/>
  <c r="CO213" s="1"/>
  <c r="BT206" l="1"/>
  <c r="BW206" s="1"/>
  <c r="CE206"/>
  <c r="CH206" s="1"/>
  <c r="CP206"/>
  <c r="DA206"/>
  <c r="DL206"/>
  <c r="P206"/>
  <c r="S206" s="1"/>
  <c r="AX206"/>
  <c r="BA206" s="1"/>
  <c r="BI206"/>
  <c r="BL206" s="1"/>
  <c r="AM206"/>
  <c r="AP206" s="1"/>
  <c r="AB206"/>
  <c r="AE206" s="1"/>
  <c r="F207"/>
  <c r="Z210"/>
  <c r="AA209"/>
  <c r="AK210"/>
  <c r="AL209"/>
  <c r="AV209"/>
  <c r="AW208"/>
  <c r="BG211"/>
  <c r="BH210"/>
  <c r="BR209"/>
  <c r="BS208"/>
  <c r="CC212"/>
  <c r="CD211"/>
  <c r="CY210"/>
  <c r="DK211"/>
  <c r="DJ212"/>
  <c r="CN214"/>
  <c r="CO214" s="1"/>
  <c r="BT207" l="1"/>
  <c r="BW207" s="1"/>
  <c r="CE207"/>
  <c r="CH207" s="1"/>
  <c r="DA207"/>
  <c r="CP207"/>
  <c r="DL207"/>
  <c r="P207"/>
  <c r="S207" s="1"/>
  <c r="AM207"/>
  <c r="AP207" s="1"/>
  <c r="AX207"/>
  <c r="BA207" s="1"/>
  <c r="BI207"/>
  <c r="BL207" s="1"/>
  <c r="AB207"/>
  <c r="AE207" s="1"/>
  <c r="F208"/>
  <c r="Z211"/>
  <c r="AA210"/>
  <c r="AK211"/>
  <c r="AL210"/>
  <c r="AV210"/>
  <c r="AW209"/>
  <c r="BG212"/>
  <c r="BH211"/>
  <c r="BR210"/>
  <c r="BS209"/>
  <c r="CD212"/>
  <c r="CC213"/>
  <c r="CY211"/>
  <c r="DJ213"/>
  <c r="DK212"/>
  <c r="CN215"/>
  <c r="CO215" s="1"/>
  <c r="BT208" l="1"/>
  <c r="BW208" s="1"/>
  <c r="DA208"/>
  <c r="CE208"/>
  <c r="CH208" s="1"/>
  <c r="DL208"/>
  <c r="CP208"/>
  <c r="BI208"/>
  <c r="BL208" s="1"/>
  <c r="P208"/>
  <c r="S208" s="1"/>
  <c r="AM208"/>
  <c r="AP208" s="1"/>
  <c r="AX208"/>
  <c r="BA208" s="1"/>
  <c r="AB208"/>
  <c r="AE208" s="1"/>
  <c r="F209"/>
  <c r="Z212"/>
  <c r="AA211"/>
  <c r="AK212"/>
  <c r="AL211"/>
  <c r="AV211"/>
  <c r="AW210"/>
  <c r="BG213"/>
  <c r="BH212"/>
  <c r="BR211"/>
  <c r="BS210"/>
  <c r="CD213"/>
  <c r="CC214"/>
  <c r="CY212"/>
  <c r="DJ214"/>
  <c r="DK213"/>
  <c r="CN216"/>
  <c r="CO216" s="1"/>
  <c r="DA209" l="1"/>
  <c r="DL209"/>
  <c r="BT209"/>
  <c r="BW209" s="1"/>
  <c r="CE209"/>
  <c r="CH209" s="1"/>
  <c r="CP209"/>
  <c r="AX209"/>
  <c r="BA209" s="1"/>
  <c r="BI209"/>
  <c r="BL209" s="1"/>
  <c r="P209"/>
  <c r="S209" s="1"/>
  <c r="AM209"/>
  <c r="AP209" s="1"/>
  <c r="AB209"/>
  <c r="AE209" s="1"/>
  <c r="F210"/>
  <c r="Z213"/>
  <c r="AA212"/>
  <c r="AK213"/>
  <c r="AL212"/>
  <c r="AV212"/>
  <c r="AW211"/>
  <c r="BH213"/>
  <c r="BG214"/>
  <c r="BR212"/>
  <c r="BS211"/>
  <c r="CC215"/>
  <c r="CD214"/>
  <c r="CY213"/>
  <c r="DK214"/>
  <c r="DJ215"/>
  <c r="CN217"/>
  <c r="CO217" s="1"/>
  <c r="DA210" l="1"/>
  <c r="DL210"/>
  <c r="BT210"/>
  <c r="BW210" s="1"/>
  <c r="CE210"/>
  <c r="CH210" s="1"/>
  <c r="CP210"/>
  <c r="P210"/>
  <c r="S210" s="1"/>
  <c r="AX210"/>
  <c r="BA210" s="1"/>
  <c r="BI210"/>
  <c r="BL210" s="1"/>
  <c r="AM210"/>
  <c r="AP210" s="1"/>
  <c r="AB210"/>
  <c r="AE210" s="1"/>
  <c r="F211"/>
  <c r="AA213"/>
  <c r="Z214"/>
  <c r="AL213"/>
  <c r="AK214"/>
  <c r="AV213"/>
  <c r="AW212"/>
  <c r="BH214"/>
  <c r="BG215"/>
  <c r="BS212"/>
  <c r="BR213"/>
  <c r="CC216"/>
  <c r="CD215"/>
  <c r="CY214"/>
  <c r="DK215"/>
  <c r="DJ216"/>
  <c r="CN218"/>
  <c r="CO218" s="1"/>
  <c r="DA211" l="1"/>
  <c r="CP211"/>
  <c r="DL211"/>
  <c r="BT211"/>
  <c r="BW211" s="1"/>
  <c r="CE211"/>
  <c r="CH211" s="1"/>
  <c r="AM211"/>
  <c r="AP211" s="1"/>
  <c r="AX211"/>
  <c r="BA211" s="1"/>
  <c r="BI211"/>
  <c r="BL211" s="1"/>
  <c r="P211"/>
  <c r="S211" s="1"/>
  <c r="AB211"/>
  <c r="AE211" s="1"/>
  <c r="F212"/>
  <c r="AA214"/>
  <c r="Z215"/>
  <c r="AL214"/>
  <c r="AK215"/>
  <c r="AW213"/>
  <c r="AV214"/>
  <c r="BG216"/>
  <c r="BH215"/>
  <c r="BR214"/>
  <c r="BS213"/>
  <c r="CD216"/>
  <c r="CC217"/>
  <c r="CY215"/>
  <c r="DJ217"/>
  <c r="DK216"/>
  <c r="CN219"/>
  <c r="CO219" s="1"/>
  <c r="DL212" l="1"/>
  <c r="CP212"/>
  <c r="BT212"/>
  <c r="BW212" s="1"/>
  <c r="DA212"/>
  <c r="CE212"/>
  <c r="CH212" s="1"/>
  <c r="AM212"/>
  <c r="AP212" s="1"/>
  <c r="AX212"/>
  <c r="BA212" s="1"/>
  <c r="BI212"/>
  <c r="BL212" s="1"/>
  <c r="P212"/>
  <c r="S212" s="1"/>
  <c r="AB212"/>
  <c r="AE212" s="1"/>
  <c r="F213"/>
  <c r="Z216"/>
  <c r="AA215"/>
  <c r="AK216"/>
  <c r="AL215"/>
  <c r="AW214"/>
  <c r="AV215"/>
  <c r="BG217"/>
  <c r="BH216"/>
  <c r="BR215"/>
  <c r="BS214"/>
  <c r="CC218"/>
  <c r="CD217"/>
  <c r="CY216"/>
  <c r="DJ218"/>
  <c r="DK217"/>
  <c r="CN220"/>
  <c r="CO220" s="1"/>
  <c r="CL3" l="1"/>
  <c r="CK305" s="1"/>
  <c r="CE213"/>
  <c r="CH213" s="1"/>
  <c r="CP213"/>
  <c r="DA213"/>
  <c r="DL213"/>
  <c r="BT213"/>
  <c r="BW213" s="1"/>
  <c r="AX213"/>
  <c r="BA213" s="1"/>
  <c r="BI213"/>
  <c r="BL213" s="1"/>
  <c r="P213"/>
  <c r="S213" s="1"/>
  <c r="AM213"/>
  <c r="AP213" s="1"/>
  <c r="AB213"/>
  <c r="AE213" s="1"/>
  <c r="F214"/>
  <c r="Z217"/>
  <c r="AA216"/>
  <c r="AK217"/>
  <c r="AL216"/>
  <c r="AV216"/>
  <c r="AW215"/>
  <c r="BG218"/>
  <c r="BH217"/>
  <c r="BR216"/>
  <c r="BS215"/>
  <c r="CC219"/>
  <c r="CD218"/>
  <c r="CY217"/>
  <c r="DK218"/>
  <c r="DJ219"/>
  <c r="CN221"/>
  <c r="CO221" s="1"/>
  <c r="CK97" l="1"/>
  <c r="CK45"/>
  <c r="CK194"/>
  <c r="CK20"/>
  <c r="CK335"/>
  <c r="CK58"/>
  <c r="CK79"/>
  <c r="CK382"/>
  <c r="CK267"/>
  <c r="CK208"/>
  <c r="CK199"/>
  <c r="CK224"/>
  <c r="CK219"/>
  <c r="CK126"/>
  <c r="CK63"/>
  <c r="CK11"/>
  <c r="CK353"/>
  <c r="CK246"/>
  <c r="CK78"/>
  <c r="CK156"/>
  <c r="CK165"/>
  <c r="CK364"/>
  <c r="CK301"/>
  <c r="CK314"/>
  <c r="CK108"/>
  <c r="CK285"/>
  <c r="CK341"/>
  <c r="CK344"/>
  <c r="CK387"/>
  <c r="CK29"/>
  <c r="CK40"/>
  <c r="CK88"/>
  <c r="CK131"/>
  <c r="CK178"/>
  <c r="CK185"/>
  <c r="CK233"/>
  <c r="CK276"/>
  <c r="CK319"/>
  <c r="CK334"/>
  <c r="CK192"/>
  <c r="CK47"/>
  <c r="CK303"/>
  <c r="CK162"/>
  <c r="CK13"/>
  <c r="CK269"/>
  <c r="CK124"/>
  <c r="CK380"/>
  <c r="CK235"/>
  <c r="CK94"/>
  <c r="CK350"/>
  <c r="CK201"/>
  <c r="CK56"/>
  <c r="CK312"/>
  <c r="CK167"/>
  <c r="CK26"/>
  <c r="CK282"/>
  <c r="CK133"/>
  <c r="CK389"/>
  <c r="CK244"/>
  <c r="CK99"/>
  <c r="CK355"/>
  <c r="CK214"/>
  <c r="CK65"/>
  <c r="CK321"/>
  <c r="CK176"/>
  <c r="CK31"/>
  <c r="CK287"/>
  <c r="CK146"/>
  <c r="CK402"/>
  <c r="CK253"/>
  <c r="CK76"/>
  <c r="CK332"/>
  <c r="CK187"/>
  <c r="CK46"/>
  <c r="CK302"/>
  <c r="CK153"/>
  <c r="CK8"/>
  <c r="CK264"/>
  <c r="CK119"/>
  <c r="CK375"/>
  <c r="CK266"/>
  <c r="CK309"/>
  <c r="CK243"/>
  <c r="CK160"/>
  <c r="CK15"/>
  <c r="CK271"/>
  <c r="CK130"/>
  <c r="CK386"/>
  <c r="CK237"/>
  <c r="CK92"/>
  <c r="CK348"/>
  <c r="CK203"/>
  <c r="CK62"/>
  <c r="CK318"/>
  <c r="CK169"/>
  <c r="CK24"/>
  <c r="CK280"/>
  <c r="CK135"/>
  <c r="CK391"/>
  <c r="CK250"/>
  <c r="CK101"/>
  <c r="CK357"/>
  <c r="CK212"/>
  <c r="CK67"/>
  <c r="CK323"/>
  <c r="CK182"/>
  <c r="CK33"/>
  <c r="CK289"/>
  <c r="CK144"/>
  <c r="CK400"/>
  <c r="CK255"/>
  <c r="CK114"/>
  <c r="CK370"/>
  <c r="CK221"/>
  <c r="CK44"/>
  <c r="CK300"/>
  <c r="CK155"/>
  <c r="CK14"/>
  <c r="CK270"/>
  <c r="CK121"/>
  <c r="CK377"/>
  <c r="CK232"/>
  <c r="CK87"/>
  <c r="CK343"/>
  <c r="CK234"/>
  <c r="CK277"/>
  <c r="CK211"/>
  <c r="CK275"/>
  <c r="CK128"/>
  <c r="CK384"/>
  <c r="CK239"/>
  <c r="CK98"/>
  <c r="CK354"/>
  <c r="CK205"/>
  <c r="CK60"/>
  <c r="CK316"/>
  <c r="CK171"/>
  <c r="CK30"/>
  <c r="CK286"/>
  <c r="CK137"/>
  <c r="CK393"/>
  <c r="CK248"/>
  <c r="CK103"/>
  <c r="CK359"/>
  <c r="CK218"/>
  <c r="CK69"/>
  <c r="CK325"/>
  <c r="CK180"/>
  <c r="CK35"/>
  <c r="CK291"/>
  <c r="CK150"/>
  <c r="CK406"/>
  <c r="CK257"/>
  <c r="CK112"/>
  <c r="CK368"/>
  <c r="CK223"/>
  <c r="CK82"/>
  <c r="CK338"/>
  <c r="CK189"/>
  <c r="CK12"/>
  <c r="CK268"/>
  <c r="CK123"/>
  <c r="CK379"/>
  <c r="CK238"/>
  <c r="CK89"/>
  <c r="CK345"/>
  <c r="CK200"/>
  <c r="CK55"/>
  <c r="CK311"/>
  <c r="CK202"/>
  <c r="CK245"/>
  <c r="CK356"/>
  <c r="CK96"/>
  <c r="CK352"/>
  <c r="CK207"/>
  <c r="CK66"/>
  <c r="CK322"/>
  <c r="CK173"/>
  <c r="CK28"/>
  <c r="CK284"/>
  <c r="CK139"/>
  <c r="CK395"/>
  <c r="CK254"/>
  <c r="CK105"/>
  <c r="CK361"/>
  <c r="CK216"/>
  <c r="CK71"/>
  <c r="CK327"/>
  <c r="CK186"/>
  <c r="CK37"/>
  <c r="CK293"/>
  <c r="CK148"/>
  <c r="CK404"/>
  <c r="CK259"/>
  <c r="CK118"/>
  <c r="CK374"/>
  <c r="CK225"/>
  <c r="CK80"/>
  <c r="CK336"/>
  <c r="CK191"/>
  <c r="CK50"/>
  <c r="CK306"/>
  <c r="CK157"/>
  <c r="CT3"/>
  <c r="CK236"/>
  <c r="CK91"/>
  <c r="CK347"/>
  <c r="CK206"/>
  <c r="CK57"/>
  <c r="CK313"/>
  <c r="CK168"/>
  <c r="CK23"/>
  <c r="CK279"/>
  <c r="CK170"/>
  <c r="CK117"/>
  <c r="CK324"/>
  <c r="CK17"/>
  <c r="CK296"/>
  <c r="CK10"/>
  <c r="CK64"/>
  <c r="CK320"/>
  <c r="CK175"/>
  <c r="CK34"/>
  <c r="CK290"/>
  <c r="CK141"/>
  <c r="CK397"/>
  <c r="CK252"/>
  <c r="CK107"/>
  <c r="CK363"/>
  <c r="CK222"/>
  <c r="CK73"/>
  <c r="CK329"/>
  <c r="CK184"/>
  <c r="CK39"/>
  <c r="CK295"/>
  <c r="CK154"/>
  <c r="CK6"/>
  <c r="CK261"/>
  <c r="CK116"/>
  <c r="CK372"/>
  <c r="CK227"/>
  <c r="CK86"/>
  <c r="CK342"/>
  <c r="CK193"/>
  <c r="CK48"/>
  <c r="CK304"/>
  <c r="CK159"/>
  <c r="CK18"/>
  <c r="CK274"/>
  <c r="CK125"/>
  <c r="CK381"/>
  <c r="CK204"/>
  <c r="CK59"/>
  <c r="CK315"/>
  <c r="CK174"/>
  <c r="CK25"/>
  <c r="CK281"/>
  <c r="CK136"/>
  <c r="CK392"/>
  <c r="CK247"/>
  <c r="CK138"/>
  <c r="CK85"/>
  <c r="CK196"/>
  <c r="CK390"/>
  <c r="CK151"/>
  <c r="CK32"/>
  <c r="CK288"/>
  <c r="CK143"/>
  <c r="CK399"/>
  <c r="CK258"/>
  <c r="CK109"/>
  <c r="CK365"/>
  <c r="CK220"/>
  <c r="CK75"/>
  <c r="CK331"/>
  <c r="CK190"/>
  <c r="CK41"/>
  <c r="CK297"/>
  <c r="CK152"/>
  <c r="CK7"/>
  <c r="CK263"/>
  <c r="CK122"/>
  <c r="CK378"/>
  <c r="CK229"/>
  <c r="CK84"/>
  <c r="CK340"/>
  <c r="CK195"/>
  <c r="CK54"/>
  <c r="CK310"/>
  <c r="CK161"/>
  <c r="CK16"/>
  <c r="CK272"/>
  <c r="CK127"/>
  <c r="CK383"/>
  <c r="CK242"/>
  <c r="CK93"/>
  <c r="CK349"/>
  <c r="CK172"/>
  <c r="CK27"/>
  <c r="CK283"/>
  <c r="CK142"/>
  <c r="CK398"/>
  <c r="CK249"/>
  <c r="CK104"/>
  <c r="CK360"/>
  <c r="CK215"/>
  <c r="CK106"/>
  <c r="CK53"/>
  <c r="CK164"/>
  <c r="CK358"/>
  <c r="CK394"/>
  <c r="CK256"/>
  <c r="CK111"/>
  <c r="CK367"/>
  <c r="CK226"/>
  <c r="CK77"/>
  <c r="CK333"/>
  <c r="CK188"/>
  <c r="CK43"/>
  <c r="CK299"/>
  <c r="CK158"/>
  <c r="CK9"/>
  <c r="CK265"/>
  <c r="CK120"/>
  <c r="CK376"/>
  <c r="CK231"/>
  <c r="CK90"/>
  <c r="CK346"/>
  <c r="CK197"/>
  <c r="CK52"/>
  <c r="CK308"/>
  <c r="CK163"/>
  <c r="CK22"/>
  <c r="CK278"/>
  <c r="CK129"/>
  <c r="CK385"/>
  <c r="CK240"/>
  <c r="CK95"/>
  <c r="CK351"/>
  <c r="CK210"/>
  <c r="CK61"/>
  <c r="CK317"/>
  <c r="CK140"/>
  <c r="CK396"/>
  <c r="CK251"/>
  <c r="CK110"/>
  <c r="CK366"/>
  <c r="CK217"/>
  <c r="CK72"/>
  <c r="CK328"/>
  <c r="CK183"/>
  <c r="CK42"/>
  <c r="CK21"/>
  <c r="CK373"/>
  <c r="CK307"/>
  <c r="CK326"/>
  <c r="CK132"/>
  <c r="CK179"/>
  <c r="CK166"/>
  <c r="CR3"/>
  <c r="CQ28" s="1"/>
  <c r="CK362"/>
  <c r="CK213"/>
  <c r="CK100"/>
  <c r="CK51"/>
  <c r="CK134"/>
  <c r="CK273"/>
  <c r="CK74"/>
  <c r="CK330"/>
  <c r="CK181"/>
  <c r="CK68"/>
  <c r="CK19"/>
  <c r="CK102"/>
  <c r="CK241"/>
  <c r="CK298"/>
  <c r="CK149"/>
  <c r="CK405"/>
  <c r="CK388"/>
  <c r="CK70"/>
  <c r="CK209"/>
  <c r="BT214"/>
  <c r="BW214" s="1"/>
  <c r="CE214"/>
  <c r="CH214" s="1"/>
  <c r="CP214"/>
  <c r="CS214" s="1"/>
  <c r="DA214"/>
  <c r="DL214"/>
  <c r="P214"/>
  <c r="S214" s="1"/>
  <c r="AX214"/>
  <c r="BA214" s="1"/>
  <c r="BI214"/>
  <c r="BL214" s="1"/>
  <c r="AM214"/>
  <c r="AP214" s="1"/>
  <c r="AB214"/>
  <c r="AE214" s="1"/>
  <c r="CK177"/>
  <c r="CK38"/>
  <c r="CK294"/>
  <c r="CK145"/>
  <c r="CK401"/>
  <c r="CK36"/>
  <c r="CK292"/>
  <c r="CK147"/>
  <c r="CK403"/>
  <c r="CK262"/>
  <c r="CK113"/>
  <c r="CK369"/>
  <c r="CK260"/>
  <c r="CK115"/>
  <c r="CK371"/>
  <c r="CK230"/>
  <c r="CK81"/>
  <c r="CK337"/>
  <c r="CK228"/>
  <c r="CK83"/>
  <c r="CK339"/>
  <c r="CK198"/>
  <c r="CK49"/>
  <c r="F215"/>
  <c r="CQ92"/>
  <c r="CQ203"/>
  <c r="CQ314"/>
  <c r="CQ24"/>
  <c r="CQ135"/>
  <c r="CQ246"/>
  <c r="CQ357"/>
  <c r="CQ67"/>
  <c r="CQ178"/>
  <c r="CQ289"/>
  <c r="CQ400"/>
  <c r="CQ110"/>
  <c r="CQ221"/>
  <c r="CQ332"/>
  <c r="CQ42"/>
  <c r="CQ153"/>
  <c r="CQ264"/>
  <c r="CQ375"/>
  <c r="CQ85"/>
  <c r="CQ260"/>
  <c r="CQ371"/>
  <c r="CQ81"/>
  <c r="CQ192"/>
  <c r="CQ303"/>
  <c r="CQ13"/>
  <c r="CQ124"/>
  <c r="CQ235"/>
  <c r="CQ346"/>
  <c r="CQ56"/>
  <c r="CQ167"/>
  <c r="CQ278"/>
  <c r="CQ389"/>
  <c r="CQ99"/>
  <c r="CQ210"/>
  <c r="CQ321"/>
  <c r="CQ31"/>
  <c r="CQ142"/>
  <c r="CQ253"/>
  <c r="CQ364"/>
  <c r="CQ74"/>
  <c r="CQ185"/>
  <c r="CQ296"/>
  <c r="CQ6"/>
  <c r="CQ117"/>
  <c r="CQ352"/>
  <c r="CQ109"/>
  <c r="CQ339"/>
  <c r="CQ96"/>
  <c r="CQ32"/>
  <c r="CQ258"/>
  <c r="Z218"/>
  <c r="AA217"/>
  <c r="AK218"/>
  <c r="AL217"/>
  <c r="AV217"/>
  <c r="AW216"/>
  <c r="BG219"/>
  <c r="BH218"/>
  <c r="BS216"/>
  <c r="BR217"/>
  <c r="CC220"/>
  <c r="CD219"/>
  <c r="CY218"/>
  <c r="DK219"/>
  <c r="DJ220"/>
  <c r="CN222"/>
  <c r="CO222" s="1"/>
  <c r="CQ369" l="1"/>
  <c r="CQ143"/>
  <c r="CQ207"/>
  <c r="CQ49"/>
  <c r="CQ292"/>
  <c r="CQ62"/>
  <c r="CQ181"/>
  <c r="CQ70"/>
  <c r="CQ360"/>
  <c r="CQ249"/>
  <c r="CQ138"/>
  <c r="CQ27"/>
  <c r="CQ317"/>
  <c r="CQ206"/>
  <c r="CQ95"/>
  <c r="CQ385"/>
  <c r="CQ274"/>
  <c r="CQ163"/>
  <c r="CQ52"/>
  <c r="CQ342"/>
  <c r="CQ231"/>
  <c r="CQ120"/>
  <c r="CQ9"/>
  <c r="CQ299"/>
  <c r="CQ188"/>
  <c r="CQ77"/>
  <c r="CQ367"/>
  <c r="CQ256"/>
  <c r="CQ145"/>
  <c r="CQ34"/>
  <c r="CQ324"/>
  <c r="CQ149"/>
  <c r="CQ38"/>
  <c r="CQ328"/>
  <c r="CQ217"/>
  <c r="CQ106"/>
  <c r="CQ396"/>
  <c r="CQ285"/>
  <c r="CQ174"/>
  <c r="CQ63"/>
  <c r="CQ353"/>
  <c r="CQ242"/>
  <c r="CQ131"/>
  <c r="CQ20"/>
  <c r="CQ310"/>
  <c r="CQ199"/>
  <c r="CQ88"/>
  <c r="CQ378"/>
  <c r="CQ267"/>
  <c r="CQ156"/>
  <c r="CQ79"/>
  <c r="CQ254"/>
  <c r="CQ318"/>
  <c r="CQ160"/>
  <c r="CQ403"/>
  <c r="CQ173"/>
  <c r="CQ245"/>
  <c r="CQ134"/>
  <c r="CQ23"/>
  <c r="CQ313"/>
  <c r="CQ202"/>
  <c r="CQ91"/>
  <c r="CQ381"/>
  <c r="CQ270"/>
  <c r="CQ159"/>
  <c r="CQ48"/>
  <c r="CQ338"/>
  <c r="CQ227"/>
  <c r="CQ116"/>
  <c r="CQ406"/>
  <c r="CQ295"/>
  <c r="CQ184"/>
  <c r="CQ73"/>
  <c r="CQ363"/>
  <c r="CQ252"/>
  <c r="CQ141"/>
  <c r="CQ30"/>
  <c r="CQ320"/>
  <c r="CQ209"/>
  <c r="CQ98"/>
  <c r="CQ388"/>
  <c r="CQ213"/>
  <c r="CQ102"/>
  <c r="CQ392"/>
  <c r="CQ281"/>
  <c r="CQ170"/>
  <c r="CQ59"/>
  <c r="CQ349"/>
  <c r="CQ238"/>
  <c r="CQ127"/>
  <c r="CQ16"/>
  <c r="CQ306"/>
  <c r="CQ195"/>
  <c r="CQ84"/>
  <c r="CQ374"/>
  <c r="CQ263"/>
  <c r="CQ152"/>
  <c r="CQ41"/>
  <c r="CQ331"/>
  <c r="CQ220"/>
  <c r="CQ190"/>
  <c r="CQ365"/>
  <c r="CQ194"/>
  <c r="CQ271"/>
  <c r="CQ113"/>
  <c r="CQ356"/>
  <c r="CQ309"/>
  <c r="CQ198"/>
  <c r="CQ87"/>
  <c r="CQ377"/>
  <c r="CQ266"/>
  <c r="CQ155"/>
  <c r="CQ44"/>
  <c r="CQ334"/>
  <c r="CQ223"/>
  <c r="CQ112"/>
  <c r="CQ402"/>
  <c r="CQ291"/>
  <c r="CQ180"/>
  <c r="CQ69"/>
  <c r="CQ359"/>
  <c r="CQ248"/>
  <c r="CQ137"/>
  <c r="CQ26"/>
  <c r="CQ316"/>
  <c r="CQ205"/>
  <c r="CQ94"/>
  <c r="CQ384"/>
  <c r="CQ273"/>
  <c r="CQ162"/>
  <c r="CQ51"/>
  <c r="CQ277"/>
  <c r="CQ166"/>
  <c r="CQ55"/>
  <c r="CQ345"/>
  <c r="CQ234"/>
  <c r="CQ123"/>
  <c r="CQ12"/>
  <c r="CQ302"/>
  <c r="CQ191"/>
  <c r="CQ80"/>
  <c r="CQ370"/>
  <c r="CQ259"/>
  <c r="CQ148"/>
  <c r="CQ37"/>
  <c r="CQ327"/>
  <c r="CQ216"/>
  <c r="CQ105"/>
  <c r="CQ395"/>
  <c r="CQ284"/>
  <c r="CQ301"/>
  <c r="CQ305"/>
  <c r="CQ237"/>
  <c r="CQ382"/>
  <c r="CQ224"/>
  <c r="CQ66"/>
  <c r="CQ373"/>
  <c r="CQ262"/>
  <c r="CQ151"/>
  <c r="CQ40"/>
  <c r="CQ330"/>
  <c r="CQ219"/>
  <c r="CQ108"/>
  <c r="CQ398"/>
  <c r="CQ287"/>
  <c r="CQ176"/>
  <c r="CQ65"/>
  <c r="CQ355"/>
  <c r="CQ244"/>
  <c r="CQ133"/>
  <c r="CQ22"/>
  <c r="CQ312"/>
  <c r="CQ201"/>
  <c r="CQ90"/>
  <c r="CQ380"/>
  <c r="CQ269"/>
  <c r="CQ158"/>
  <c r="CQ47"/>
  <c r="CQ337"/>
  <c r="CQ226"/>
  <c r="CQ115"/>
  <c r="CQ341"/>
  <c r="CQ230"/>
  <c r="CQ119"/>
  <c r="CQ8"/>
  <c r="CQ298"/>
  <c r="CQ187"/>
  <c r="CQ76"/>
  <c r="CQ366"/>
  <c r="CQ255"/>
  <c r="CQ144"/>
  <c r="CQ33"/>
  <c r="CQ323"/>
  <c r="CQ212"/>
  <c r="CQ101"/>
  <c r="CQ391"/>
  <c r="CQ280"/>
  <c r="CQ169"/>
  <c r="CQ58"/>
  <c r="CQ348"/>
  <c r="CQ83"/>
  <c r="CQ126"/>
  <c r="CQ100"/>
  <c r="CQ164"/>
  <c r="CQ335"/>
  <c r="CQ177"/>
  <c r="CQ19"/>
  <c r="CQ326"/>
  <c r="CQ215"/>
  <c r="CQ104"/>
  <c r="CQ394"/>
  <c r="CQ283"/>
  <c r="CQ172"/>
  <c r="CQ61"/>
  <c r="CQ351"/>
  <c r="CQ240"/>
  <c r="CQ129"/>
  <c r="CQ18"/>
  <c r="CQ308"/>
  <c r="CQ197"/>
  <c r="CQ86"/>
  <c r="CQ376"/>
  <c r="CQ265"/>
  <c r="CQ154"/>
  <c r="CQ43"/>
  <c r="CQ333"/>
  <c r="CQ222"/>
  <c r="CQ111"/>
  <c r="CQ401"/>
  <c r="CQ290"/>
  <c r="CQ179"/>
  <c r="CQ68"/>
  <c r="CQ294"/>
  <c r="CQ183"/>
  <c r="CQ72"/>
  <c r="CQ362"/>
  <c r="CQ251"/>
  <c r="CQ140"/>
  <c r="CQ29"/>
  <c r="CQ319"/>
  <c r="CQ208"/>
  <c r="CQ97"/>
  <c r="CQ387"/>
  <c r="CQ276"/>
  <c r="CQ165"/>
  <c r="CQ54"/>
  <c r="CQ344"/>
  <c r="CQ233"/>
  <c r="CQ122"/>
  <c r="CQ11"/>
  <c r="CQ15"/>
  <c r="CQ36"/>
  <c r="CQ211"/>
  <c r="CQ275"/>
  <c r="CQ45"/>
  <c r="CQ288"/>
  <c r="CQ130"/>
  <c r="CQ390"/>
  <c r="CQ279"/>
  <c r="CQ168"/>
  <c r="CQ57"/>
  <c r="CQ347"/>
  <c r="CQ236"/>
  <c r="CQ125"/>
  <c r="CQ14"/>
  <c r="CQ304"/>
  <c r="CQ193"/>
  <c r="CQ82"/>
  <c r="CQ372"/>
  <c r="CQ261"/>
  <c r="CQ150"/>
  <c r="CQ39"/>
  <c r="CQ329"/>
  <c r="CQ218"/>
  <c r="CQ107"/>
  <c r="CQ397"/>
  <c r="CQ286"/>
  <c r="CQ175"/>
  <c r="CQ64"/>
  <c r="CQ354"/>
  <c r="CQ243"/>
  <c r="CQ132"/>
  <c r="CQ358"/>
  <c r="CQ247"/>
  <c r="CQ136"/>
  <c r="CQ25"/>
  <c r="CQ315"/>
  <c r="CQ204"/>
  <c r="CQ93"/>
  <c r="CQ383"/>
  <c r="CQ272"/>
  <c r="CQ161"/>
  <c r="CQ50"/>
  <c r="CQ340"/>
  <c r="CQ229"/>
  <c r="CQ118"/>
  <c r="CQ7"/>
  <c r="CQ297"/>
  <c r="CQ186"/>
  <c r="CQ75"/>
  <c r="CQ405"/>
  <c r="CQ147"/>
  <c r="CQ322"/>
  <c r="CQ386"/>
  <c r="CQ228"/>
  <c r="CQ399"/>
  <c r="CQ241"/>
  <c r="CQ53"/>
  <c r="CQ343"/>
  <c r="CQ232"/>
  <c r="CQ121"/>
  <c r="CQ10"/>
  <c r="CQ300"/>
  <c r="CQ189"/>
  <c r="CQ78"/>
  <c r="CQ368"/>
  <c r="CQ257"/>
  <c r="CQ146"/>
  <c r="CQ35"/>
  <c r="CQ325"/>
  <c r="CQ214"/>
  <c r="CQ103"/>
  <c r="CQ393"/>
  <c r="CQ282"/>
  <c r="CQ171"/>
  <c r="CQ60"/>
  <c r="CQ350"/>
  <c r="CQ239"/>
  <c r="CQ128"/>
  <c r="CQ17"/>
  <c r="CQ307"/>
  <c r="CQ196"/>
  <c r="CQ21"/>
  <c r="CQ311"/>
  <c r="CQ200"/>
  <c r="CQ89"/>
  <c r="CQ379"/>
  <c r="CQ268"/>
  <c r="CQ157"/>
  <c r="CQ46"/>
  <c r="CQ336"/>
  <c r="CQ225"/>
  <c r="CQ114"/>
  <c r="CQ404"/>
  <c r="CQ293"/>
  <c r="CQ182"/>
  <c r="CQ71"/>
  <c r="CQ361"/>
  <c r="CQ250"/>
  <c r="CQ139"/>
  <c r="BT215"/>
  <c r="BW215" s="1"/>
  <c r="CE215"/>
  <c r="CH215" s="1"/>
  <c r="DA215"/>
  <c r="CP215"/>
  <c r="CS215" s="1"/>
  <c r="DL215"/>
  <c r="P215"/>
  <c r="S215" s="1"/>
  <c r="AM215"/>
  <c r="AP215" s="1"/>
  <c r="AX215"/>
  <c r="BA215" s="1"/>
  <c r="BI215"/>
  <c r="BL215" s="1"/>
  <c r="AB215"/>
  <c r="AE215" s="1"/>
  <c r="F216"/>
  <c r="Z219"/>
  <c r="AA218"/>
  <c r="AK219"/>
  <c r="AL218"/>
  <c r="AV218"/>
  <c r="AW217"/>
  <c r="BG220"/>
  <c r="BH219"/>
  <c r="BR218"/>
  <c r="BS217"/>
  <c r="CD220"/>
  <c r="CC221"/>
  <c r="CY219"/>
  <c r="DJ221"/>
  <c r="DK220"/>
  <c r="CN223"/>
  <c r="CO223" s="1"/>
  <c r="BT216" l="1"/>
  <c r="BW216" s="1"/>
  <c r="DA216"/>
  <c r="CE216"/>
  <c r="CH216" s="1"/>
  <c r="DL216"/>
  <c r="CP216"/>
  <c r="CS216" s="1"/>
  <c r="BI216"/>
  <c r="BL216" s="1"/>
  <c r="P216"/>
  <c r="S216" s="1"/>
  <c r="AM216"/>
  <c r="AP216" s="1"/>
  <c r="AX216"/>
  <c r="BA216" s="1"/>
  <c r="AB216"/>
  <c r="AE216" s="1"/>
  <c r="F217"/>
  <c r="Z220"/>
  <c r="AA219"/>
  <c r="AK220"/>
  <c r="AL219"/>
  <c r="AV219"/>
  <c r="AW218"/>
  <c r="BG221"/>
  <c r="BH220"/>
  <c r="BR219"/>
  <c r="BS218"/>
  <c r="CC222"/>
  <c r="CD221"/>
  <c r="CY220"/>
  <c r="DJ222"/>
  <c r="DK221"/>
  <c r="CN224"/>
  <c r="CO224" s="1"/>
  <c r="DA217" l="1"/>
  <c r="DL217"/>
  <c r="BT217"/>
  <c r="BW217" s="1"/>
  <c r="CE217"/>
  <c r="CH217" s="1"/>
  <c r="CP217"/>
  <c r="CS217" s="1"/>
  <c r="AX217"/>
  <c r="BA217" s="1"/>
  <c r="BI217"/>
  <c r="BL217" s="1"/>
  <c r="P217"/>
  <c r="S217" s="1"/>
  <c r="AM217"/>
  <c r="AP217" s="1"/>
  <c r="AB217"/>
  <c r="AE217" s="1"/>
  <c r="F218"/>
  <c r="Z221"/>
  <c r="AA220"/>
  <c r="AK221"/>
  <c r="AL220"/>
  <c r="AV220"/>
  <c r="AW219"/>
  <c r="BH221"/>
  <c r="BG222"/>
  <c r="BR220"/>
  <c r="BS219"/>
  <c r="CC223"/>
  <c r="CD222"/>
  <c r="CY221"/>
  <c r="DK222"/>
  <c r="DJ223"/>
  <c r="CN225"/>
  <c r="CO225" s="1"/>
  <c r="DA218" l="1"/>
  <c r="DL218"/>
  <c r="BT218"/>
  <c r="BW218" s="1"/>
  <c r="CE218"/>
  <c r="CH218" s="1"/>
  <c r="CP218"/>
  <c r="CS218" s="1"/>
  <c r="P218"/>
  <c r="S218" s="1"/>
  <c r="AX218"/>
  <c r="BA218" s="1"/>
  <c r="BI218"/>
  <c r="BL218" s="1"/>
  <c r="AM218"/>
  <c r="AP218" s="1"/>
  <c r="AB218"/>
  <c r="AE218" s="1"/>
  <c r="F219"/>
  <c r="AA221"/>
  <c r="Z222"/>
  <c r="AL221"/>
  <c r="AK222"/>
  <c r="AV221"/>
  <c r="AW220"/>
  <c r="BH222"/>
  <c r="BG223"/>
  <c r="BS220"/>
  <c r="BR221"/>
  <c r="CC224"/>
  <c r="CD223"/>
  <c r="CY222"/>
  <c r="DK223"/>
  <c r="DJ224"/>
  <c r="CN226"/>
  <c r="CO226" s="1"/>
  <c r="DA219" l="1"/>
  <c r="CP219"/>
  <c r="CS219" s="1"/>
  <c r="DL219"/>
  <c r="BT219"/>
  <c r="BW219" s="1"/>
  <c r="CE219"/>
  <c r="CH219" s="1"/>
  <c r="AM219"/>
  <c r="AP219" s="1"/>
  <c r="AX219"/>
  <c r="BA219" s="1"/>
  <c r="BI219"/>
  <c r="BL219" s="1"/>
  <c r="P219"/>
  <c r="S219" s="1"/>
  <c r="AB219"/>
  <c r="AE219" s="1"/>
  <c r="F220"/>
  <c r="AA222"/>
  <c r="Z223"/>
  <c r="AL222"/>
  <c r="AK223"/>
  <c r="AW221"/>
  <c r="AV222"/>
  <c r="BG224"/>
  <c r="BH223"/>
  <c r="BR222"/>
  <c r="BS221"/>
  <c r="CD224"/>
  <c r="CC225"/>
  <c r="CY223"/>
  <c r="DJ225"/>
  <c r="DK224"/>
  <c r="CN227"/>
  <c r="CO227" s="1"/>
  <c r="DL220" l="1"/>
  <c r="CP220"/>
  <c r="CS220" s="1"/>
  <c r="BT220"/>
  <c r="BW220" s="1"/>
  <c r="DA220"/>
  <c r="CE220"/>
  <c r="CH220" s="1"/>
  <c r="AM220"/>
  <c r="AP220" s="1"/>
  <c r="AX220"/>
  <c r="BA220" s="1"/>
  <c r="BI220"/>
  <c r="BL220" s="1"/>
  <c r="P220"/>
  <c r="S220" s="1"/>
  <c r="AB220"/>
  <c r="AE220" s="1"/>
  <c r="F221"/>
  <c r="Z224"/>
  <c r="AA223"/>
  <c r="AK224"/>
  <c r="AL223"/>
  <c r="AW222"/>
  <c r="AV223"/>
  <c r="BG225"/>
  <c r="BH224"/>
  <c r="BR223"/>
  <c r="BS222"/>
  <c r="CC226"/>
  <c r="CD225"/>
  <c r="CY224"/>
  <c r="DJ226"/>
  <c r="DK225"/>
  <c r="CN228"/>
  <c r="CO228" s="1"/>
  <c r="CE221" l="1"/>
  <c r="CH221" s="1"/>
  <c r="CP221"/>
  <c r="CS221" s="1"/>
  <c r="DA221"/>
  <c r="DL221"/>
  <c r="BT221"/>
  <c r="BW221" s="1"/>
  <c r="P221"/>
  <c r="S221" s="1"/>
  <c r="AX221"/>
  <c r="BA221" s="1"/>
  <c r="BI221"/>
  <c r="BL221" s="1"/>
  <c r="AM221"/>
  <c r="AP221" s="1"/>
  <c r="AB221"/>
  <c r="AE221" s="1"/>
  <c r="F222"/>
  <c r="Z225"/>
  <c r="AA224"/>
  <c r="AK225"/>
  <c r="AL224"/>
  <c r="AV224"/>
  <c r="AW223"/>
  <c r="BG226"/>
  <c r="BH225"/>
  <c r="BR224"/>
  <c r="BS223"/>
  <c r="CC227"/>
  <c r="CD226"/>
  <c r="CY225"/>
  <c r="DK226"/>
  <c r="DJ227"/>
  <c r="CN229"/>
  <c r="CO229" s="1"/>
  <c r="BT222" l="1"/>
  <c r="BW222" s="1"/>
  <c r="CE222"/>
  <c r="CH222" s="1"/>
  <c r="CP222"/>
  <c r="CS222" s="1"/>
  <c r="DA222"/>
  <c r="DL222"/>
  <c r="P222"/>
  <c r="S222" s="1"/>
  <c r="AX222"/>
  <c r="BA222" s="1"/>
  <c r="BI222"/>
  <c r="BL222" s="1"/>
  <c r="AM222"/>
  <c r="AP222" s="1"/>
  <c r="AB222"/>
  <c r="AE222" s="1"/>
  <c r="F223"/>
  <c r="Z226"/>
  <c r="AA225"/>
  <c r="AK226"/>
  <c r="AL225"/>
  <c r="AV225"/>
  <c r="AW224"/>
  <c r="BG227"/>
  <c r="BH226"/>
  <c r="BS224"/>
  <c r="BR225"/>
  <c r="CC228"/>
  <c r="CD227"/>
  <c r="CY226"/>
  <c r="DK227"/>
  <c r="DJ228"/>
  <c r="CN230"/>
  <c r="CO230" s="1"/>
  <c r="BT223" l="1"/>
  <c r="BW223" s="1"/>
  <c r="CE223"/>
  <c r="CH223" s="1"/>
  <c r="DA223"/>
  <c r="CP223"/>
  <c r="CS223" s="1"/>
  <c r="DL223"/>
  <c r="P223"/>
  <c r="S223" s="1"/>
  <c r="AM223"/>
  <c r="AP223" s="1"/>
  <c r="AX223"/>
  <c r="BA223" s="1"/>
  <c r="BI223"/>
  <c r="BL223" s="1"/>
  <c r="AB223"/>
  <c r="AE223" s="1"/>
  <c r="F224"/>
  <c r="Z227"/>
  <c r="AA226"/>
  <c r="AK227"/>
  <c r="AL226"/>
  <c r="AV226"/>
  <c r="AW225"/>
  <c r="BG228"/>
  <c r="BH227"/>
  <c r="BR226"/>
  <c r="BS225"/>
  <c r="CD228"/>
  <c r="CC229"/>
  <c r="CY227"/>
  <c r="DJ229"/>
  <c r="DK228"/>
  <c r="CN231"/>
  <c r="CO231" s="1"/>
  <c r="BT224" l="1"/>
  <c r="BW224" s="1"/>
  <c r="DA224"/>
  <c r="CE224"/>
  <c r="CH224" s="1"/>
  <c r="DL224"/>
  <c r="CP224"/>
  <c r="CS224" s="1"/>
  <c r="BI224"/>
  <c r="BL224" s="1"/>
  <c r="P224"/>
  <c r="S224" s="1"/>
  <c r="AM224"/>
  <c r="AP224" s="1"/>
  <c r="AX224"/>
  <c r="BA224" s="1"/>
  <c r="AB224"/>
  <c r="AE224" s="1"/>
  <c r="F225"/>
  <c r="Z228"/>
  <c r="AA227"/>
  <c r="AK228"/>
  <c r="AL227"/>
  <c r="AV227"/>
  <c r="AW226"/>
  <c r="BG229"/>
  <c r="BH228"/>
  <c r="BR227"/>
  <c r="BS226"/>
  <c r="CC230"/>
  <c r="CD229"/>
  <c r="CY228"/>
  <c r="DJ230"/>
  <c r="DK229"/>
  <c r="CN232"/>
  <c r="CO232" s="1"/>
  <c r="DA225" l="1"/>
  <c r="DL225"/>
  <c r="BT225"/>
  <c r="BW225" s="1"/>
  <c r="CE225"/>
  <c r="CH225" s="1"/>
  <c r="CP225"/>
  <c r="CS225" s="1"/>
  <c r="AX225"/>
  <c r="BA225" s="1"/>
  <c r="BI225"/>
  <c r="BL225" s="1"/>
  <c r="P225"/>
  <c r="S225" s="1"/>
  <c r="AM225"/>
  <c r="AP225" s="1"/>
  <c r="AB225"/>
  <c r="AE225" s="1"/>
  <c r="F226"/>
  <c r="Z229"/>
  <c r="AA228"/>
  <c r="AK229"/>
  <c r="AL228"/>
  <c r="AV228"/>
  <c r="AW227"/>
  <c r="BH229"/>
  <c r="BG230"/>
  <c r="BR228"/>
  <c r="BS227"/>
  <c r="CC231"/>
  <c r="CD230"/>
  <c r="CY229"/>
  <c r="DK230"/>
  <c r="DJ231"/>
  <c r="CN233"/>
  <c r="CO233" s="1"/>
  <c r="DA226" l="1"/>
  <c r="DL226"/>
  <c r="BT226"/>
  <c r="BW226" s="1"/>
  <c r="CE226"/>
  <c r="CH226" s="1"/>
  <c r="CP226"/>
  <c r="CS226" s="1"/>
  <c r="P226"/>
  <c r="S226" s="1"/>
  <c r="AX226"/>
  <c r="BA226" s="1"/>
  <c r="BI226"/>
  <c r="BL226" s="1"/>
  <c r="AM226"/>
  <c r="AP226" s="1"/>
  <c r="AB226"/>
  <c r="AE226" s="1"/>
  <c r="F227"/>
  <c r="AA229"/>
  <c r="Z230"/>
  <c r="AL229"/>
  <c r="AK230"/>
  <c r="AV229"/>
  <c r="AW228"/>
  <c r="BH230"/>
  <c r="BG231"/>
  <c r="BS228"/>
  <c r="BR229"/>
  <c r="CC232"/>
  <c r="CD231"/>
  <c r="CY230"/>
  <c r="DK231"/>
  <c r="DJ232"/>
  <c r="CN234"/>
  <c r="CO234" s="1"/>
  <c r="DA227" l="1"/>
  <c r="CP227"/>
  <c r="CS227" s="1"/>
  <c r="DL227"/>
  <c r="BT227"/>
  <c r="BW227" s="1"/>
  <c r="CE227"/>
  <c r="CH227" s="1"/>
  <c r="AM227"/>
  <c r="AP227" s="1"/>
  <c r="AX227"/>
  <c r="BA227" s="1"/>
  <c r="BI227"/>
  <c r="BL227" s="1"/>
  <c r="P227"/>
  <c r="S227" s="1"/>
  <c r="AB227"/>
  <c r="AE227" s="1"/>
  <c r="F228"/>
  <c r="AA230"/>
  <c r="Z231"/>
  <c r="AL230"/>
  <c r="AK231"/>
  <c r="AW229"/>
  <c r="AV230"/>
  <c r="BG232"/>
  <c r="BH231"/>
  <c r="BR230"/>
  <c r="BS229"/>
  <c r="CD232"/>
  <c r="CC233"/>
  <c r="CY231"/>
  <c r="DJ233"/>
  <c r="DK232"/>
  <c r="CN235"/>
  <c r="CO235" s="1"/>
  <c r="DL228" l="1"/>
  <c r="CP228"/>
  <c r="CS228" s="1"/>
  <c r="BT228"/>
  <c r="BW228" s="1"/>
  <c r="DA228"/>
  <c r="CE228"/>
  <c r="CH228" s="1"/>
  <c r="AM228"/>
  <c r="AP228" s="1"/>
  <c r="AX228"/>
  <c r="BA228" s="1"/>
  <c r="BI228"/>
  <c r="BL228" s="1"/>
  <c r="P228"/>
  <c r="S228" s="1"/>
  <c r="AB228"/>
  <c r="AE228" s="1"/>
  <c r="F229"/>
  <c r="Z232"/>
  <c r="AA231"/>
  <c r="AK232"/>
  <c r="AL231"/>
  <c r="AW230"/>
  <c r="AV231"/>
  <c r="BG233"/>
  <c r="BH232"/>
  <c r="BR231"/>
  <c r="BS230"/>
  <c r="CC234"/>
  <c r="CD233"/>
  <c r="CY232"/>
  <c r="DJ234"/>
  <c r="DK233"/>
  <c r="CN236"/>
  <c r="CO236" s="1"/>
  <c r="CE229" l="1"/>
  <c r="CH229" s="1"/>
  <c r="CP229"/>
  <c r="CS229" s="1"/>
  <c r="DA229"/>
  <c r="DL229"/>
  <c r="BT229"/>
  <c r="BW229" s="1"/>
  <c r="P229"/>
  <c r="S229" s="1"/>
  <c r="AX229"/>
  <c r="BA229" s="1"/>
  <c r="BI229"/>
  <c r="BL229" s="1"/>
  <c r="AM229"/>
  <c r="AP229" s="1"/>
  <c r="AB229"/>
  <c r="AE229" s="1"/>
  <c r="F230"/>
  <c r="Z233"/>
  <c r="AA232"/>
  <c r="AK233"/>
  <c r="AL232"/>
  <c r="AV232"/>
  <c r="AW231"/>
  <c r="BG234"/>
  <c r="BH233"/>
  <c r="BR232"/>
  <c r="BS231"/>
  <c r="CC235"/>
  <c r="CD234"/>
  <c r="CY233"/>
  <c r="DK234"/>
  <c r="DJ235"/>
  <c r="CN237"/>
  <c r="CO237" s="1"/>
  <c r="BT230" l="1"/>
  <c r="BW230" s="1"/>
  <c r="CE230"/>
  <c r="CH230" s="1"/>
  <c r="CP230"/>
  <c r="CS230" s="1"/>
  <c r="DA230"/>
  <c r="DL230"/>
  <c r="P230"/>
  <c r="S230" s="1"/>
  <c r="AX230"/>
  <c r="BA230" s="1"/>
  <c r="BI230"/>
  <c r="BL230" s="1"/>
  <c r="AM230"/>
  <c r="AP230" s="1"/>
  <c r="AB230"/>
  <c r="AE230" s="1"/>
  <c r="F231"/>
  <c r="Z234"/>
  <c r="AA233"/>
  <c r="AK234"/>
  <c r="AL233"/>
  <c r="AV233"/>
  <c r="AW232"/>
  <c r="BG235"/>
  <c r="BH234"/>
  <c r="BS232"/>
  <c r="BR233"/>
  <c r="CC236"/>
  <c r="CD235"/>
  <c r="CY234"/>
  <c r="DK235"/>
  <c r="DJ236"/>
  <c r="CN238"/>
  <c r="CO238" s="1"/>
  <c r="BT231" l="1"/>
  <c r="BW231" s="1"/>
  <c r="CE231"/>
  <c r="CH231" s="1"/>
  <c r="DA231"/>
  <c r="CP231"/>
  <c r="CS231" s="1"/>
  <c r="DL231"/>
  <c r="P231"/>
  <c r="S231" s="1"/>
  <c r="AM231"/>
  <c r="AP231" s="1"/>
  <c r="AX231"/>
  <c r="BA231" s="1"/>
  <c r="BI231"/>
  <c r="BL231" s="1"/>
  <c r="AB231"/>
  <c r="AE231" s="1"/>
  <c r="F232"/>
  <c r="Z235"/>
  <c r="AA234"/>
  <c r="AK235"/>
  <c r="AL234"/>
  <c r="AV234"/>
  <c r="AW233"/>
  <c r="BG236"/>
  <c r="BH235"/>
  <c r="BR234"/>
  <c r="BS233"/>
  <c r="CD236"/>
  <c r="CC237"/>
  <c r="CY235"/>
  <c r="DJ237"/>
  <c r="DK236"/>
  <c r="CN239"/>
  <c r="CO239" s="1"/>
  <c r="BT232" l="1"/>
  <c r="BW232" s="1"/>
  <c r="DA232"/>
  <c r="CE232"/>
  <c r="CH232" s="1"/>
  <c r="DL232"/>
  <c r="CP232"/>
  <c r="CS232" s="1"/>
  <c r="BI232"/>
  <c r="BL232" s="1"/>
  <c r="P232"/>
  <c r="S232" s="1"/>
  <c r="AM232"/>
  <c r="AP232" s="1"/>
  <c r="AX232"/>
  <c r="BA232" s="1"/>
  <c r="AB232"/>
  <c r="AE232" s="1"/>
  <c r="F233"/>
  <c r="Z236"/>
  <c r="AA235"/>
  <c r="AK236"/>
  <c r="AL235"/>
  <c r="AV235"/>
  <c r="AW234"/>
  <c r="BG237"/>
  <c r="BH236"/>
  <c r="BR235"/>
  <c r="BS234"/>
  <c r="CC238"/>
  <c r="CD237"/>
  <c r="CY236"/>
  <c r="DJ238"/>
  <c r="DK237"/>
  <c r="CN240"/>
  <c r="CO240" s="1"/>
  <c r="DA233" l="1"/>
  <c r="DL233"/>
  <c r="BT233"/>
  <c r="BW233" s="1"/>
  <c r="CE233"/>
  <c r="CH233" s="1"/>
  <c r="CP233"/>
  <c r="CS233" s="1"/>
  <c r="AX233"/>
  <c r="BA233" s="1"/>
  <c r="BI233"/>
  <c r="BL233" s="1"/>
  <c r="P233"/>
  <c r="S233" s="1"/>
  <c r="AM233"/>
  <c r="AP233" s="1"/>
  <c r="AB233"/>
  <c r="AE233" s="1"/>
  <c r="F234"/>
  <c r="Z237"/>
  <c r="AA236"/>
  <c r="AK237"/>
  <c r="AL236"/>
  <c r="AV236"/>
  <c r="AW235"/>
  <c r="BH237"/>
  <c r="BG238"/>
  <c r="BR236"/>
  <c r="BS235"/>
  <c r="CC239"/>
  <c r="CD238"/>
  <c r="CY237"/>
  <c r="DK238"/>
  <c r="DJ239"/>
  <c r="CN241"/>
  <c r="CO241" s="1"/>
  <c r="DA234" l="1"/>
  <c r="DL234"/>
  <c r="BT234"/>
  <c r="BW234" s="1"/>
  <c r="CE234"/>
  <c r="CH234" s="1"/>
  <c r="CP234"/>
  <c r="CS234" s="1"/>
  <c r="P234"/>
  <c r="S234" s="1"/>
  <c r="AX234"/>
  <c r="BA234" s="1"/>
  <c r="BI234"/>
  <c r="BL234" s="1"/>
  <c r="AM234"/>
  <c r="AP234" s="1"/>
  <c r="AB234"/>
  <c r="AE234" s="1"/>
  <c r="F235"/>
  <c r="AA237"/>
  <c r="Z238"/>
  <c r="AL237"/>
  <c r="AK238"/>
  <c r="AV237"/>
  <c r="AW236"/>
  <c r="BH238"/>
  <c r="BG239"/>
  <c r="BS236"/>
  <c r="BR237"/>
  <c r="CC240"/>
  <c r="CD239"/>
  <c r="CY238"/>
  <c r="DK239"/>
  <c r="DJ240"/>
  <c r="CN242"/>
  <c r="CO242" s="1"/>
  <c r="DA235" l="1"/>
  <c r="CP235"/>
  <c r="CS235" s="1"/>
  <c r="DL235"/>
  <c r="BT235"/>
  <c r="BW235" s="1"/>
  <c r="CE235"/>
  <c r="CH235" s="1"/>
  <c r="AM235"/>
  <c r="AP235" s="1"/>
  <c r="AX235"/>
  <c r="BA235" s="1"/>
  <c r="BI235"/>
  <c r="BL235" s="1"/>
  <c r="P235"/>
  <c r="S235" s="1"/>
  <c r="AB235"/>
  <c r="AE235" s="1"/>
  <c r="F236"/>
  <c r="AA238"/>
  <c r="Z239"/>
  <c r="AL238"/>
  <c r="AK239"/>
  <c r="AW237"/>
  <c r="AV238"/>
  <c r="BG240"/>
  <c r="BH239"/>
  <c r="BR238"/>
  <c r="BS237"/>
  <c r="CD240"/>
  <c r="CC241"/>
  <c r="CY239"/>
  <c r="DJ241"/>
  <c r="DK240"/>
  <c r="CN243"/>
  <c r="CO243" s="1"/>
  <c r="DL236" l="1"/>
  <c r="CP236"/>
  <c r="CS236" s="1"/>
  <c r="BT236"/>
  <c r="BW236" s="1"/>
  <c r="DA236"/>
  <c r="CE236"/>
  <c r="CH236" s="1"/>
  <c r="AM236"/>
  <c r="AP236" s="1"/>
  <c r="AX236"/>
  <c r="BA236" s="1"/>
  <c r="BI236"/>
  <c r="BL236" s="1"/>
  <c r="P236"/>
  <c r="S236" s="1"/>
  <c r="AB236"/>
  <c r="AE236" s="1"/>
  <c r="F237"/>
  <c r="Z240"/>
  <c r="AA239"/>
  <c r="AK240"/>
  <c r="AL239"/>
  <c r="AW238"/>
  <c r="AV239"/>
  <c r="BG241"/>
  <c r="BH240"/>
  <c r="BR239"/>
  <c r="BS238"/>
  <c r="CC242"/>
  <c r="CD241"/>
  <c r="CY240"/>
  <c r="DJ242"/>
  <c r="DK241"/>
  <c r="CN244"/>
  <c r="CO244" s="1"/>
  <c r="CE237" l="1"/>
  <c r="CH237" s="1"/>
  <c r="CP237"/>
  <c r="CS237" s="1"/>
  <c r="DA237"/>
  <c r="DL237"/>
  <c r="BT237"/>
  <c r="BW237" s="1"/>
  <c r="P237"/>
  <c r="S237" s="1"/>
  <c r="AX237"/>
  <c r="BA237" s="1"/>
  <c r="BI237"/>
  <c r="BL237" s="1"/>
  <c r="AM237"/>
  <c r="AP237" s="1"/>
  <c r="AB237"/>
  <c r="AE237" s="1"/>
  <c r="F238"/>
  <c r="Z241"/>
  <c r="AA240"/>
  <c r="AK241"/>
  <c r="AL240"/>
  <c r="AV240"/>
  <c r="AW239"/>
  <c r="BG242"/>
  <c r="BH241"/>
  <c r="BR240"/>
  <c r="BS239"/>
  <c r="CC243"/>
  <c r="CD242"/>
  <c r="CY241"/>
  <c r="DK242"/>
  <c r="DJ243"/>
  <c r="CN245"/>
  <c r="CO245" s="1"/>
  <c r="BT238" l="1"/>
  <c r="BW238" s="1"/>
  <c r="CE238"/>
  <c r="CH238" s="1"/>
  <c r="CP238"/>
  <c r="CS238" s="1"/>
  <c r="DA238"/>
  <c r="DL238"/>
  <c r="P238"/>
  <c r="S238" s="1"/>
  <c r="AX238"/>
  <c r="BA238" s="1"/>
  <c r="BI238"/>
  <c r="BL238" s="1"/>
  <c r="AM238"/>
  <c r="AP238" s="1"/>
  <c r="AB238"/>
  <c r="AE238" s="1"/>
  <c r="F239"/>
  <c r="Z242"/>
  <c r="AA241"/>
  <c r="AK242"/>
  <c r="AL241"/>
  <c r="AV241"/>
  <c r="AW240"/>
  <c r="BG243"/>
  <c r="BH242"/>
  <c r="BS240"/>
  <c r="BR241"/>
  <c r="CC244"/>
  <c r="CD243"/>
  <c r="CY242"/>
  <c r="DK243"/>
  <c r="DJ244"/>
  <c r="CN246"/>
  <c r="CO246" s="1"/>
  <c r="BT239" l="1"/>
  <c r="BW239" s="1"/>
  <c r="CE239"/>
  <c r="CH239" s="1"/>
  <c r="DA239"/>
  <c r="CP239"/>
  <c r="CS239" s="1"/>
  <c r="DL239"/>
  <c r="P239"/>
  <c r="S239" s="1"/>
  <c r="AM239"/>
  <c r="AP239" s="1"/>
  <c r="AX239"/>
  <c r="BA239" s="1"/>
  <c r="BI239"/>
  <c r="BL239" s="1"/>
  <c r="AB239"/>
  <c r="AE239" s="1"/>
  <c r="F240"/>
  <c r="Z243"/>
  <c r="AA242"/>
  <c r="AK243"/>
  <c r="AL242"/>
  <c r="AV242"/>
  <c r="AW241"/>
  <c r="BG244"/>
  <c r="BH243"/>
  <c r="BR242"/>
  <c r="BS241"/>
  <c r="CD244"/>
  <c r="CC245"/>
  <c r="CY243"/>
  <c r="DJ245"/>
  <c r="DK244"/>
  <c r="CN247"/>
  <c r="CO247" s="1"/>
  <c r="BT240" l="1"/>
  <c r="BW240" s="1"/>
  <c r="DA240"/>
  <c r="CE240"/>
  <c r="CH240" s="1"/>
  <c r="DL240"/>
  <c r="CP240"/>
  <c r="CS240" s="1"/>
  <c r="BI240"/>
  <c r="BL240" s="1"/>
  <c r="P240"/>
  <c r="S240" s="1"/>
  <c r="AM240"/>
  <c r="AP240" s="1"/>
  <c r="AX240"/>
  <c r="BA240" s="1"/>
  <c r="AB240"/>
  <c r="AE240" s="1"/>
  <c r="F241"/>
  <c r="Z244"/>
  <c r="AA243"/>
  <c r="AK244"/>
  <c r="AL243"/>
  <c r="AV243"/>
  <c r="AW242"/>
  <c r="BG245"/>
  <c r="BH244"/>
  <c r="BR243"/>
  <c r="BS242"/>
  <c r="CC246"/>
  <c r="CD245"/>
  <c r="CY244"/>
  <c r="DJ246"/>
  <c r="DK245"/>
  <c r="CN248"/>
  <c r="CO248" s="1"/>
  <c r="DA241" l="1"/>
  <c r="DL241"/>
  <c r="BT241"/>
  <c r="BW241" s="1"/>
  <c r="CE241"/>
  <c r="CH241" s="1"/>
  <c r="CP241"/>
  <c r="CS241" s="1"/>
  <c r="AX241"/>
  <c r="BA241" s="1"/>
  <c r="BI241"/>
  <c r="BL241" s="1"/>
  <c r="P241"/>
  <c r="S241" s="1"/>
  <c r="AM241"/>
  <c r="AP241" s="1"/>
  <c r="AB241"/>
  <c r="AE241" s="1"/>
  <c r="F242"/>
  <c r="Z245"/>
  <c r="AA244"/>
  <c r="AK245"/>
  <c r="AL244"/>
  <c r="AV244"/>
  <c r="AW243"/>
  <c r="BH245"/>
  <c r="BG246"/>
  <c r="BR244"/>
  <c r="BS243"/>
  <c r="CC247"/>
  <c r="CD246"/>
  <c r="CY245"/>
  <c r="DK246"/>
  <c r="DJ247"/>
  <c r="CN249"/>
  <c r="CO249" s="1"/>
  <c r="DA242" l="1"/>
  <c r="DL242"/>
  <c r="BT242"/>
  <c r="BW242" s="1"/>
  <c r="CE242"/>
  <c r="CH242" s="1"/>
  <c r="CP242"/>
  <c r="CS242" s="1"/>
  <c r="P242"/>
  <c r="S242" s="1"/>
  <c r="AX242"/>
  <c r="BA242" s="1"/>
  <c r="BI242"/>
  <c r="BL242" s="1"/>
  <c r="AM242"/>
  <c r="AP242" s="1"/>
  <c r="AB242"/>
  <c r="AE242" s="1"/>
  <c r="F243"/>
  <c r="AA245"/>
  <c r="Z246"/>
  <c r="AL245"/>
  <c r="AK246"/>
  <c r="AV245"/>
  <c r="AW244"/>
  <c r="BH246"/>
  <c r="BG247"/>
  <c r="BS244"/>
  <c r="BR245"/>
  <c r="CC248"/>
  <c r="CD247"/>
  <c r="CY246"/>
  <c r="DK247"/>
  <c r="DJ248"/>
  <c r="CN250"/>
  <c r="CO250" s="1"/>
  <c r="DA243" l="1"/>
  <c r="CP243"/>
  <c r="CS243" s="1"/>
  <c r="DL243"/>
  <c r="BT243"/>
  <c r="BW243" s="1"/>
  <c r="CE243"/>
  <c r="CH243" s="1"/>
  <c r="AM243"/>
  <c r="AP243" s="1"/>
  <c r="AX243"/>
  <c r="BA243" s="1"/>
  <c r="BI243"/>
  <c r="BL243" s="1"/>
  <c r="P243"/>
  <c r="S243" s="1"/>
  <c r="AB243"/>
  <c r="AE243" s="1"/>
  <c r="F244"/>
  <c r="AA246"/>
  <c r="Z247"/>
  <c r="AL246"/>
  <c r="AK247"/>
  <c r="AW245"/>
  <c r="AV246"/>
  <c r="BG248"/>
  <c r="BH247"/>
  <c r="BR246"/>
  <c r="BS245"/>
  <c r="CD248"/>
  <c r="CC249"/>
  <c r="CY247"/>
  <c r="DJ249"/>
  <c r="DK248"/>
  <c r="CN251"/>
  <c r="CO251" s="1"/>
  <c r="DL244" l="1"/>
  <c r="CP244"/>
  <c r="CS244" s="1"/>
  <c r="BT244"/>
  <c r="BW244" s="1"/>
  <c r="DA244"/>
  <c r="CE244"/>
  <c r="CH244" s="1"/>
  <c r="AM244"/>
  <c r="AP244" s="1"/>
  <c r="AX244"/>
  <c r="BA244" s="1"/>
  <c r="BI244"/>
  <c r="BL244" s="1"/>
  <c r="P244"/>
  <c r="S244" s="1"/>
  <c r="AB244"/>
  <c r="AE244" s="1"/>
  <c r="F245"/>
  <c r="Z248"/>
  <c r="AA247"/>
  <c r="AK248"/>
  <c r="AL247"/>
  <c r="AW246"/>
  <c r="AV247"/>
  <c r="BG249"/>
  <c r="BH248"/>
  <c r="BR247"/>
  <c r="BS246"/>
  <c r="CC250"/>
  <c r="CD249"/>
  <c r="CY248"/>
  <c r="DJ250"/>
  <c r="DK249"/>
  <c r="CN252"/>
  <c r="CO252" s="1"/>
  <c r="CE245" l="1"/>
  <c r="CH245" s="1"/>
  <c r="CP245"/>
  <c r="CS245" s="1"/>
  <c r="DA245"/>
  <c r="DL245"/>
  <c r="BT245"/>
  <c r="BW245" s="1"/>
  <c r="AX245"/>
  <c r="BA245" s="1"/>
  <c r="BI245"/>
  <c r="BL245" s="1"/>
  <c r="P245"/>
  <c r="S245" s="1"/>
  <c r="AM245"/>
  <c r="AP245" s="1"/>
  <c r="AB245"/>
  <c r="AE245" s="1"/>
  <c r="F246"/>
  <c r="Z249"/>
  <c r="AA248"/>
  <c r="AK249"/>
  <c r="AL248"/>
  <c r="AV248"/>
  <c r="AW247"/>
  <c r="BG250"/>
  <c r="BH249"/>
  <c r="BR248"/>
  <c r="BS247"/>
  <c r="CC251"/>
  <c r="CD250"/>
  <c r="CY249"/>
  <c r="DK250"/>
  <c r="DJ251"/>
  <c r="CN253"/>
  <c r="CO253" s="1"/>
  <c r="BT246" l="1"/>
  <c r="BW246" s="1"/>
  <c r="CE246"/>
  <c r="CH246" s="1"/>
  <c r="CP246"/>
  <c r="CS246" s="1"/>
  <c r="DA246"/>
  <c r="DL246"/>
  <c r="P246"/>
  <c r="S246" s="1"/>
  <c r="AX246"/>
  <c r="BA246" s="1"/>
  <c r="BI246"/>
  <c r="BL246" s="1"/>
  <c r="AM246"/>
  <c r="AP246" s="1"/>
  <c r="AB246"/>
  <c r="AE246" s="1"/>
  <c r="F247"/>
  <c r="Z250"/>
  <c r="AA249"/>
  <c r="AK250"/>
  <c r="AL249"/>
  <c r="AV249"/>
  <c r="AW248"/>
  <c r="BG251"/>
  <c r="BH250"/>
  <c r="BS248"/>
  <c r="BR249"/>
  <c r="CC252"/>
  <c r="CD251"/>
  <c r="CY250"/>
  <c r="DK251"/>
  <c r="DJ252"/>
  <c r="CN254"/>
  <c r="CO254" s="1"/>
  <c r="BT247" l="1"/>
  <c r="BW247" s="1"/>
  <c r="CE247"/>
  <c r="CH247" s="1"/>
  <c r="DA247"/>
  <c r="CP247"/>
  <c r="CS247" s="1"/>
  <c r="DL247"/>
  <c r="P247"/>
  <c r="S247" s="1"/>
  <c r="AM247"/>
  <c r="AP247" s="1"/>
  <c r="AX247"/>
  <c r="BA247" s="1"/>
  <c r="BI247"/>
  <c r="BL247" s="1"/>
  <c r="AB247"/>
  <c r="AE247" s="1"/>
  <c r="F248"/>
  <c r="Z251"/>
  <c r="AA250"/>
  <c r="AK251"/>
  <c r="AL250"/>
  <c r="AV250"/>
  <c r="AW249"/>
  <c r="BG252"/>
  <c r="BH251"/>
  <c r="BR250"/>
  <c r="BS249"/>
  <c r="CD252"/>
  <c r="CC253"/>
  <c r="CY251"/>
  <c r="DJ253"/>
  <c r="DK252"/>
  <c r="CN255"/>
  <c r="CO255" s="1"/>
  <c r="BT248" l="1"/>
  <c r="BW248" s="1"/>
  <c r="DA248"/>
  <c r="CE248"/>
  <c r="CH248" s="1"/>
  <c r="DL248"/>
  <c r="CP248"/>
  <c r="CS248" s="1"/>
  <c r="BI248"/>
  <c r="BL248" s="1"/>
  <c r="P248"/>
  <c r="S248" s="1"/>
  <c r="AM248"/>
  <c r="AP248" s="1"/>
  <c r="AX248"/>
  <c r="BA248" s="1"/>
  <c r="AB248"/>
  <c r="AE248" s="1"/>
  <c r="F249"/>
  <c r="Z252"/>
  <c r="AA251"/>
  <c r="AK252"/>
  <c r="AL251"/>
  <c r="AV251"/>
  <c r="AW250"/>
  <c r="BG253"/>
  <c r="BH252"/>
  <c r="BR251"/>
  <c r="BS250"/>
  <c r="CC254"/>
  <c r="CD253"/>
  <c r="CY252"/>
  <c r="DJ254"/>
  <c r="DK253"/>
  <c r="CN256"/>
  <c r="CO256" s="1"/>
  <c r="DA249" l="1"/>
  <c r="DL249"/>
  <c r="BT249"/>
  <c r="BW249" s="1"/>
  <c r="CE249"/>
  <c r="CH249" s="1"/>
  <c r="CP249"/>
  <c r="CS249" s="1"/>
  <c r="AX249"/>
  <c r="BA249" s="1"/>
  <c r="BI249"/>
  <c r="BL249" s="1"/>
  <c r="P249"/>
  <c r="S249" s="1"/>
  <c r="AM249"/>
  <c r="AP249" s="1"/>
  <c r="AB249"/>
  <c r="AE249" s="1"/>
  <c r="F250"/>
  <c r="Z253"/>
  <c r="AA252"/>
  <c r="AK253"/>
  <c r="AL252"/>
  <c r="AV252"/>
  <c r="AW251"/>
  <c r="BH253"/>
  <c r="BG254"/>
  <c r="BR252"/>
  <c r="BS251"/>
  <c r="CC255"/>
  <c r="CD254"/>
  <c r="CY253"/>
  <c r="DK254"/>
  <c r="DJ255"/>
  <c r="CN257"/>
  <c r="CO257" s="1"/>
  <c r="DA250" l="1"/>
  <c r="DL250"/>
  <c r="BT250"/>
  <c r="BW250" s="1"/>
  <c r="CE250"/>
  <c r="CH250" s="1"/>
  <c r="CP250"/>
  <c r="CS250" s="1"/>
  <c r="P250"/>
  <c r="S250" s="1"/>
  <c r="AX250"/>
  <c r="BA250" s="1"/>
  <c r="BI250"/>
  <c r="BL250" s="1"/>
  <c r="AM250"/>
  <c r="AP250" s="1"/>
  <c r="AB250"/>
  <c r="AE250" s="1"/>
  <c r="F251"/>
  <c r="AA253"/>
  <c r="Z254"/>
  <c r="AL253"/>
  <c r="AK254"/>
  <c r="AV253"/>
  <c r="AW252"/>
  <c r="BH254"/>
  <c r="BG255"/>
  <c r="BS252"/>
  <c r="BR253"/>
  <c r="CC256"/>
  <c r="CD255"/>
  <c r="CY254"/>
  <c r="DK255"/>
  <c r="DJ256"/>
  <c r="CN258"/>
  <c r="CO258" s="1"/>
  <c r="DA251" l="1"/>
  <c r="CP251"/>
  <c r="CS251" s="1"/>
  <c r="DL251"/>
  <c r="BT251"/>
  <c r="BW251" s="1"/>
  <c r="CE251"/>
  <c r="CH251" s="1"/>
  <c r="AM251"/>
  <c r="AP251" s="1"/>
  <c r="AX251"/>
  <c r="BA251" s="1"/>
  <c r="BI251"/>
  <c r="BL251" s="1"/>
  <c r="P251"/>
  <c r="S251" s="1"/>
  <c r="AB251"/>
  <c r="AE251" s="1"/>
  <c r="F252"/>
  <c r="AA254"/>
  <c r="Z255"/>
  <c r="AL254"/>
  <c r="AK255"/>
  <c r="AW253"/>
  <c r="AV254"/>
  <c r="BG256"/>
  <c r="BH255"/>
  <c r="BR254"/>
  <c r="BS253"/>
  <c r="CD256"/>
  <c r="CC257"/>
  <c r="CY255"/>
  <c r="DJ257"/>
  <c r="DK256"/>
  <c r="CN259"/>
  <c r="CO259" s="1"/>
  <c r="DL252" l="1"/>
  <c r="CP252"/>
  <c r="CS252" s="1"/>
  <c r="BT252"/>
  <c r="BW252" s="1"/>
  <c r="DA252"/>
  <c r="CE252"/>
  <c r="CH252" s="1"/>
  <c r="AM252"/>
  <c r="AP252" s="1"/>
  <c r="AX252"/>
  <c r="BA252" s="1"/>
  <c r="BI252"/>
  <c r="BL252" s="1"/>
  <c r="P252"/>
  <c r="S252" s="1"/>
  <c r="AB252"/>
  <c r="AE252" s="1"/>
  <c r="F253"/>
  <c r="Z256"/>
  <c r="AA255"/>
  <c r="AK256"/>
  <c r="AL255"/>
  <c r="AW254"/>
  <c r="AV255"/>
  <c r="BG257"/>
  <c r="BH256"/>
  <c r="BR255"/>
  <c r="BS254"/>
  <c r="CC258"/>
  <c r="CD257"/>
  <c r="CY256"/>
  <c r="DJ258"/>
  <c r="DK257"/>
  <c r="CN260"/>
  <c r="CO260" s="1"/>
  <c r="CE253" l="1"/>
  <c r="CH253" s="1"/>
  <c r="CP253"/>
  <c r="CS253" s="1"/>
  <c r="DA253"/>
  <c r="DL253"/>
  <c r="BT253"/>
  <c r="BW253" s="1"/>
  <c r="P253"/>
  <c r="S253" s="1"/>
  <c r="AX253"/>
  <c r="BA253" s="1"/>
  <c r="BI253"/>
  <c r="BL253" s="1"/>
  <c r="AM253"/>
  <c r="AP253" s="1"/>
  <c r="AB253"/>
  <c r="AE253" s="1"/>
  <c r="F254"/>
  <c r="Z257"/>
  <c r="AA256"/>
  <c r="AK257"/>
  <c r="AL256"/>
  <c r="AV256"/>
  <c r="AW255"/>
  <c r="BG258"/>
  <c r="BH257"/>
  <c r="BR256"/>
  <c r="BS255"/>
  <c r="CC259"/>
  <c r="CD258"/>
  <c r="CY257"/>
  <c r="DK258"/>
  <c r="DJ259"/>
  <c r="CN261"/>
  <c r="CO261" s="1"/>
  <c r="BT254" l="1"/>
  <c r="BW254" s="1"/>
  <c r="CE254"/>
  <c r="CH254" s="1"/>
  <c r="CP254"/>
  <c r="CS254" s="1"/>
  <c r="DA254"/>
  <c r="DL254"/>
  <c r="P254"/>
  <c r="S254" s="1"/>
  <c r="AX254"/>
  <c r="BA254" s="1"/>
  <c r="BI254"/>
  <c r="BL254" s="1"/>
  <c r="AM254"/>
  <c r="AP254" s="1"/>
  <c r="AB254"/>
  <c r="AE254" s="1"/>
  <c r="F255"/>
  <c r="Z258"/>
  <c r="AA257"/>
  <c r="AK258"/>
  <c r="AL257"/>
  <c r="AV257"/>
  <c r="AW256"/>
  <c r="BG259"/>
  <c r="BH258"/>
  <c r="BS256"/>
  <c r="BR257"/>
  <c r="CC260"/>
  <c r="CD259"/>
  <c r="CY258"/>
  <c r="DK259"/>
  <c r="DJ260"/>
  <c r="CN262"/>
  <c r="CO262" s="1"/>
  <c r="BT255" l="1"/>
  <c r="BW255" s="1"/>
  <c r="CE255"/>
  <c r="CH255" s="1"/>
  <c r="DA255"/>
  <c r="CP255"/>
  <c r="CS255" s="1"/>
  <c r="DL255"/>
  <c r="P255"/>
  <c r="S255" s="1"/>
  <c r="AM255"/>
  <c r="AP255" s="1"/>
  <c r="AX255"/>
  <c r="BA255" s="1"/>
  <c r="BI255"/>
  <c r="BL255" s="1"/>
  <c r="AB255"/>
  <c r="AE255" s="1"/>
  <c r="F256"/>
  <c r="Z259"/>
  <c r="AA258"/>
  <c r="AK259"/>
  <c r="AL258"/>
  <c r="AV258"/>
  <c r="AW257"/>
  <c r="BG260"/>
  <c r="BH259"/>
  <c r="BR258"/>
  <c r="BS257"/>
  <c r="CD260"/>
  <c r="CC261"/>
  <c r="CY259"/>
  <c r="DJ261"/>
  <c r="DK260"/>
  <c r="CN263"/>
  <c r="CO263" s="1"/>
  <c r="BT256" l="1"/>
  <c r="BW256" s="1"/>
  <c r="DA256"/>
  <c r="CE256"/>
  <c r="CH256" s="1"/>
  <c r="DL256"/>
  <c r="CP256"/>
  <c r="CS256" s="1"/>
  <c r="BI256"/>
  <c r="BL256" s="1"/>
  <c r="P256"/>
  <c r="S256" s="1"/>
  <c r="AM256"/>
  <c r="AP256" s="1"/>
  <c r="AX256"/>
  <c r="BA256" s="1"/>
  <c r="AB256"/>
  <c r="AE256" s="1"/>
  <c r="F257"/>
  <c r="Z260"/>
  <c r="AA259"/>
  <c r="AK260"/>
  <c r="AL259"/>
  <c r="AV259"/>
  <c r="AW258"/>
  <c r="BG261"/>
  <c r="BH260"/>
  <c r="BR259"/>
  <c r="BS258"/>
  <c r="CC262"/>
  <c r="CD261"/>
  <c r="CY260"/>
  <c r="DJ262"/>
  <c r="DK261"/>
  <c r="CN264"/>
  <c r="CO264" s="1"/>
  <c r="DA257" l="1"/>
  <c r="DL257"/>
  <c r="BT257"/>
  <c r="BW257" s="1"/>
  <c r="CE257"/>
  <c r="CH257" s="1"/>
  <c r="CP257"/>
  <c r="CS257" s="1"/>
  <c r="AX257"/>
  <c r="BA257" s="1"/>
  <c r="BI257"/>
  <c r="BL257" s="1"/>
  <c r="P257"/>
  <c r="S257" s="1"/>
  <c r="AM257"/>
  <c r="AP257" s="1"/>
  <c r="AB257"/>
  <c r="AE257" s="1"/>
  <c r="F258"/>
  <c r="Z261"/>
  <c r="AA260"/>
  <c r="AK261"/>
  <c r="AL260"/>
  <c r="AV260"/>
  <c r="AW259"/>
  <c r="BH261"/>
  <c r="BG262"/>
  <c r="BR260"/>
  <c r="BS259"/>
  <c r="CC263"/>
  <c r="CD262"/>
  <c r="CY261"/>
  <c r="DK262"/>
  <c r="DJ263"/>
  <c r="CN265"/>
  <c r="CO265" s="1"/>
  <c r="DA258" l="1"/>
  <c r="DL258"/>
  <c r="BT258"/>
  <c r="BW258" s="1"/>
  <c r="CE258"/>
  <c r="CH258" s="1"/>
  <c r="CP258"/>
  <c r="CS258" s="1"/>
  <c r="P258"/>
  <c r="S258" s="1"/>
  <c r="AX258"/>
  <c r="BA258" s="1"/>
  <c r="BI258"/>
  <c r="BL258" s="1"/>
  <c r="AM258"/>
  <c r="AP258" s="1"/>
  <c r="AB258"/>
  <c r="AE258" s="1"/>
  <c r="F259"/>
  <c r="AA261"/>
  <c r="Z262"/>
  <c r="AL261"/>
  <c r="AK262"/>
  <c r="AV261"/>
  <c r="AW260"/>
  <c r="BH262"/>
  <c r="BG263"/>
  <c r="BS260"/>
  <c r="BR261"/>
  <c r="CC264"/>
  <c r="CD263"/>
  <c r="CY262"/>
  <c r="DK263"/>
  <c r="DJ264"/>
  <c r="CN266"/>
  <c r="CO266" s="1"/>
  <c r="DA259" l="1"/>
  <c r="CP259"/>
  <c r="CS259" s="1"/>
  <c r="DL259"/>
  <c r="BT259"/>
  <c r="BW259" s="1"/>
  <c r="CE259"/>
  <c r="CH259" s="1"/>
  <c r="AM259"/>
  <c r="AP259" s="1"/>
  <c r="AX259"/>
  <c r="BA259" s="1"/>
  <c r="BI259"/>
  <c r="BL259" s="1"/>
  <c r="P259"/>
  <c r="S259" s="1"/>
  <c r="AB259"/>
  <c r="AE259" s="1"/>
  <c r="F260"/>
  <c r="AA262"/>
  <c r="Z263"/>
  <c r="AL262"/>
  <c r="AK263"/>
  <c r="AW261"/>
  <c r="AV262"/>
  <c r="BG264"/>
  <c r="BH263"/>
  <c r="BR262"/>
  <c r="BS261"/>
  <c r="CD264"/>
  <c r="CC265"/>
  <c r="CY263"/>
  <c r="DJ265"/>
  <c r="DK264"/>
  <c r="CN267"/>
  <c r="CO267" s="1"/>
  <c r="DL260" l="1"/>
  <c r="CP260"/>
  <c r="CS260" s="1"/>
  <c r="BT260"/>
  <c r="BW260" s="1"/>
  <c r="DA260"/>
  <c r="CE260"/>
  <c r="CH260" s="1"/>
  <c r="AM260"/>
  <c r="AP260" s="1"/>
  <c r="AX260"/>
  <c r="BA260" s="1"/>
  <c r="BI260"/>
  <c r="BL260" s="1"/>
  <c r="P260"/>
  <c r="S260" s="1"/>
  <c r="AB260"/>
  <c r="AE260" s="1"/>
  <c r="F261"/>
  <c r="Z264"/>
  <c r="AA263"/>
  <c r="AK264"/>
  <c r="AL263"/>
  <c r="AW262"/>
  <c r="AV263"/>
  <c r="BG265"/>
  <c r="BH264"/>
  <c r="BR263"/>
  <c r="BS262"/>
  <c r="CC266"/>
  <c r="CD265"/>
  <c r="CY264"/>
  <c r="DJ266"/>
  <c r="DK265"/>
  <c r="CN268"/>
  <c r="CO268" s="1"/>
  <c r="CE261" l="1"/>
  <c r="CH261" s="1"/>
  <c r="CP261"/>
  <c r="CS261" s="1"/>
  <c r="DA261"/>
  <c r="DL261"/>
  <c r="BT261"/>
  <c r="BW261" s="1"/>
  <c r="AX261"/>
  <c r="BA261" s="1"/>
  <c r="P261"/>
  <c r="S261" s="1"/>
  <c r="BI261"/>
  <c r="BL261" s="1"/>
  <c r="AM261"/>
  <c r="AP261" s="1"/>
  <c r="AB261"/>
  <c r="AE261" s="1"/>
  <c r="F262"/>
  <c r="Z265"/>
  <c r="AA264"/>
  <c r="AK265"/>
  <c r="AL264"/>
  <c r="AV264"/>
  <c r="AW263"/>
  <c r="BG266"/>
  <c r="BH265"/>
  <c r="BR264"/>
  <c r="BS263"/>
  <c r="CC267"/>
  <c r="CD266"/>
  <c r="CY265"/>
  <c r="DK266"/>
  <c r="DJ267"/>
  <c r="CN269"/>
  <c r="CO269" s="1"/>
  <c r="BT262" l="1"/>
  <c r="BW262" s="1"/>
  <c r="CE262"/>
  <c r="CH262" s="1"/>
  <c r="CP262"/>
  <c r="CS262" s="1"/>
  <c r="DA262"/>
  <c r="DL262"/>
  <c r="P262"/>
  <c r="S262" s="1"/>
  <c r="AX262"/>
  <c r="BA262" s="1"/>
  <c r="BI262"/>
  <c r="BL262" s="1"/>
  <c r="AM262"/>
  <c r="AP262" s="1"/>
  <c r="AB262"/>
  <c r="AE262" s="1"/>
  <c r="F263"/>
  <c r="Z266"/>
  <c r="AA265"/>
  <c r="AK266"/>
  <c r="AL265"/>
  <c r="AV265"/>
  <c r="AW264"/>
  <c r="BG267"/>
  <c r="BH266"/>
  <c r="BS264"/>
  <c r="BR265"/>
  <c r="CC268"/>
  <c r="CD267"/>
  <c r="CY266"/>
  <c r="DK267"/>
  <c r="DJ268"/>
  <c r="CN270"/>
  <c r="CO270" s="1"/>
  <c r="CW3" l="1"/>
  <c r="CV264" s="1"/>
  <c r="BT263"/>
  <c r="BW263" s="1"/>
  <c r="CE263"/>
  <c r="CH263" s="1"/>
  <c r="DA263"/>
  <c r="CP263"/>
  <c r="CS263" s="1"/>
  <c r="DL263"/>
  <c r="P263"/>
  <c r="S263" s="1"/>
  <c r="AM263"/>
  <c r="AP263" s="1"/>
  <c r="AX263"/>
  <c r="BA263" s="1"/>
  <c r="BI263"/>
  <c r="BL263" s="1"/>
  <c r="AB263"/>
  <c r="AE263" s="1"/>
  <c r="F264"/>
  <c r="Z267"/>
  <c r="AA266"/>
  <c r="AK267"/>
  <c r="AL266"/>
  <c r="AV266"/>
  <c r="AW265"/>
  <c r="BG268"/>
  <c r="BH267"/>
  <c r="BR266"/>
  <c r="BS265"/>
  <c r="CD268"/>
  <c r="CC269"/>
  <c r="CY267"/>
  <c r="DJ269"/>
  <c r="DK268"/>
  <c r="CN271"/>
  <c r="CO271" s="1"/>
  <c r="CV158" l="1"/>
  <c r="CV13"/>
  <c r="CV47"/>
  <c r="CV260"/>
  <c r="CV346"/>
  <c r="CV99"/>
  <c r="CV115"/>
  <c r="CV405"/>
  <c r="CV90"/>
  <c r="CV371"/>
  <c r="CV56"/>
  <c r="CV149"/>
  <c r="CV235"/>
  <c r="CV244"/>
  <c r="CV303"/>
  <c r="CV389"/>
  <c r="CV192"/>
  <c r="CV201"/>
  <c r="CV133"/>
  <c r="CV172"/>
  <c r="CV278"/>
  <c r="CV321"/>
  <c r="CV294"/>
  <c r="CV337"/>
  <c r="CV380"/>
  <c r="CV22"/>
  <c r="CV65"/>
  <c r="CV38"/>
  <c r="CV81"/>
  <c r="CV124"/>
  <c r="CV167"/>
  <c r="CV210"/>
  <c r="CV183"/>
  <c r="CV226"/>
  <c r="CV269"/>
  <c r="CV312"/>
  <c r="CV355"/>
  <c r="CV151"/>
  <c r="CV6"/>
  <c r="CV262"/>
  <c r="CV117"/>
  <c r="CV373"/>
  <c r="CV228"/>
  <c r="CV83"/>
  <c r="CV339"/>
  <c r="CV194"/>
  <c r="CV49"/>
  <c r="CV305"/>
  <c r="CV160"/>
  <c r="CV15"/>
  <c r="CV271"/>
  <c r="CV126"/>
  <c r="CV382"/>
  <c r="CV237"/>
  <c r="CV92"/>
  <c r="CV348"/>
  <c r="CV203"/>
  <c r="CV58"/>
  <c r="CV314"/>
  <c r="CV169"/>
  <c r="CV24"/>
  <c r="CV280"/>
  <c r="CV135"/>
  <c r="CV391"/>
  <c r="CV246"/>
  <c r="CV101"/>
  <c r="CV357"/>
  <c r="CV212"/>
  <c r="CV67"/>
  <c r="CV323"/>
  <c r="CV178"/>
  <c r="CV33"/>
  <c r="CV289"/>
  <c r="CV144"/>
  <c r="CV400"/>
  <c r="CV255"/>
  <c r="CV174"/>
  <c r="CV93"/>
  <c r="CV140"/>
  <c r="CV379"/>
  <c r="CV119"/>
  <c r="CV375"/>
  <c r="CV230"/>
  <c r="CV85"/>
  <c r="CV341"/>
  <c r="CV196"/>
  <c r="CV51"/>
  <c r="CV307"/>
  <c r="CV162"/>
  <c r="CV17"/>
  <c r="CV273"/>
  <c r="CV128"/>
  <c r="CV384"/>
  <c r="CV239"/>
  <c r="CV94"/>
  <c r="CV350"/>
  <c r="CV205"/>
  <c r="CV60"/>
  <c r="CV316"/>
  <c r="CV171"/>
  <c r="CV26"/>
  <c r="CV282"/>
  <c r="CV137"/>
  <c r="CV393"/>
  <c r="CV248"/>
  <c r="CV103"/>
  <c r="CV359"/>
  <c r="CV214"/>
  <c r="CV69"/>
  <c r="CV325"/>
  <c r="CV180"/>
  <c r="CV35"/>
  <c r="CV291"/>
  <c r="CV146"/>
  <c r="CV402"/>
  <c r="CV257"/>
  <c r="CV112"/>
  <c r="CV368"/>
  <c r="CV223"/>
  <c r="CV142"/>
  <c r="CV61"/>
  <c r="CV108"/>
  <c r="CV123"/>
  <c r="CV10"/>
  <c r="CV87"/>
  <c r="CV343"/>
  <c r="CV198"/>
  <c r="CV53"/>
  <c r="CV309"/>
  <c r="CV164"/>
  <c r="CV19"/>
  <c r="CV275"/>
  <c r="CV130"/>
  <c r="CV386"/>
  <c r="CV241"/>
  <c r="CV96"/>
  <c r="CV352"/>
  <c r="CV207"/>
  <c r="CV62"/>
  <c r="CV318"/>
  <c r="CV173"/>
  <c r="CV28"/>
  <c r="CV284"/>
  <c r="CV139"/>
  <c r="CV395"/>
  <c r="CV250"/>
  <c r="CV105"/>
  <c r="CV361"/>
  <c r="CV216"/>
  <c r="CV71"/>
  <c r="CV327"/>
  <c r="CV182"/>
  <c r="CV37"/>
  <c r="CV293"/>
  <c r="CV148"/>
  <c r="CV404"/>
  <c r="CV259"/>
  <c r="CV114"/>
  <c r="CV370"/>
  <c r="CV225"/>
  <c r="CV80"/>
  <c r="CV336"/>
  <c r="CV191"/>
  <c r="CV110"/>
  <c r="CV29"/>
  <c r="CV381"/>
  <c r="CV91"/>
  <c r="CV345"/>
  <c r="CV55"/>
  <c r="CV311"/>
  <c r="CV166"/>
  <c r="CV21"/>
  <c r="CV277"/>
  <c r="CV132"/>
  <c r="CV388"/>
  <c r="CV243"/>
  <c r="CV98"/>
  <c r="CV354"/>
  <c r="CV209"/>
  <c r="CV64"/>
  <c r="CV320"/>
  <c r="CV175"/>
  <c r="CV30"/>
  <c r="CV286"/>
  <c r="CV141"/>
  <c r="CV397"/>
  <c r="CV252"/>
  <c r="CV107"/>
  <c r="CV363"/>
  <c r="CV218"/>
  <c r="CV73"/>
  <c r="CV329"/>
  <c r="CV184"/>
  <c r="CV39"/>
  <c r="CV295"/>
  <c r="CV150"/>
  <c r="CV406"/>
  <c r="CV261"/>
  <c r="CV116"/>
  <c r="CV372"/>
  <c r="CV227"/>
  <c r="CV82"/>
  <c r="CV338"/>
  <c r="CV193"/>
  <c r="CV48"/>
  <c r="CV304"/>
  <c r="CV159"/>
  <c r="CV14"/>
  <c r="CV398"/>
  <c r="CV349"/>
  <c r="CV59"/>
  <c r="CV313"/>
  <c r="CV176"/>
  <c r="CV125"/>
  <c r="CV23"/>
  <c r="CV279"/>
  <c r="CV134"/>
  <c r="CV390"/>
  <c r="CV245"/>
  <c r="CV100"/>
  <c r="CV356"/>
  <c r="CV211"/>
  <c r="CV66"/>
  <c r="CV322"/>
  <c r="CV177"/>
  <c r="CV32"/>
  <c r="CV288"/>
  <c r="CV143"/>
  <c r="CV399"/>
  <c r="CV254"/>
  <c r="CV109"/>
  <c r="CV365"/>
  <c r="CV220"/>
  <c r="CV75"/>
  <c r="CV331"/>
  <c r="CV186"/>
  <c r="CV41"/>
  <c r="CV297"/>
  <c r="CV152"/>
  <c r="CV7"/>
  <c r="CV263"/>
  <c r="CV118"/>
  <c r="CV374"/>
  <c r="CV229"/>
  <c r="CV84"/>
  <c r="CV340"/>
  <c r="CV195"/>
  <c r="CV50"/>
  <c r="CV306"/>
  <c r="CV161"/>
  <c r="CV16"/>
  <c r="CV272"/>
  <c r="CV127"/>
  <c r="CV383"/>
  <c r="CV366"/>
  <c r="CV317"/>
  <c r="CV27"/>
  <c r="CV121"/>
  <c r="CV206"/>
  <c r="CV247"/>
  <c r="CV102"/>
  <c r="CV358"/>
  <c r="CV213"/>
  <c r="CV68"/>
  <c r="CV324"/>
  <c r="CV179"/>
  <c r="CV34"/>
  <c r="CV290"/>
  <c r="CV145"/>
  <c r="CV401"/>
  <c r="CV256"/>
  <c r="CV111"/>
  <c r="CV367"/>
  <c r="CV222"/>
  <c r="CV77"/>
  <c r="CV333"/>
  <c r="CV188"/>
  <c r="CV43"/>
  <c r="CV299"/>
  <c r="CV154"/>
  <c r="CV9"/>
  <c r="CV265"/>
  <c r="CV120"/>
  <c r="CV376"/>
  <c r="CV231"/>
  <c r="CV86"/>
  <c r="CV342"/>
  <c r="CV197"/>
  <c r="CV52"/>
  <c r="CV308"/>
  <c r="CV163"/>
  <c r="CV18"/>
  <c r="CV274"/>
  <c r="CV129"/>
  <c r="CV385"/>
  <c r="CV240"/>
  <c r="CV95"/>
  <c r="CV351"/>
  <c r="CV270"/>
  <c r="CV285"/>
  <c r="CV236"/>
  <c r="CV170"/>
  <c r="CV31"/>
  <c r="CV287"/>
  <c r="CV215"/>
  <c r="CV70"/>
  <c r="CV326"/>
  <c r="CV181"/>
  <c r="CV36"/>
  <c r="CV292"/>
  <c r="CV147"/>
  <c r="CV403"/>
  <c r="CV258"/>
  <c r="CV113"/>
  <c r="CV369"/>
  <c r="CV224"/>
  <c r="CV79"/>
  <c r="CV335"/>
  <c r="CV190"/>
  <c r="CV45"/>
  <c r="CV301"/>
  <c r="CV156"/>
  <c r="CV11"/>
  <c r="CV267"/>
  <c r="CV122"/>
  <c r="CV378"/>
  <c r="CV233"/>
  <c r="CV88"/>
  <c r="CV344"/>
  <c r="CV199"/>
  <c r="CV54"/>
  <c r="CV310"/>
  <c r="CV165"/>
  <c r="CV20"/>
  <c r="CV276"/>
  <c r="CV131"/>
  <c r="CV387"/>
  <c r="CV242"/>
  <c r="CV97"/>
  <c r="CV353"/>
  <c r="CV208"/>
  <c r="CV63"/>
  <c r="CV319"/>
  <c r="CV238"/>
  <c r="CV253"/>
  <c r="CV204"/>
  <c r="CV138"/>
  <c r="CV89"/>
  <c r="DC3"/>
  <c r="DB137" s="1"/>
  <c r="CV364"/>
  <c r="CV347"/>
  <c r="CV57"/>
  <c r="CV232"/>
  <c r="CV221"/>
  <c r="CV76"/>
  <c r="CV332"/>
  <c r="CV315"/>
  <c r="CV266"/>
  <c r="CV200"/>
  <c r="CV78"/>
  <c r="CV334"/>
  <c r="CV189"/>
  <c r="CV44"/>
  <c r="CV300"/>
  <c r="CV283"/>
  <c r="CV234"/>
  <c r="CV168"/>
  <c r="CV46"/>
  <c r="CV302"/>
  <c r="CV157"/>
  <c r="CV12"/>
  <c r="CV268"/>
  <c r="CV155"/>
  <c r="CV202"/>
  <c r="CV377"/>
  <c r="CV25"/>
  <c r="CV281"/>
  <c r="CV136"/>
  <c r="CV392"/>
  <c r="CV394"/>
  <c r="CV249"/>
  <c r="CV104"/>
  <c r="CV360"/>
  <c r="DE3"/>
  <c r="CV251"/>
  <c r="CV106"/>
  <c r="CV362"/>
  <c r="CV217"/>
  <c r="CV72"/>
  <c r="CV328"/>
  <c r="BT264"/>
  <c r="BW264" s="1"/>
  <c r="DA264"/>
  <c r="DD264" s="1"/>
  <c r="CE264"/>
  <c r="CH264" s="1"/>
  <c r="DL264"/>
  <c r="CP264"/>
  <c r="CS264" s="1"/>
  <c r="BI264"/>
  <c r="BL264" s="1"/>
  <c r="P264"/>
  <c r="S264" s="1"/>
  <c r="AM264"/>
  <c r="AP264" s="1"/>
  <c r="AX264"/>
  <c r="BA264" s="1"/>
  <c r="AB264"/>
  <c r="AE264" s="1"/>
  <c r="CV396"/>
  <c r="CV219"/>
  <c r="CV74"/>
  <c r="CV330"/>
  <c r="CV185"/>
  <c r="CV40"/>
  <c r="CV296"/>
  <c r="CV187"/>
  <c r="CV42"/>
  <c r="CV298"/>
  <c r="CV153"/>
  <c r="CV8"/>
  <c r="DB405"/>
  <c r="DB78"/>
  <c r="DB34"/>
  <c r="DB30"/>
  <c r="DB103"/>
  <c r="DB81"/>
  <c r="DB58"/>
  <c r="DB52"/>
  <c r="DB116"/>
  <c r="DB180"/>
  <c r="DB372"/>
  <c r="DB35"/>
  <c r="DB99"/>
  <c r="DB163"/>
  <c r="DB227"/>
  <c r="DB291"/>
  <c r="DB242"/>
  <c r="DB306"/>
  <c r="DB370"/>
  <c r="DB177"/>
  <c r="DB241"/>
  <c r="DB305"/>
  <c r="DB369"/>
  <c r="DB32"/>
  <c r="DB96"/>
  <c r="DB160"/>
  <c r="DB224"/>
  <c r="DB288"/>
  <c r="DB352"/>
  <c r="DB175"/>
  <c r="DB239"/>
  <c r="DB303"/>
  <c r="DB367"/>
  <c r="DB182"/>
  <c r="DB246"/>
  <c r="DB310"/>
  <c r="DB374"/>
  <c r="DB37"/>
  <c r="DB101"/>
  <c r="DB165"/>
  <c r="DB229"/>
  <c r="DB293"/>
  <c r="DB357"/>
  <c r="DB46"/>
  <c r="DB134"/>
  <c r="DB127"/>
  <c r="DB86"/>
  <c r="DB121"/>
  <c r="DB87"/>
  <c r="DB65"/>
  <c r="DB42"/>
  <c r="DB44"/>
  <c r="DB108"/>
  <c r="DB172"/>
  <c r="DB236"/>
  <c r="DB300"/>
  <c r="DB364"/>
  <c r="DB27"/>
  <c r="DB91"/>
  <c r="DB155"/>
  <c r="DB219"/>
  <c r="DB283"/>
  <c r="DB347"/>
  <c r="DB170"/>
  <c r="DB234"/>
  <c r="DB298"/>
  <c r="DB362"/>
  <c r="DB169"/>
  <c r="DB233"/>
  <c r="DB297"/>
  <c r="DB361"/>
  <c r="DB24"/>
  <c r="DB88"/>
  <c r="DB152"/>
  <c r="DB216"/>
  <c r="DB280"/>
  <c r="DB344"/>
  <c r="DB167"/>
  <c r="DB231"/>
  <c r="DB295"/>
  <c r="DB359"/>
  <c r="DB174"/>
  <c r="DB238"/>
  <c r="DB302"/>
  <c r="DB366"/>
  <c r="DB29"/>
  <c r="DB93"/>
  <c r="DB157"/>
  <c r="DB221"/>
  <c r="DB285"/>
  <c r="DB349"/>
  <c r="DB14"/>
  <c r="DB102"/>
  <c r="DB95"/>
  <c r="DB54"/>
  <c r="DB146"/>
  <c r="DB105"/>
  <c r="DB71"/>
  <c r="DB49"/>
  <c r="DB26"/>
  <c r="DB159"/>
  <c r="DB36"/>
  <c r="DB100"/>
  <c r="DB164"/>
  <c r="DB228"/>
  <c r="DB292"/>
  <c r="DB356"/>
  <c r="DB19"/>
  <c r="DB83"/>
  <c r="DB147"/>
  <c r="DB211"/>
  <c r="DB275"/>
  <c r="DB339"/>
  <c r="DB403"/>
  <c r="DB226"/>
  <c r="DB290"/>
  <c r="DB354"/>
  <c r="DB161"/>
  <c r="DB225"/>
  <c r="DB289"/>
  <c r="DB353"/>
  <c r="DB16"/>
  <c r="DB80"/>
  <c r="DB144"/>
  <c r="DB208"/>
  <c r="DB272"/>
  <c r="DB336"/>
  <c r="DB400"/>
  <c r="DB223"/>
  <c r="DB287"/>
  <c r="DB351"/>
  <c r="DB166"/>
  <c r="DB230"/>
  <c r="DB294"/>
  <c r="DB358"/>
  <c r="DB21"/>
  <c r="DB85"/>
  <c r="DB149"/>
  <c r="DB213"/>
  <c r="DB277"/>
  <c r="DB341"/>
  <c r="DB143"/>
  <c r="DB70"/>
  <c r="DB63"/>
  <c r="DB22"/>
  <c r="DB114"/>
  <c r="DB89"/>
  <c r="DB55"/>
  <c r="DB33"/>
  <c r="DB10"/>
  <c r="DB138"/>
  <c r="DB28"/>
  <c r="DB92"/>
  <c r="DB156"/>
  <c r="DB220"/>
  <c r="DB284"/>
  <c r="DB348"/>
  <c r="DB11"/>
  <c r="DB75"/>
  <c r="DB139"/>
  <c r="DB203"/>
  <c r="DB267"/>
  <c r="DB331"/>
  <c r="DB395"/>
  <c r="DB218"/>
  <c r="DB282"/>
  <c r="DB346"/>
  <c r="DB153"/>
  <c r="DB217"/>
  <c r="DB281"/>
  <c r="DB345"/>
  <c r="DB8"/>
  <c r="DB72"/>
  <c r="DB136"/>
  <c r="DB200"/>
  <c r="DB264"/>
  <c r="DB328"/>
  <c r="DB392"/>
  <c r="DB215"/>
  <c r="DB279"/>
  <c r="DB343"/>
  <c r="DB158"/>
  <c r="DB222"/>
  <c r="DB286"/>
  <c r="DB350"/>
  <c r="DB13"/>
  <c r="DB77"/>
  <c r="DB141"/>
  <c r="DB205"/>
  <c r="DB269"/>
  <c r="DB333"/>
  <c r="DB397"/>
  <c r="DB111"/>
  <c r="DB38"/>
  <c r="DB31"/>
  <c r="DB162"/>
  <c r="DB82"/>
  <c r="DB73"/>
  <c r="DB39"/>
  <c r="DB17"/>
  <c r="DB145"/>
  <c r="DB122"/>
  <c r="DB20"/>
  <c r="DB84"/>
  <c r="DB148"/>
  <c r="DB212"/>
  <c r="DB276"/>
  <c r="DB340"/>
  <c r="DB404"/>
  <c r="DB67"/>
  <c r="DB131"/>
  <c r="DB195"/>
  <c r="DB259"/>
  <c r="DB323"/>
  <c r="DB387"/>
  <c r="DB210"/>
  <c r="DB274"/>
  <c r="DB338"/>
  <c r="DB402"/>
  <c r="DB209"/>
  <c r="DB273"/>
  <c r="DB337"/>
  <c r="DB401"/>
  <c r="DB64"/>
  <c r="DB128"/>
  <c r="DB192"/>
  <c r="DB256"/>
  <c r="DB320"/>
  <c r="DB384"/>
  <c r="DB207"/>
  <c r="DB271"/>
  <c r="DB335"/>
  <c r="DB399"/>
  <c r="DB214"/>
  <c r="DB278"/>
  <c r="DB342"/>
  <c r="DB406"/>
  <c r="DB69"/>
  <c r="DB133"/>
  <c r="DB197"/>
  <c r="DB261"/>
  <c r="DB325"/>
  <c r="DB389"/>
  <c r="DB79"/>
  <c r="DB6"/>
  <c r="DB130"/>
  <c r="DB126"/>
  <c r="DB50"/>
  <c r="DB57"/>
  <c r="DB23"/>
  <c r="DB151"/>
  <c r="DB129"/>
  <c r="DB106"/>
  <c r="DB12"/>
  <c r="DB76"/>
  <c r="DB140"/>
  <c r="DB204"/>
  <c r="DB268"/>
  <c r="DB332"/>
  <c r="DB396"/>
  <c r="DB59"/>
  <c r="DB123"/>
  <c r="DB187"/>
  <c r="DB251"/>
  <c r="DB315"/>
  <c r="DB379"/>
  <c r="DB202"/>
  <c r="DB266"/>
  <c r="DB330"/>
  <c r="DB394"/>
  <c r="DB201"/>
  <c r="DB265"/>
  <c r="DB329"/>
  <c r="DB393"/>
  <c r="DB56"/>
  <c r="DB120"/>
  <c r="DB184"/>
  <c r="DB248"/>
  <c r="DB312"/>
  <c r="DB376"/>
  <c r="DB199"/>
  <c r="DB263"/>
  <c r="DB327"/>
  <c r="DB391"/>
  <c r="DB206"/>
  <c r="DB270"/>
  <c r="DB334"/>
  <c r="DB398"/>
  <c r="DB61"/>
  <c r="DB125"/>
  <c r="DB189"/>
  <c r="DB253"/>
  <c r="DB317"/>
  <c r="DB381"/>
  <c r="DB47"/>
  <c r="DB142"/>
  <c r="DB98"/>
  <c r="DB94"/>
  <c r="DB18"/>
  <c r="DB41"/>
  <c r="DB7"/>
  <c r="DB135"/>
  <c r="DB113"/>
  <c r="DB90"/>
  <c r="DB68"/>
  <c r="DB132"/>
  <c r="DB196"/>
  <c r="DB260"/>
  <c r="DB324"/>
  <c r="DB388"/>
  <c r="DB51"/>
  <c r="DB115"/>
  <c r="DB179"/>
  <c r="DB243"/>
  <c r="DB307"/>
  <c r="DB371"/>
  <c r="DB194"/>
  <c r="DB258"/>
  <c r="DB322"/>
  <c r="DB386"/>
  <c r="DB193"/>
  <c r="DB257"/>
  <c r="DB321"/>
  <c r="DB385"/>
  <c r="DB48"/>
  <c r="DB112"/>
  <c r="DB176"/>
  <c r="DB240"/>
  <c r="DB304"/>
  <c r="DB368"/>
  <c r="DB191"/>
  <c r="DB255"/>
  <c r="DB319"/>
  <c r="DB383"/>
  <c r="DB198"/>
  <c r="DB262"/>
  <c r="DB326"/>
  <c r="DB390"/>
  <c r="DB53"/>
  <c r="DB117"/>
  <c r="DB181"/>
  <c r="DB245"/>
  <c r="DB309"/>
  <c r="DB373"/>
  <c r="DB62"/>
  <c r="DB43"/>
  <c r="DB314"/>
  <c r="DB168"/>
  <c r="DB190"/>
  <c r="DB301"/>
  <c r="DB66"/>
  <c r="DB380"/>
  <c r="DB250"/>
  <c r="DB104"/>
  <c r="DB375"/>
  <c r="DB237"/>
  <c r="DB110"/>
  <c r="DB316"/>
  <c r="DB186"/>
  <c r="DB40"/>
  <c r="DB311"/>
  <c r="DB173"/>
  <c r="DB15"/>
  <c r="DB74"/>
  <c r="DB252"/>
  <c r="DB363"/>
  <c r="DB377"/>
  <c r="DB247"/>
  <c r="DB109"/>
  <c r="DB97"/>
  <c r="DB188"/>
  <c r="DB299"/>
  <c r="DB313"/>
  <c r="DB183"/>
  <c r="DB45"/>
  <c r="DB25"/>
  <c r="DB254"/>
  <c r="DB119"/>
  <c r="DB124"/>
  <c r="DB235"/>
  <c r="DB249"/>
  <c r="DB360"/>
  <c r="DB382"/>
  <c r="DB150"/>
  <c r="DB107"/>
  <c r="DB232"/>
  <c r="DB365"/>
  <c r="DB154"/>
  <c r="DB60"/>
  <c r="DB171"/>
  <c r="DB185"/>
  <c r="DB296"/>
  <c r="DB318"/>
  <c r="DB378"/>
  <c r="F265"/>
  <c r="Z268"/>
  <c r="AA267"/>
  <c r="AK268"/>
  <c r="AL267"/>
  <c r="AV267"/>
  <c r="AW266"/>
  <c r="BG269"/>
  <c r="BH268"/>
  <c r="BR267"/>
  <c r="BS266"/>
  <c r="CC270"/>
  <c r="CD269"/>
  <c r="CY268"/>
  <c r="DJ270"/>
  <c r="DK269"/>
  <c r="CN272"/>
  <c r="CO272" s="1"/>
  <c r="DB118" l="1"/>
  <c r="DB355"/>
  <c r="DB244"/>
  <c r="DB9"/>
  <c r="DB178"/>
  <c r="DB308"/>
  <c r="DA265"/>
  <c r="DD265" s="1"/>
  <c r="DL265"/>
  <c r="BT265"/>
  <c r="BW265" s="1"/>
  <c r="CE265"/>
  <c r="CH265" s="1"/>
  <c r="CP265"/>
  <c r="CS265" s="1"/>
  <c r="AX265"/>
  <c r="BA265" s="1"/>
  <c r="BI265"/>
  <c r="BL265" s="1"/>
  <c r="P265"/>
  <c r="S265" s="1"/>
  <c r="AM265"/>
  <c r="AP265" s="1"/>
  <c r="AB265"/>
  <c r="AE265" s="1"/>
  <c r="F266"/>
  <c r="Z269"/>
  <c r="AA268"/>
  <c r="AK269"/>
  <c r="AL268"/>
  <c r="AV268"/>
  <c r="AW267"/>
  <c r="BH269"/>
  <c r="BG270"/>
  <c r="BR268"/>
  <c r="BS267"/>
  <c r="CC271"/>
  <c r="CD270"/>
  <c r="CY269"/>
  <c r="DK270"/>
  <c r="DJ271"/>
  <c r="CN273"/>
  <c r="CO273" s="1"/>
  <c r="DA266" l="1"/>
  <c r="DD266" s="1"/>
  <c r="DL266"/>
  <c r="BT266"/>
  <c r="BW266" s="1"/>
  <c r="CE266"/>
  <c r="CH266" s="1"/>
  <c r="CP266"/>
  <c r="CS266" s="1"/>
  <c r="P266"/>
  <c r="S266" s="1"/>
  <c r="AX266"/>
  <c r="BA266" s="1"/>
  <c r="BI266"/>
  <c r="BL266" s="1"/>
  <c r="AM266"/>
  <c r="AP266" s="1"/>
  <c r="AB266"/>
  <c r="AE266" s="1"/>
  <c r="F267"/>
  <c r="AA269"/>
  <c r="Z270"/>
  <c r="AL269"/>
  <c r="AK270"/>
  <c r="AV269"/>
  <c r="AW268"/>
  <c r="BH270"/>
  <c r="BG271"/>
  <c r="BS268"/>
  <c r="BR269"/>
  <c r="CC272"/>
  <c r="CD271"/>
  <c r="CY270"/>
  <c r="DK271"/>
  <c r="DJ272"/>
  <c r="CN274"/>
  <c r="CO274" s="1"/>
  <c r="DA267" l="1"/>
  <c r="DD267" s="1"/>
  <c r="CP267"/>
  <c r="CS267" s="1"/>
  <c r="DL267"/>
  <c r="BT267"/>
  <c r="BW267" s="1"/>
  <c r="CE267"/>
  <c r="CH267" s="1"/>
  <c r="AM267"/>
  <c r="AP267" s="1"/>
  <c r="AX267"/>
  <c r="BA267" s="1"/>
  <c r="BI267"/>
  <c r="BL267" s="1"/>
  <c r="P267"/>
  <c r="S267" s="1"/>
  <c r="AB267"/>
  <c r="AE267" s="1"/>
  <c r="F268"/>
  <c r="AA270"/>
  <c r="Z271"/>
  <c r="AL270"/>
  <c r="AK271"/>
  <c r="AW269"/>
  <c r="AV270"/>
  <c r="BG272"/>
  <c r="BH271"/>
  <c r="BR270"/>
  <c r="BS269"/>
  <c r="CD272"/>
  <c r="CC273"/>
  <c r="CY271"/>
  <c r="DJ273"/>
  <c r="DK272"/>
  <c r="CN275"/>
  <c r="CO275" s="1"/>
  <c r="DL268" l="1"/>
  <c r="CP268"/>
  <c r="CS268" s="1"/>
  <c r="BT268"/>
  <c r="BW268" s="1"/>
  <c r="DA268"/>
  <c r="DD268" s="1"/>
  <c r="CE268"/>
  <c r="CH268" s="1"/>
  <c r="AM268"/>
  <c r="AP268" s="1"/>
  <c r="AX268"/>
  <c r="BA268" s="1"/>
  <c r="BI268"/>
  <c r="BL268" s="1"/>
  <c r="P268"/>
  <c r="S268" s="1"/>
  <c r="AB268"/>
  <c r="AE268" s="1"/>
  <c r="F269"/>
  <c r="Z272"/>
  <c r="AA271"/>
  <c r="AK272"/>
  <c r="AL271"/>
  <c r="AW270"/>
  <c r="AV271"/>
  <c r="BG273"/>
  <c r="BH272"/>
  <c r="BR271"/>
  <c r="BS270"/>
  <c r="CC274"/>
  <c r="CD273"/>
  <c r="CY272"/>
  <c r="DJ274"/>
  <c r="DK273"/>
  <c r="CN276"/>
  <c r="CO276" s="1"/>
  <c r="CE269" l="1"/>
  <c r="CH269" s="1"/>
  <c r="CP269"/>
  <c r="CS269" s="1"/>
  <c r="DA269"/>
  <c r="DD269" s="1"/>
  <c r="DL269"/>
  <c r="BT269"/>
  <c r="BW269" s="1"/>
  <c r="AX269"/>
  <c r="BA269" s="1"/>
  <c r="BI269"/>
  <c r="BL269" s="1"/>
  <c r="P269"/>
  <c r="S269" s="1"/>
  <c r="AM269"/>
  <c r="AP269" s="1"/>
  <c r="AB269"/>
  <c r="AE269" s="1"/>
  <c r="F270"/>
  <c r="Z273"/>
  <c r="AA272"/>
  <c r="AK273"/>
  <c r="AL272"/>
  <c r="AV272"/>
  <c r="AW271"/>
  <c r="BG274"/>
  <c r="BH273"/>
  <c r="BR272"/>
  <c r="BS271"/>
  <c r="CC275"/>
  <c r="CD274"/>
  <c r="CY273"/>
  <c r="DK274"/>
  <c r="DJ275"/>
  <c r="CN277"/>
  <c r="CO277" s="1"/>
  <c r="BT270" l="1"/>
  <c r="BW270" s="1"/>
  <c r="CE270"/>
  <c r="CH270" s="1"/>
  <c r="CP270"/>
  <c r="CS270" s="1"/>
  <c r="DA270"/>
  <c r="DD270" s="1"/>
  <c r="DL270"/>
  <c r="P270"/>
  <c r="S270" s="1"/>
  <c r="AX270"/>
  <c r="BA270" s="1"/>
  <c r="BI270"/>
  <c r="BL270" s="1"/>
  <c r="AM270"/>
  <c r="AP270" s="1"/>
  <c r="AB270"/>
  <c r="AE270" s="1"/>
  <c r="F271"/>
  <c r="Z274"/>
  <c r="AA273"/>
  <c r="AK274"/>
  <c r="AL273"/>
  <c r="AV273"/>
  <c r="AW272"/>
  <c r="BG275"/>
  <c r="BH274"/>
  <c r="BS272"/>
  <c r="BR273"/>
  <c r="CC276"/>
  <c r="CD275"/>
  <c r="CY274"/>
  <c r="DK275"/>
  <c r="DJ276"/>
  <c r="CN278"/>
  <c r="CO278" s="1"/>
  <c r="BT271" l="1"/>
  <c r="BW271" s="1"/>
  <c r="CE271"/>
  <c r="CH271" s="1"/>
  <c r="DA271"/>
  <c r="DD271" s="1"/>
  <c r="CP271"/>
  <c r="CS271" s="1"/>
  <c r="DL271"/>
  <c r="P271"/>
  <c r="S271" s="1"/>
  <c r="AM271"/>
  <c r="AP271" s="1"/>
  <c r="AX271"/>
  <c r="BA271" s="1"/>
  <c r="BI271"/>
  <c r="BL271" s="1"/>
  <c r="AB271"/>
  <c r="AE271" s="1"/>
  <c r="F272"/>
  <c r="Z275"/>
  <c r="AA274"/>
  <c r="AK275"/>
  <c r="AL274"/>
  <c r="AV274"/>
  <c r="AW273"/>
  <c r="BG276"/>
  <c r="BH275"/>
  <c r="BR274"/>
  <c r="BS273"/>
  <c r="CD276"/>
  <c r="CC277"/>
  <c r="CY275"/>
  <c r="DJ277"/>
  <c r="DK276"/>
  <c r="CN279"/>
  <c r="CO279" s="1"/>
  <c r="BT272" l="1"/>
  <c r="BW272" s="1"/>
  <c r="DA272"/>
  <c r="DD272" s="1"/>
  <c r="CE272"/>
  <c r="CH272" s="1"/>
  <c r="DL272"/>
  <c r="CP272"/>
  <c r="CS272" s="1"/>
  <c r="BI272"/>
  <c r="BL272" s="1"/>
  <c r="P272"/>
  <c r="S272" s="1"/>
  <c r="AM272"/>
  <c r="AP272" s="1"/>
  <c r="AX272"/>
  <c r="BA272" s="1"/>
  <c r="AB272"/>
  <c r="AE272" s="1"/>
  <c r="F273"/>
  <c r="Z276"/>
  <c r="AA275"/>
  <c r="AK276"/>
  <c r="AL275"/>
  <c r="AV275"/>
  <c r="AW274"/>
  <c r="BG277"/>
  <c r="BH276"/>
  <c r="BR275"/>
  <c r="BS274"/>
  <c r="CC278"/>
  <c r="CD277"/>
  <c r="CY276"/>
  <c r="DJ278"/>
  <c r="DK277"/>
  <c r="CN280"/>
  <c r="CO280" s="1"/>
  <c r="DA273" l="1"/>
  <c r="DD273" s="1"/>
  <c r="DL273"/>
  <c r="BT273"/>
  <c r="BW273" s="1"/>
  <c r="CE273"/>
  <c r="CH273" s="1"/>
  <c r="CP273"/>
  <c r="CS273" s="1"/>
  <c r="AX273"/>
  <c r="BA273" s="1"/>
  <c r="BI273"/>
  <c r="BL273" s="1"/>
  <c r="P273"/>
  <c r="S273" s="1"/>
  <c r="AM273"/>
  <c r="AP273" s="1"/>
  <c r="AB273"/>
  <c r="AE273" s="1"/>
  <c r="F274"/>
  <c r="Z277"/>
  <c r="AA276"/>
  <c r="AK277"/>
  <c r="AL276"/>
  <c r="AV276"/>
  <c r="AW275"/>
  <c r="BH277"/>
  <c r="BG278"/>
  <c r="BR276"/>
  <c r="BS275"/>
  <c r="CC279"/>
  <c r="CD278"/>
  <c r="CY277"/>
  <c r="DK278"/>
  <c r="DJ279"/>
  <c r="CN281"/>
  <c r="CO281" s="1"/>
  <c r="DA274" l="1"/>
  <c r="DD274" s="1"/>
  <c r="DL274"/>
  <c r="BT274"/>
  <c r="BW274" s="1"/>
  <c r="CE274"/>
  <c r="CH274" s="1"/>
  <c r="CP274"/>
  <c r="CS274" s="1"/>
  <c r="P274"/>
  <c r="S274" s="1"/>
  <c r="AX274"/>
  <c r="BA274" s="1"/>
  <c r="BI274"/>
  <c r="BL274" s="1"/>
  <c r="AM274"/>
  <c r="AP274" s="1"/>
  <c r="AB274"/>
  <c r="AE274" s="1"/>
  <c r="F275"/>
  <c r="AA277"/>
  <c r="Z278"/>
  <c r="AL277"/>
  <c r="AK278"/>
  <c r="AV277"/>
  <c r="AW276"/>
  <c r="BH278"/>
  <c r="BG279"/>
  <c r="BS276"/>
  <c r="BR277"/>
  <c r="CC280"/>
  <c r="CD279"/>
  <c r="CY278"/>
  <c r="DK279"/>
  <c r="DJ280"/>
  <c r="CN282"/>
  <c r="CO282" s="1"/>
  <c r="DA275" l="1"/>
  <c r="DD275" s="1"/>
  <c r="CP275"/>
  <c r="CS275" s="1"/>
  <c r="DL275"/>
  <c r="BT275"/>
  <c r="BW275" s="1"/>
  <c r="CE275"/>
  <c r="CH275" s="1"/>
  <c r="AM275"/>
  <c r="AP275" s="1"/>
  <c r="AX275"/>
  <c r="BA275" s="1"/>
  <c r="BI275"/>
  <c r="BL275" s="1"/>
  <c r="P275"/>
  <c r="S275" s="1"/>
  <c r="AB275"/>
  <c r="AE275" s="1"/>
  <c r="F276"/>
  <c r="AA278"/>
  <c r="Z279"/>
  <c r="AL278"/>
  <c r="AK279"/>
  <c r="AW277"/>
  <c r="AV278"/>
  <c r="BG280"/>
  <c r="BH279"/>
  <c r="BR278"/>
  <c r="BS277"/>
  <c r="CD280"/>
  <c r="CC281"/>
  <c r="CY279"/>
  <c r="DJ281"/>
  <c r="DK280"/>
  <c r="CN283"/>
  <c r="CO283" s="1"/>
  <c r="DL276" l="1"/>
  <c r="CP276"/>
  <c r="CS276" s="1"/>
  <c r="BT276"/>
  <c r="BW276" s="1"/>
  <c r="DA276"/>
  <c r="DD276" s="1"/>
  <c r="CE276"/>
  <c r="CH276" s="1"/>
  <c r="AM276"/>
  <c r="AP276" s="1"/>
  <c r="AX276"/>
  <c r="BA276" s="1"/>
  <c r="BI276"/>
  <c r="BL276" s="1"/>
  <c r="P276"/>
  <c r="S276" s="1"/>
  <c r="AB276"/>
  <c r="AE276" s="1"/>
  <c r="F277"/>
  <c r="Z280"/>
  <c r="AA279"/>
  <c r="AK280"/>
  <c r="AL279"/>
  <c r="AW278"/>
  <c r="AV279"/>
  <c r="BG281"/>
  <c r="BH280"/>
  <c r="BR279"/>
  <c r="BS278"/>
  <c r="CC282"/>
  <c r="CD281"/>
  <c r="CY280"/>
  <c r="DJ282"/>
  <c r="DK281"/>
  <c r="CN284"/>
  <c r="CO284" s="1"/>
  <c r="CE277" l="1"/>
  <c r="CH277" s="1"/>
  <c r="CP277"/>
  <c r="CS277" s="1"/>
  <c r="DA277"/>
  <c r="DD277" s="1"/>
  <c r="DL277"/>
  <c r="BT277"/>
  <c r="BW277" s="1"/>
  <c r="P277"/>
  <c r="S277" s="1"/>
  <c r="AX277"/>
  <c r="BA277" s="1"/>
  <c r="BI277"/>
  <c r="BL277" s="1"/>
  <c r="AM277"/>
  <c r="AP277" s="1"/>
  <c r="AB277"/>
  <c r="AE277" s="1"/>
  <c r="F278"/>
  <c r="Z281"/>
  <c r="AA280"/>
  <c r="AK281"/>
  <c r="AL280"/>
  <c r="AV280"/>
  <c r="AW279"/>
  <c r="BG282"/>
  <c r="BH281"/>
  <c r="BR280"/>
  <c r="BS279"/>
  <c r="CC283"/>
  <c r="CD282"/>
  <c r="CY281"/>
  <c r="DK282"/>
  <c r="DJ283"/>
  <c r="CN285"/>
  <c r="CO285" s="1"/>
  <c r="BT278" l="1"/>
  <c r="BW278" s="1"/>
  <c r="CE278"/>
  <c r="CH278" s="1"/>
  <c r="CP278"/>
  <c r="CS278" s="1"/>
  <c r="DA278"/>
  <c r="DD278" s="1"/>
  <c r="DL278"/>
  <c r="P278"/>
  <c r="S278" s="1"/>
  <c r="AX278"/>
  <c r="BA278" s="1"/>
  <c r="BI278"/>
  <c r="BL278" s="1"/>
  <c r="AM278"/>
  <c r="AP278" s="1"/>
  <c r="AB278"/>
  <c r="AE278" s="1"/>
  <c r="F279"/>
  <c r="Z282"/>
  <c r="AA281"/>
  <c r="AK282"/>
  <c r="AL281"/>
  <c r="AV281"/>
  <c r="AW280"/>
  <c r="BG283"/>
  <c r="BH282"/>
  <c r="BS280"/>
  <c r="BR281"/>
  <c r="CC284"/>
  <c r="CD283"/>
  <c r="CY282"/>
  <c r="DK283"/>
  <c r="DJ284"/>
  <c r="CN286"/>
  <c r="CO286" s="1"/>
  <c r="BT279" l="1"/>
  <c r="BW279" s="1"/>
  <c r="CE279"/>
  <c r="CH279" s="1"/>
  <c r="DA279"/>
  <c r="DD279" s="1"/>
  <c r="CP279"/>
  <c r="CS279" s="1"/>
  <c r="DL279"/>
  <c r="P279"/>
  <c r="S279" s="1"/>
  <c r="AM279"/>
  <c r="AP279" s="1"/>
  <c r="AX279"/>
  <c r="BA279" s="1"/>
  <c r="BI279"/>
  <c r="BL279" s="1"/>
  <c r="AB279"/>
  <c r="AE279" s="1"/>
  <c r="F280"/>
  <c r="Z283"/>
  <c r="AA282"/>
  <c r="AK283"/>
  <c r="AL282"/>
  <c r="AV282"/>
  <c r="AW281"/>
  <c r="BG284"/>
  <c r="BH283"/>
  <c r="BR282"/>
  <c r="BS281"/>
  <c r="CD284"/>
  <c r="CC285"/>
  <c r="CY283"/>
  <c r="DJ285"/>
  <c r="DK284"/>
  <c r="CN287"/>
  <c r="CO287" s="1"/>
  <c r="BT280" l="1"/>
  <c r="BW280" s="1"/>
  <c r="DA280"/>
  <c r="DD280" s="1"/>
  <c r="CE280"/>
  <c r="CH280" s="1"/>
  <c r="DL280"/>
  <c r="CP280"/>
  <c r="CS280" s="1"/>
  <c r="BI280"/>
  <c r="BL280" s="1"/>
  <c r="P280"/>
  <c r="S280" s="1"/>
  <c r="AM280"/>
  <c r="AP280" s="1"/>
  <c r="AX280"/>
  <c r="BA280" s="1"/>
  <c r="AB280"/>
  <c r="AE280" s="1"/>
  <c r="F281"/>
  <c r="Z284"/>
  <c r="AA283"/>
  <c r="AK284"/>
  <c r="AL283"/>
  <c r="AV283"/>
  <c r="AW282"/>
  <c r="BG285"/>
  <c r="BH284"/>
  <c r="BR283"/>
  <c r="BS282"/>
  <c r="CC286"/>
  <c r="CD285"/>
  <c r="CY284"/>
  <c r="DJ286"/>
  <c r="DK285"/>
  <c r="CN288"/>
  <c r="CO288" s="1"/>
  <c r="DA281" l="1"/>
  <c r="DD281" s="1"/>
  <c r="DL281"/>
  <c r="BT281"/>
  <c r="BW281" s="1"/>
  <c r="CE281"/>
  <c r="CH281" s="1"/>
  <c r="CP281"/>
  <c r="CS281" s="1"/>
  <c r="AX281"/>
  <c r="BA281" s="1"/>
  <c r="BI281"/>
  <c r="BL281" s="1"/>
  <c r="P281"/>
  <c r="S281" s="1"/>
  <c r="AM281"/>
  <c r="AP281" s="1"/>
  <c r="AB281"/>
  <c r="AE281" s="1"/>
  <c r="F282"/>
  <c r="Z285"/>
  <c r="AA284"/>
  <c r="AK285"/>
  <c r="AL284"/>
  <c r="AV284"/>
  <c r="AW283"/>
  <c r="BH285"/>
  <c r="BG286"/>
  <c r="BR284"/>
  <c r="BS283"/>
  <c r="CC287"/>
  <c r="CD286"/>
  <c r="CY285"/>
  <c r="DK286"/>
  <c r="DJ287"/>
  <c r="CN289"/>
  <c r="CO289" s="1"/>
  <c r="DA282" l="1"/>
  <c r="DD282" s="1"/>
  <c r="DL282"/>
  <c r="BT282"/>
  <c r="BW282" s="1"/>
  <c r="CE282"/>
  <c r="CH282" s="1"/>
  <c r="CP282"/>
  <c r="CS282" s="1"/>
  <c r="P282"/>
  <c r="S282" s="1"/>
  <c r="AX282"/>
  <c r="BA282" s="1"/>
  <c r="BI282"/>
  <c r="BL282" s="1"/>
  <c r="AM282"/>
  <c r="AP282" s="1"/>
  <c r="AB282"/>
  <c r="AE282" s="1"/>
  <c r="F283"/>
  <c r="AA285"/>
  <c r="Z286"/>
  <c r="AL285"/>
  <c r="AK286"/>
  <c r="AV285"/>
  <c r="AW284"/>
  <c r="BH286"/>
  <c r="BG287"/>
  <c r="BS284"/>
  <c r="BR285"/>
  <c r="CC288"/>
  <c r="CD287"/>
  <c r="CY286"/>
  <c r="DK287"/>
  <c r="DJ288"/>
  <c r="CN290"/>
  <c r="CO290" s="1"/>
  <c r="DA283" l="1"/>
  <c r="DD283" s="1"/>
  <c r="CP283"/>
  <c r="CS283" s="1"/>
  <c r="DL283"/>
  <c r="BT283"/>
  <c r="BW283" s="1"/>
  <c r="CE283"/>
  <c r="CH283" s="1"/>
  <c r="AM283"/>
  <c r="AP283" s="1"/>
  <c r="AX283"/>
  <c r="BA283" s="1"/>
  <c r="BI283"/>
  <c r="BL283" s="1"/>
  <c r="P283"/>
  <c r="S283" s="1"/>
  <c r="AB283"/>
  <c r="AE283" s="1"/>
  <c r="F284"/>
  <c r="AA286"/>
  <c r="Z287"/>
  <c r="AL286"/>
  <c r="AK287"/>
  <c r="AW285"/>
  <c r="AV286"/>
  <c r="BG288"/>
  <c r="BH287"/>
  <c r="BR286"/>
  <c r="BS285"/>
  <c r="CD288"/>
  <c r="CC289"/>
  <c r="CY287"/>
  <c r="DJ289"/>
  <c r="DK288"/>
  <c r="CN291"/>
  <c r="CO291" s="1"/>
  <c r="DL284" l="1"/>
  <c r="CP284"/>
  <c r="CS284" s="1"/>
  <c r="BT284"/>
  <c r="BW284" s="1"/>
  <c r="DA284"/>
  <c r="DD284" s="1"/>
  <c r="CE284"/>
  <c r="CH284" s="1"/>
  <c r="AM284"/>
  <c r="AP284" s="1"/>
  <c r="AX284"/>
  <c r="BA284" s="1"/>
  <c r="BI284"/>
  <c r="BL284" s="1"/>
  <c r="P284"/>
  <c r="S284" s="1"/>
  <c r="AB284"/>
  <c r="AE284" s="1"/>
  <c r="F285"/>
  <c r="Z288"/>
  <c r="AA287"/>
  <c r="AK288"/>
  <c r="AL287"/>
  <c r="AW286"/>
  <c r="AV287"/>
  <c r="BG289"/>
  <c r="BH288"/>
  <c r="BR287"/>
  <c r="BS286"/>
  <c r="CC290"/>
  <c r="CD289"/>
  <c r="CY288"/>
  <c r="DJ290"/>
  <c r="DK289"/>
  <c r="CN292"/>
  <c r="CO292" s="1"/>
  <c r="CE285" l="1"/>
  <c r="CH285" s="1"/>
  <c r="CP285"/>
  <c r="CS285" s="1"/>
  <c r="DA285"/>
  <c r="DD285" s="1"/>
  <c r="DL285"/>
  <c r="BT285"/>
  <c r="BW285" s="1"/>
  <c r="P285"/>
  <c r="S285" s="1"/>
  <c r="AX285"/>
  <c r="BA285" s="1"/>
  <c r="BI285"/>
  <c r="BL285" s="1"/>
  <c r="AM285"/>
  <c r="AP285" s="1"/>
  <c r="AB285"/>
  <c r="AE285" s="1"/>
  <c r="F286"/>
  <c r="Z289"/>
  <c r="AA288"/>
  <c r="AK289"/>
  <c r="AL288"/>
  <c r="AV288"/>
  <c r="AW287"/>
  <c r="BG290"/>
  <c r="BH289"/>
  <c r="BR288"/>
  <c r="BS287"/>
  <c r="CC291"/>
  <c r="CD290"/>
  <c r="CY289"/>
  <c r="DK290"/>
  <c r="DJ291"/>
  <c r="CN293"/>
  <c r="CO293" s="1"/>
  <c r="BT286" l="1"/>
  <c r="BW286" s="1"/>
  <c r="CE286"/>
  <c r="CH286" s="1"/>
  <c r="CP286"/>
  <c r="CS286" s="1"/>
  <c r="DA286"/>
  <c r="DD286" s="1"/>
  <c r="DL286"/>
  <c r="P286"/>
  <c r="S286" s="1"/>
  <c r="AX286"/>
  <c r="BA286" s="1"/>
  <c r="BI286"/>
  <c r="BL286" s="1"/>
  <c r="AM286"/>
  <c r="AP286" s="1"/>
  <c r="AB286"/>
  <c r="AE286" s="1"/>
  <c r="F287"/>
  <c r="Z290"/>
  <c r="AA289"/>
  <c r="AK290"/>
  <c r="AL289"/>
  <c r="AV289"/>
  <c r="AW288"/>
  <c r="BG291"/>
  <c r="BH290"/>
  <c r="BS288"/>
  <c r="BR289"/>
  <c r="CC292"/>
  <c r="CD291"/>
  <c r="CY290"/>
  <c r="DK291"/>
  <c r="DJ292"/>
  <c r="CN294"/>
  <c r="CO294" s="1"/>
  <c r="BT287" l="1"/>
  <c r="BW287" s="1"/>
  <c r="CE287"/>
  <c r="CH287" s="1"/>
  <c r="DA287"/>
  <c r="DD287" s="1"/>
  <c r="CP287"/>
  <c r="CS287" s="1"/>
  <c r="DL287"/>
  <c r="P287"/>
  <c r="S287" s="1"/>
  <c r="AM287"/>
  <c r="AP287" s="1"/>
  <c r="AX287"/>
  <c r="BA287" s="1"/>
  <c r="BI287"/>
  <c r="BL287" s="1"/>
  <c r="AB287"/>
  <c r="AE287" s="1"/>
  <c r="F288"/>
  <c r="Z291"/>
  <c r="AA290"/>
  <c r="AK291"/>
  <c r="AL290"/>
  <c r="AV290"/>
  <c r="AW289"/>
  <c r="BG292"/>
  <c r="BH291"/>
  <c r="BR290"/>
  <c r="BS289"/>
  <c r="CD292"/>
  <c r="CC293"/>
  <c r="CY291"/>
  <c r="DJ293"/>
  <c r="DK292"/>
  <c r="CN295"/>
  <c r="CO295" s="1"/>
  <c r="BT288" l="1"/>
  <c r="BW288" s="1"/>
  <c r="DA288"/>
  <c r="DD288" s="1"/>
  <c r="CE288"/>
  <c r="CH288" s="1"/>
  <c r="DL288"/>
  <c r="CP288"/>
  <c r="CS288" s="1"/>
  <c r="BI288"/>
  <c r="BL288" s="1"/>
  <c r="P288"/>
  <c r="S288" s="1"/>
  <c r="AM288"/>
  <c r="AP288" s="1"/>
  <c r="AX288"/>
  <c r="BA288" s="1"/>
  <c r="AB288"/>
  <c r="AE288" s="1"/>
  <c r="F289"/>
  <c r="Z292"/>
  <c r="AA291"/>
  <c r="AK292"/>
  <c r="AL291"/>
  <c r="AV291"/>
  <c r="AW290"/>
  <c r="BG293"/>
  <c r="BH292"/>
  <c r="BR291"/>
  <c r="BS290"/>
  <c r="CC294"/>
  <c r="CD293"/>
  <c r="CY292"/>
  <c r="DJ294"/>
  <c r="DK293"/>
  <c r="CN296"/>
  <c r="CO296" s="1"/>
  <c r="DA289" l="1"/>
  <c r="DD289" s="1"/>
  <c r="DL289"/>
  <c r="BT289"/>
  <c r="BW289" s="1"/>
  <c r="CE289"/>
  <c r="CH289" s="1"/>
  <c r="CP289"/>
  <c r="CS289" s="1"/>
  <c r="AX289"/>
  <c r="BA289" s="1"/>
  <c r="BI289"/>
  <c r="BL289" s="1"/>
  <c r="P289"/>
  <c r="S289" s="1"/>
  <c r="AM289"/>
  <c r="AP289" s="1"/>
  <c r="AB289"/>
  <c r="AE289" s="1"/>
  <c r="F290"/>
  <c r="Z293"/>
  <c r="AA292"/>
  <c r="AK293"/>
  <c r="AL292"/>
  <c r="AV292"/>
  <c r="AW291"/>
  <c r="BH293"/>
  <c r="BG294"/>
  <c r="BR292"/>
  <c r="BS291"/>
  <c r="CC295"/>
  <c r="CD294"/>
  <c r="CY293"/>
  <c r="DK294"/>
  <c r="DJ295"/>
  <c r="CN297"/>
  <c r="CO297" s="1"/>
  <c r="DA290" l="1"/>
  <c r="DD290" s="1"/>
  <c r="DL290"/>
  <c r="BT290"/>
  <c r="BW290" s="1"/>
  <c r="CE290"/>
  <c r="CH290" s="1"/>
  <c r="CP290"/>
  <c r="CS290" s="1"/>
  <c r="P290"/>
  <c r="S290" s="1"/>
  <c r="AX290"/>
  <c r="BA290" s="1"/>
  <c r="BI290"/>
  <c r="BL290" s="1"/>
  <c r="AM290"/>
  <c r="AP290" s="1"/>
  <c r="AB290"/>
  <c r="AE290" s="1"/>
  <c r="F291"/>
  <c r="AA293"/>
  <c r="Z294"/>
  <c r="AL293"/>
  <c r="AK294"/>
  <c r="AV293"/>
  <c r="AW292"/>
  <c r="BH294"/>
  <c r="BG295"/>
  <c r="BS292"/>
  <c r="BR293"/>
  <c r="CC296"/>
  <c r="CD295"/>
  <c r="CY294"/>
  <c r="DK295"/>
  <c r="DJ296"/>
  <c r="CN298"/>
  <c r="CO298" s="1"/>
  <c r="DA291" l="1"/>
  <c r="DD291" s="1"/>
  <c r="CP291"/>
  <c r="CS291" s="1"/>
  <c r="DL291"/>
  <c r="BT291"/>
  <c r="BW291" s="1"/>
  <c r="CE291"/>
  <c r="CH291" s="1"/>
  <c r="AM291"/>
  <c r="AP291" s="1"/>
  <c r="AX291"/>
  <c r="BA291" s="1"/>
  <c r="BI291"/>
  <c r="BL291" s="1"/>
  <c r="P291"/>
  <c r="S291" s="1"/>
  <c r="AB291"/>
  <c r="AE291" s="1"/>
  <c r="F292"/>
  <c r="AA294"/>
  <c r="Z295"/>
  <c r="AL294"/>
  <c r="AK295"/>
  <c r="AW293"/>
  <c r="AV294"/>
  <c r="BG296"/>
  <c r="BH295"/>
  <c r="BR294"/>
  <c r="BS293"/>
  <c r="CD296"/>
  <c r="CC297"/>
  <c r="CY295"/>
  <c r="DJ297"/>
  <c r="DK296"/>
  <c r="CN299"/>
  <c r="CO299" s="1"/>
  <c r="DL292" l="1"/>
  <c r="CP292"/>
  <c r="CS292" s="1"/>
  <c r="BI292"/>
  <c r="BL292" s="1"/>
  <c r="BT292"/>
  <c r="BW292" s="1"/>
  <c r="DA292"/>
  <c r="DD292" s="1"/>
  <c r="CE292"/>
  <c r="CH292" s="1"/>
  <c r="AM292"/>
  <c r="AP292" s="1"/>
  <c r="AX292"/>
  <c r="BA292" s="1"/>
  <c r="P292"/>
  <c r="S292" s="1"/>
  <c r="AB292"/>
  <c r="AE292" s="1"/>
  <c r="F293"/>
  <c r="Z296"/>
  <c r="AA295"/>
  <c r="AK296"/>
  <c r="AL295"/>
  <c r="AW294"/>
  <c r="AV295"/>
  <c r="BG297"/>
  <c r="BH296"/>
  <c r="BR295"/>
  <c r="BS294"/>
  <c r="CC298"/>
  <c r="CD297"/>
  <c r="CY296"/>
  <c r="DJ298"/>
  <c r="DK297"/>
  <c r="CN300"/>
  <c r="CO300" s="1"/>
  <c r="CE293" l="1"/>
  <c r="CH293" s="1"/>
  <c r="CP293"/>
  <c r="CS293" s="1"/>
  <c r="DA293"/>
  <c r="DD293" s="1"/>
  <c r="DL293"/>
  <c r="BT293"/>
  <c r="BW293" s="1"/>
  <c r="P293"/>
  <c r="S293" s="1"/>
  <c r="BI293"/>
  <c r="BL293" s="1"/>
  <c r="AX293"/>
  <c r="BA293" s="1"/>
  <c r="AM293"/>
  <c r="AP293" s="1"/>
  <c r="AB293"/>
  <c r="AE293" s="1"/>
  <c r="F294"/>
  <c r="Z297"/>
  <c r="AA296"/>
  <c r="AK297"/>
  <c r="AL296"/>
  <c r="AV296"/>
  <c r="AW295"/>
  <c r="BG298"/>
  <c r="BH297"/>
  <c r="BR296"/>
  <c r="BS295"/>
  <c r="CC299"/>
  <c r="CD298"/>
  <c r="CY297"/>
  <c r="DK298"/>
  <c r="DJ299"/>
  <c r="CN301"/>
  <c r="CO301" s="1"/>
  <c r="BT294" l="1"/>
  <c r="BW294" s="1"/>
  <c r="CE294"/>
  <c r="CH294" s="1"/>
  <c r="CP294"/>
  <c r="CS294" s="1"/>
  <c r="DA294"/>
  <c r="DD294" s="1"/>
  <c r="DL294"/>
  <c r="P294"/>
  <c r="S294" s="1"/>
  <c r="BI294"/>
  <c r="BL294" s="1"/>
  <c r="AX294"/>
  <c r="BA294" s="1"/>
  <c r="AM294"/>
  <c r="AP294" s="1"/>
  <c r="AB294"/>
  <c r="AE294" s="1"/>
  <c r="F295"/>
  <c r="Z298"/>
  <c r="AA297"/>
  <c r="AK298"/>
  <c r="AL297"/>
  <c r="AV297"/>
  <c r="AW296"/>
  <c r="BG299"/>
  <c r="BH298"/>
  <c r="BS296"/>
  <c r="BR297"/>
  <c r="CC300"/>
  <c r="CD299"/>
  <c r="CY298"/>
  <c r="DK299"/>
  <c r="DJ300"/>
  <c r="CN302"/>
  <c r="CO302" s="1"/>
  <c r="BI295" l="1"/>
  <c r="BL295" s="1"/>
  <c r="BT295"/>
  <c r="BW295" s="1"/>
  <c r="CE295"/>
  <c r="CH295" s="1"/>
  <c r="DA295"/>
  <c r="DD295" s="1"/>
  <c r="CP295"/>
  <c r="CS295" s="1"/>
  <c r="DL295"/>
  <c r="P295"/>
  <c r="S295" s="1"/>
  <c r="AM295"/>
  <c r="AP295" s="1"/>
  <c r="AX295"/>
  <c r="BA295" s="1"/>
  <c r="AB295"/>
  <c r="AE295" s="1"/>
  <c r="F296"/>
  <c r="Z299"/>
  <c r="AA298"/>
  <c r="AK299"/>
  <c r="AL298"/>
  <c r="AV298"/>
  <c r="AW297"/>
  <c r="BG300"/>
  <c r="BH299"/>
  <c r="BR298"/>
  <c r="BS297"/>
  <c r="CD300"/>
  <c r="CC301"/>
  <c r="CY299"/>
  <c r="DJ301"/>
  <c r="DK300"/>
  <c r="CN303"/>
  <c r="CO303" s="1"/>
  <c r="BI296" l="1"/>
  <c r="BL296" s="1"/>
  <c r="BT296"/>
  <c r="BW296" s="1"/>
  <c r="DA296"/>
  <c r="DD296" s="1"/>
  <c r="CE296"/>
  <c r="CH296" s="1"/>
  <c r="DL296"/>
  <c r="CP296"/>
  <c r="CS296" s="1"/>
  <c r="P296"/>
  <c r="S296" s="1"/>
  <c r="AM296"/>
  <c r="AP296" s="1"/>
  <c r="AX296"/>
  <c r="BA296" s="1"/>
  <c r="AB296"/>
  <c r="AE296" s="1"/>
  <c r="F297"/>
  <c r="Z300"/>
  <c r="AA299"/>
  <c r="AK300"/>
  <c r="AL299"/>
  <c r="AV299"/>
  <c r="AW298"/>
  <c r="BG301"/>
  <c r="BH300"/>
  <c r="BR299"/>
  <c r="BS298"/>
  <c r="CC302"/>
  <c r="CD301"/>
  <c r="CY300"/>
  <c r="DJ302"/>
  <c r="DK301"/>
  <c r="CN304"/>
  <c r="CO304" s="1"/>
  <c r="DA297" l="1"/>
  <c r="DD297" s="1"/>
  <c r="DL297"/>
  <c r="BT297"/>
  <c r="BW297" s="1"/>
  <c r="CE297"/>
  <c r="CH297" s="1"/>
  <c r="CP297"/>
  <c r="CS297" s="1"/>
  <c r="AX297"/>
  <c r="BA297" s="1"/>
  <c r="P297"/>
  <c r="S297" s="1"/>
  <c r="AM297"/>
  <c r="AP297" s="1"/>
  <c r="BI297"/>
  <c r="BL297" s="1"/>
  <c r="AB297"/>
  <c r="AE297" s="1"/>
  <c r="F298"/>
  <c r="Z301"/>
  <c r="AA300"/>
  <c r="AK301"/>
  <c r="AL300"/>
  <c r="AV300"/>
  <c r="AW299"/>
  <c r="BH301"/>
  <c r="BG302"/>
  <c r="BR300"/>
  <c r="BS299"/>
  <c r="CC303"/>
  <c r="CD302"/>
  <c r="CY301"/>
  <c r="DK302"/>
  <c r="DJ303"/>
  <c r="CN305"/>
  <c r="CO305" s="1"/>
  <c r="DA298" l="1"/>
  <c r="DD298" s="1"/>
  <c r="DL298"/>
  <c r="BI298"/>
  <c r="BL298" s="1"/>
  <c r="BT298"/>
  <c r="BW298" s="1"/>
  <c r="CE298"/>
  <c r="CH298" s="1"/>
  <c r="CP298"/>
  <c r="CS298" s="1"/>
  <c r="P298"/>
  <c r="S298" s="1"/>
  <c r="AX298"/>
  <c r="BA298" s="1"/>
  <c r="AM298"/>
  <c r="AP298" s="1"/>
  <c r="AB298"/>
  <c r="AE298" s="1"/>
  <c r="F299"/>
  <c r="AA301"/>
  <c r="Z302"/>
  <c r="AL301"/>
  <c r="AK302"/>
  <c r="AV301"/>
  <c r="AW300"/>
  <c r="BH302"/>
  <c r="BG303"/>
  <c r="BS300"/>
  <c r="BR301"/>
  <c r="CC304"/>
  <c r="CD303"/>
  <c r="CY302"/>
  <c r="DJ304"/>
  <c r="DK303"/>
  <c r="CN306"/>
  <c r="CO306" s="1"/>
  <c r="DA299" l="1"/>
  <c r="DD299" s="1"/>
  <c r="CP299"/>
  <c r="CS299" s="1"/>
  <c r="DL299"/>
  <c r="BI299"/>
  <c r="BL299" s="1"/>
  <c r="BT299"/>
  <c r="BW299" s="1"/>
  <c r="CE299"/>
  <c r="CH299" s="1"/>
  <c r="AM299"/>
  <c r="AP299" s="1"/>
  <c r="AX299"/>
  <c r="BA299" s="1"/>
  <c r="P299"/>
  <c r="S299" s="1"/>
  <c r="AB299"/>
  <c r="AE299" s="1"/>
  <c r="F300"/>
  <c r="AA302"/>
  <c r="Z303"/>
  <c r="AL302"/>
  <c r="AK303"/>
  <c r="AW301"/>
  <c r="AV302"/>
  <c r="BG304"/>
  <c r="BH303"/>
  <c r="BR302"/>
  <c r="BS301"/>
  <c r="CD304"/>
  <c r="CC305"/>
  <c r="CY303"/>
  <c r="DK304"/>
  <c r="DJ305"/>
  <c r="CN307"/>
  <c r="CO307" s="1"/>
  <c r="DL300" l="1"/>
  <c r="CP300"/>
  <c r="CS300" s="1"/>
  <c r="BI300"/>
  <c r="BL300" s="1"/>
  <c r="BT300"/>
  <c r="BW300" s="1"/>
  <c r="DA300"/>
  <c r="DD300" s="1"/>
  <c r="CE300"/>
  <c r="CH300" s="1"/>
  <c r="AM300"/>
  <c r="AP300" s="1"/>
  <c r="AX300"/>
  <c r="BA300" s="1"/>
  <c r="P300"/>
  <c r="S300" s="1"/>
  <c r="AB300"/>
  <c r="AE300" s="1"/>
  <c r="F301"/>
  <c r="Z304"/>
  <c r="AA303"/>
  <c r="AK304"/>
  <c r="AL303"/>
  <c r="AW302"/>
  <c r="AV303"/>
  <c r="BG305"/>
  <c r="BH304"/>
  <c r="BR303"/>
  <c r="BS302"/>
  <c r="CC306"/>
  <c r="CD305"/>
  <c r="CY304"/>
  <c r="DJ306"/>
  <c r="DK305"/>
  <c r="CN308"/>
  <c r="CO308" s="1"/>
  <c r="CE301" l="1"/>
  <c r="CH301" s="1"/>
  <c r="CP301"/>
  <c r="CS301" s="1"/>
  <c r="DA301"/>
  <c r="DD301" s="1"/>
  <c r="DL301"/>
  <c r="BT301"/>
  <c r="BW301" s="1"/>
  <c r="P301"/>
  <c r="S301" s="1"/>
  <c r="AX301"/>
  <c r="BA301" s="1"/>
  <c r="BI301"/>
  <c r="BL301" s="1"/>
  <c r="AM301"/>
  <c r="AP301" s="1"/>
  <c r="AB301"/>
  <c r="AE301" s="1"/>
  <c r="F302"/>
  <c r="Z305"/>
  <c r="AA304"/>
  <c r="AK305"/>
  <c r="AL304"/>
  <c r="AV304"/>
  <c r="AW303"/>
  <c r="BG306"/>
  <c r="BH305"/>
  <c r="BR304"/>
  <c r="BS303"/>
  <c r="CC307"/>
  <c r="CD306"/>
  <c r="CY305"/>
  <c r="DK306"/>
  <c r="DJ307"/>
  <c r="CN309"/>
  <c r="CO309" s="1"/>
  <c r="BT302" l="1"/>
  <c r="BW302" s="1"/>
  <c r="CE302"/>
  <c r="CH302" s="1"/>
  <c r="CP302"/>
  <c r="CS302" s="1"/>
  <c r="DA302"/>
  <c r="DD302" s="1"/>
  <c r="DL302"/>
  <c r="BI302"/>
  <c r="BL302" s="1"/>
  <c r="P302"/>
  <c r="S302" s="1"/>
  <c r="AX302"/>
  <c r="BA302" s="1"/>
  <c r="AM302"/>
  <c r="AP302" s="1"/>
  <c r="AB302"/>
  <c r="AE302" s="1"/>
  <c r="F303"/>
  <c r="Z306"/>
  <c r="AA305"/>
  <c r="AK306"/>
  <c r="AL305"/>
  <c r="AV305"/>
  <c r="AW304"/>
  <c r="BG307"/>
  <c r="BH306"/>
  <c r="BS304"/>
  <c r="BR305"/>
  <c r="CC308"/>
  <c r="CD307"/>
  <c r="CY306"/>
  <c r="DJ308"/>
  <c r="DK307"/>
  <c r="CN310"/>
  <c r="CO310" s="1"/>
  <c r="BI303" l="1"/>
  <c r="BL303" s="1"/>
  <c r="BT303"/>
  <c r="BW303" s="1"/>
  <c r="CE303"/>
  <c r="CH303" s="1"/>
  <c r="DA303"/>
  <c r="DD303" s="1"/>
  <c r="CP303"/>
  <c r="CS303" s="1"/>
  <c r="DL303"/>
  <c r="P303"/>
  <c r="S303" s="1"/>
  <c r="AM303"/>
  <c r="AP303" s="1"/>
  <c r="AX303"/>
  <c r="BA303" s="1"/>
  <c r="AB303"/>
  <c r="AE303" s="1"/>
  <c r="F304"/>
  <c r="Z307"/>
  <c r="AA306"/>
  <c r="AK307"/>
  <c r="AL306"/>
  <c r="AV306"/>
  <c r="AW305"/>
  <c r="BG308"/>
  <c r="BH307"/>
  <c r="BR306"/>
  <c r="BS305"/>
  <c r="CD308"/>
  <c r="CC309"/>
  <c r="CY307"/>
  <c r="DJ309"/>
  <c r="DK308"/>
  <c r="CN311"/>
  <c r="CO311" s="1"/>
  <c r="BI304" l="1"/>
  <c r="BL304" s="1"/>
  <c r="BT304"/>
  <c r="BW304" s="1"/>
  <c r="DA304"/>
  <c r="DD304" s="1"/>
  <c r="CE304"/>
  <c r="CH304" s="1"/>
  <c r="DL304"/>
  <c r="CP304"/>
  <c r="CS304" s="1"/>
  <c r="P304"/>
  <c r="S304" s="1"/>
  <c r="AM304"/>
  <c r="AP304" s="1"/>
  <c r="AX304"/>
  <c r="BA304" s="1"/>
  <c r="AB304"/>
  <c r="AE304" s="1"/>
  <c r="F305"/>
  <c r="Z308"/>
  <c r="AA307"/>
  <c r="AK308"/>
  <c r="AL307"/>
  <c r="AV307"/>
  <c r="AW306"/>
  <c r="BG309"/>
  <c r="BH308"/>
  <c r="BR307"/>
  <c r="BS306"/>
  <c r="CC310"/>
  <c r="CD309"/>
  <c r="CY308"/>
  <c r="DJ310"/>
  <c r="DK309"/>
  <c r="CN312"/>
  <c r="CO312" s="1"/>
  <c r="DA305" l="1"/>
  <c r="DD305" s="1"/>
  <c r="DL305"/>
  <c r="BT305"/>
  <c r="BW305" s="1"/>
  <c r="CE305"/>
  <c r="CH305" s="1"/>
  <c r="CP305"/>
  <c r="CS305" s="1"/>
  <c r="BI305"/>
  <c r="BL305" s="1"/>
  <c r="AX305"/>
  <c r="BA305" s="1"/>
  <c r="P305"/>
  <c r="S305" s="1"/>
  <c r="AM305"/>
  <c r="AP305" s="1"/>
  <c r="AB305"/>
  <c r="AE305" s="1"/>
  <c r="F306"/>
  <c r="Z309"/>
  <c r="AA308"/>
  <c r="AK309"/>
  <c r="AL308"/>
  <c r="AV308"/>
  <c r="AW307"/>
  <c r="BH309"/>
  <c r="BG310"/>
  <c r="BR308"/>
  <c r="BS307"/>
  <c r="CC311"/>
  <c r="CD310"/>
  <c r="CY309"/>
  <c r="DJ311"/>
  <c r="DK310"/>
  <c r="CN313"/>
  <c r="CO313" s="1"/>
  <c r="DA306" l="1"/>
  <c r="DD306" s="1"/>
  <c r="DL306"/>
  <c r="BI306"/>
  <c r="BL306" s="1"/>
  <c r="BT306"/>
  <c r="BW306" s="1"/>
  <c r="CE306"/>
  <c r="CH306" s="1"/>
  <c r="CP306"/>
  <c r="CS306" s="1"/>
  <c r="P306"/>
  <c r="S306" s="1"/>
  <c r="AX306"/>
  <c r="BA306" s="1"/>
  <c r="AM306"/>
  <c r="AP306" s="1"/>
  <c r="AB306"/>
  <c r="AE306" s="1"/>
  <c r="F307"/>
  <c r="AA309"/>
  <c r="Z310"/>
  <c r="AL309"/>
  <c r="AK310"/>
  <c r="AV309"/>
  <c r="AW308"/>
  <c r="BH310"/>
  <c r="BG311"/>
  <c r="BS308"/>
  <c r="BR309"/>
  <c r="CC312"/>
  <c r="CD311"/>
  <c r="CY310"/>
  <c r="DK311"/>
  <c r="DJ312"/>
  <c r="CN314"/>
  <c r="CO314" s="1"/>
  <c r="DA307" l="1"/>
  <c r="DD307" s="1"/>
  <c r="CP307"/>
  <c r="CS307" s="1"/>
  <c r="DL307"/>
  <c r="BI307"/>
  <c r="BL307" s="1"/>
  <c r="BT307"/>
  <c r="BW307" s="1"/>
  <c r="CE307"/>
  <c r="CH307" s="1"/>
  <c r="AM307"/>
  <c r="AP307" s="1"/>
  <c r="AX307"/>
  <c r="BA307" s="1"/>
  <c r="P307"/>
  <c r="S307" s="1"/>
  <c r="AB307"/>
  <c r="AE307" s="1"/>
  <c r="F308"/>
  <c r="AA310"/>
  <c r="Z311"/>
  <c r="AL310"/>
  <c r="AK311"/>
  <c r="AW309"/>
  <c r="AV310"/>
  <c r="BG312"/>
  <c r="BH311"/>
  <c r="BR310"/>
  <c r="BS309"/>
  <c r="CD312"/>
  <c r="CC313"/>
  <c r="CY311"/>
  <c r="DJ313"/>
  <c r="DK312"/>
  <c r="CN315"/>
  <c r="CO315" s="1"/>
  <c r="DL308" l="1"/>
  <c r="CP308"/>
  <c r="CS308" s="1"/>
  <c r="BI308"/>
  <c r="BL308" s="1"/>
  <c r="BT308"/>
  <c r="BW308" s="1"/>
  <c r="DA308"/>
  <c r="DD308" s="1"/>
  <c r="CE308"/>
  <c r="CH308" s="1"/>
  <c r="AM308"/>
  <c r="AP308" s="1"/>
  <c r="AX308"/>
  <c r="BA308" s="1"/>
  <c r="P308"/>
  <c r="S308" s="1"/>
  <c r="AB308"/>
  <c r="AE308" s="1"/>
  <c r="F309"/>
  <c r="Z312"/>
  <c r="AA311"/>
  <c r="AK312"/>
  <c r="AL311"/>
  <c r="AW310"/>
  <c r="AV311"/>
  <c r="BG313"/>
  <c r="BH312"/>
  <c r="BR311"/>
  <c r="BS310"/>
  <c r="CC314"/>
  <c r="CD313"/>
  <c r="CY312"/>
  <c r="DJ314"/>
  <c r="DK313"/>
  <c r="CN316"/>
  <c r="CO316" s="1"/>
  <c r="CE309" l="1"/>
  <c r="CH309" s="1"/>
  <c r="CP309"/>
  <c r="CS309" s="1"/>
  <c r="DA309"/>
  <c r="DD309" s="1"/>
  <c r="DL309"/>
  <c r="BT309"/>
  <c r="BW309" s="1"/>
  <c r="BI309"/>
  <c r="BL309" s="1"/>
  <c r="AX309"/>
  <c r="BA309" s="1"/>
  <c r="P309"/>
  <c r="S309" s="1"/>
  <c r="AM309"/>
  <c r="AP309" s="1"/>
  <c r="AB309"/>
  <c r="AE309" s="1"/>
  <c r="F310"/>
  <c r="Z313"/>
  <c r="AA312"/>
  <c r="AK313"/>
  <c r="AL312"/>
  <c r="AV312"/>
  <c r="AW311"/>
  <c r="BG314"/>
  <c r="BH313"/>
  <c r="BR312"/>
  <c r="BS311"/>
  <c r="CC315"/>
  <c r="CD314"/>
  <c r="CY313"/>
  <c r="DK314"/>
  <c r="DJ315"/>
  <c r="CN317"/>
  <c r="CO317" s="1"/>
  <c r="BT310" l="1"/>
  <c r="BW310" s="1"/>
  <c r="CE310"/>
  <c r="CH310" s="1"/>
  <c r="CP310"/>
  <c r="CS310" s="1"/>
  <c r="DA310"/>
  <c r="DD310" s="1"/>
  <c r="DL310"/>
  <c r="BI310"/>
  <c r="BL310" s="1"/>
  <c r="P310"/>
  <c r="S310" s="1"/>
  <c r="AX310"/>
  <c r="BA310" s="1"/>
  <c r="AM310"/>
  <c r="AP310" s="1"/>
  <c r="AB310"/>
  <c r="AE310" s="1"/>
  <c r="F311"/>
  <c r="Z314"/>
  <c r="AA313"/>
  <c r="AK314"/>
  <c r="AL313"/>
  <c r="AV313"/>
  <c r="AW312"/>
  <c r="BG315"/>
  <c r="BH314"/>
  <c r="BS312"/>
  <c r="BR313"/>
  <c r="CC316"/>
  <c r="CD315"/>
  <c r="CY314"/>
  <c r="DJ316"/>
  <c r="DK315"/>
  <c r="CN318"/>
  <c r="CO318" s="1"/>
  <c r="BI311" l="1"/>
  <c r="BL311" s="1"/>
  <c r="BT311"/>
  <c r="BW311" s="1"/>
  <c r="CE311"/>
  <c r="CH311" s="1"/>
  <c r="DA311"/>
  <c r="DD311" s="1"/>
  <c r="CP311"/>
  <c r="CS311" s="1"/>
  <c r="DL311"/>
  <c r="P311"/>
  <c r="S311" s="1"/>
  <c r="AM311"/>
  <c r="AP311" s="1"/>
  <c r="AX311"/>
  <c r="BA311" s="1"/>
  <c r="AB311"/>
  <c r="AE311" s="1"/>
  <c r="F312"/>
  <c r="Z315"/>
  <c r="AA314"/>
  <c r="AK315"/>
  <c r="AL314"/>
  <c r="AV314"/>
  <c r="AW313"/>
  <c r="BG316"/>
  <c r="BH315"/>
  <c r="BR314"/>
  <c r="BS313"/>
  <c r="CD316"/>
  <c r="CC317"/>
  <c r="CY315"/>
  <c r="DK316"/>
  <c r="DJ317"/>
  <c r="CN319"/>
  <c r="CO319" s="1"/>
  <c r="BI312" l="1"/>
  <c r="BL312" s="1"/>
  <c r="BT312"/>
  <c r="BW312" s="1"/>
  <c r="DA312"/>
  <c r="DD312" s="1"/>
  <c r="CE312"/>
  <c r="CH312" s="1"/>
  <c r="DL312"/>
  <c r="CP312"/>
  <c r="CS312" s="1"/>
  <c r="P312"/>
  <c r="S312" s="1"/>
  <c r="AM312"/>
  <c r="AP312" s="1"/>
  <c r="AX312"/>
  <c r="BA312" s="1"/>
  <c r="AB312"/>
  <c r="AE312" s="1"/>
  <c r="F313"/>
  <c r="Z316"/>
  <c r="AA315"/>
  <c r="AK316"/>
  <c r="AL315"/>
  <c r="AV315"/>
  <c r="AW314"/>
  <c r="BG317"/>
  <c r="BH316"/>
  <c r="BR315"/>
  <c r="BS314"/>
  <c r="CC318"/>
  <c r="CD317"/>
  <c r="CY316"/>
  <c r="DJ318"/>
  <c r="DK317"/>
  <c r="CN320"/>
  <c r="CO320" s="1"/>
  <c r="DA313" l="1"/>
  <c r="DD313" s="1"/>
  <c r="BI313"/>
  <c r="BL313" s="1"/>
  <c r="DL313"/>
  <c r="BT313"/>
  <c r="BW313" s="1"/>
  <c r="CE313"/>
  <c r="CH313" s="1"/>
  <c r="CP313"/>
  <c r="CS313" s="1"/>
  <c r="AX313"/>
  <c r="BA313" s="1"/>
  <c r="P313"/>
  <c r="S313" s="1"/>
  <c r="AM313"/>
  <c r="AP313" s="1"/>
  <c r="AB313"/>
  <c r="AE313" s="1"/>
  <c r="F314"/>
  <c r="Z317"/>
  <c r="AA316"/>
  <c r="AK317"/>
  <c r="AL316"/>
  <c r="AV316"/>
  <c r="AW315"/>
  <c r="BH317"/>
  <c r="BG318"/>
  <c r="BR316"/>
  <c r="BS315"/>
  <c r="CC319"/>
  <c r="CD318"/>
  <c r="CY317"/>
  <c r="DK318"/>
  <c r="DJ319"/>
  <c r="CN321"/>
  <c r="CO321" s="1"/>
  <c r="DA314" l="1"/>
  <c r="DD314" s="1"/>
  <c r="DL314"/>
  <c r="BI314"/>
  <c r="BL314" s="1"/>
  <c r="BT314"/>
  <c r="BW314" s="1"/>
  <c r="CE314"/>
  <c r="CH314" s="1"/>
  <c r="CP314"/>
  <c r="CS314" s="1"/>
  <c r="P314"/>
  <c r="S314" s="1"/>
  <c r="AX314"/>
  <c r="BA314" s="1"/>
  <c r="AM314"/>
  <c r="AP314" s="1"/>
  <c r="AB314"/>
  <c r="AE314" s="1"/>
  <c r="F315"/>
  <c r="AA317"/>
  <c r="Z318"/>
  <c r="AL317"/>
  <c r="AK318"/>
  <c r="AV317"/>
  <c r="AW316"/>
  <c r="BH318"/>
  <c r="BG319"/>
  <c r="BS316"/>
  <c r="BR317"/>
  <c r="CC320"/>
  <c r="CD319"/>
  <c r="CY318"/>
  <c r="DJ320"/>
  <c r="DK319"/>
  <c r="CN322"/>
  <c r="CO322" s="1"/>
  <c r="DA315" l="1"/>
  <c r="DD315" s="1"/>
  <c r="CP315"/>
  <c r="CS315" s="1"/>
  <c r="DL315"/>
  <c r="BI315"/>
  <c r="BL315" s="1"/>
  <c r="BT315"/>
  <c r="BW315" s="1"/>
  <c r="CE315"/>
  <c r="CH315" s="1"/>
  <c r="AM315"/>
  <c r="AP315" s="1"/>
  <c r="AX315"/>
  <c r="BA315" s="1"/>
  <c r="P315"/>
  <c r="S315" s="1"/>
  <c r="AB315"/>
  <c r="AE315" s="1"/>
  <c r="F316"/>
  <c r="AA318"/>
  <c r="Z319"/>
  <c r="AL318"/>
  <c r="AK319"/>
  <c r="AW317"/>
  <c r="AV318"/>
  <c r="BG320"/>
  <c r="BH319"/>
  <c r="BR318"/>
  <c r="BS317"/>
  <c r="CD320"/>
  <c r="CC321"/>
  <c r="CY319"/>
  <c r="DK320"/>
  <c r="DJ321"/>
  <c r="CN323"/>
  <c r="CO323" s="1"/>
  <c r="DL316" l="1"/>
  <c r="CP316"/>
  <c r="CS316" s="1"/>
  <c r="BI316"/>
  <c r="BL316" s="1"/>
  <c r="BT316"/>
  <c r="BW316" s="1"/>
  <c r="DA316"/>
  <c r="DD316" s="1"/>
  <c r="CE316"/>
  <c r="CH316" s="1"/>
  <c r="AM316"/>
  <c r="AP316" s="1"/>
  <c r="AX316"/>
  <c r="BA316" s="1"/>
  <c r="P316"/>
  <c r="S316" s="1"/>
  <c r="AB316"/>
  <c r="AE316" s="1"/>
  <c r="F317"/>
  <c r="Z320"/>
  <c r="AA319"/>
  <c r="AK320"/>
  <c r="AL319"/>
  <c r="AW318"/>
  <c r="AV319"/>
  <c r="BG321"/>
  <c r="BH320"/>
  <c r="BR319"/>
  <c r="BS318"/>
  <c r="CC322"/>
  <c r="CD321"/>
  <c r="CY320"/>
  <c r="DJ322"/>
  <c r="DK321"/>
  <c r="CN324"/>
  <c r="CO324" s="1"/>
  <c r="CE317" l="1"/>
  <c r="CH317" s="1"/>
  <c r="CP317"/>
  <c r="CS317" s="1"/>
  <c r="DA317"/>
  <c r="DD317" s="1"/>
  <c r="BI317"/>
  <c r="BL317" s="1"/>
  <c r="DL317"/>
  <c r="BT317"/>
  <c r="BW317" s="1"/>
  <c r="AX317"/>
  <c r="BA317" s="1"/>
  <c r="P317"/>
  <c r="S317" s="1"/>
  <c r="AM317"/>
  <c r="AP317" s="1"/>
  <c r="AB317"/>
  <c r="AE317" s="1"/>
  <c r="F318"/>
  <c r="Z321"/>
  <c r="AA320"/>
  <c r="AK321"/>
  <c r="AL320"/>
  <c r="AV320"/>
  <c r="AW319"/>
  <c r="BG322"/>
  <c r="BH321"/>
  <c r="BR320"/>
  <c r="BS319"/>
  <c r="CC323"/>
  <c r="CD322"/>
  <c r="CY321"/>
  <c r="DK322"/>
  <c r="DJ323"/>
  <c r="CN325"/>
  <c r="CO325" s="1"/>
  <c r="BT318" l="1"/>
  <c r="BW318" s="1"/>
  <c r="CE318"/>
  <c r="CH318" s="1"/>
  <c r="CP318"/>
  <c r="CS318" s="1"/>
  <c r="DA318"/>
  <c r="DD318" s="1"/>
  <c r="DL318"/>
  <c r="BI318"/>
  <c r="BL318" s="1"/>
  <c r="P318"/>
  <c r="S318" s="1"/>
  <c r="AX318"/>
  <c r="BA318" s="1"/>
  <c r="AM318"/>
  <c r="AP318" s="1"/>
  <c r="AB318"/>
  <c r="AE318" s="1"/>
  <c r="F319"/>
  <c r="Z322"/>
  <c r="AA321"/>
  <c r="AK322"/>
  <c r="AL321"/>
  <c r="AV321"/>
  <c r="AW320"/>
  <c r="BG323"/>
  <c r="BH322"/>
  <c r="BS320"/>
  <c r="BR321"/>
  <c r="CC324"/>
  <c r="CD323"/>
  <c r="CY322"/>
  <c r="DJ324"/>
  <c r="DK323"/>
  <c r="CN326"/>
  <c r="CO326" s="1"/>
  <c r="BI319" l="1"/>
  <c r="BL319" s="1"/>
  <c r="BT319"/>
  <c r="BW319" s="1"/>
  <c r="CE319"/>
  <c r="CH319" s="1"/>
  <c r="DA319"/>
  <c r="DD319" s="1"/>
  <c r="CP319"/>
  <c r="CS319" s="1"/>
  <c r="DL319"/>
  <c r="P319"/>
  <c r="S319" s="1"/>
  <c r="AM319"/>
  <c r="AP319" s="1"/>
  <c r="AX319"/>
  <c r="BA319" s="1"/>
  <c r="AB319"/>
  <c r="AE319" s="1"/>
  <c r="F320"/>
  <c r="Z323"/>
  <c r="AA322"/>
  <c r="AK323"/>
  <c r="AL322"/>
  <c r="AV322"/>
  <c r="AW321"/>
  <c r="BG324"/>
  <c r="BH323"/>
  <c r="BR322"/>
  <c r="BS321"/>
  <c r="CD324"/>
  <c r="CC325"/>
  <c r="CY323"/>
  <c r="DJ325"/>
  <c r="DK324"/>
  <c r="CN327"/>
  <c r="CO327" s="1"/>
  <c r="BI320" l="1"/>
  <c r="BL320" s="1"/>
  <c r="BT320"/>
  <c r="BW320" s="1"/>
  <c r="DA320"/>
  <c r="DD320" s="1"/>
  <c r="CE320"/>
  <c r="CH320" s="1"/>
  <c r="DL320"/>
  <c r="CP320"/>
  <c r="CS320" s="1"/>
  <c r="P320"/>
  <c r="S320" s="1"/>
  <c r="AM320"/>
  <c r="AP320" s="1"/>
  <c r="AX320"/>
  <c r="BA320" s="1"/>
  <c r="AB320"/>
  <c r="AE320" s="1"/>
  <c r="F321"/>
  <c r="Z324"/>
  <c r="AA323"/>
  <c r="AK324"/>
  <c r="AL323"/>
  <c r="AV323"/>
  <c r="AW322"/>
  <c r="BG325"/>
  <c r="BH324"/>
  <c r="BR323"/>
  <c r="BS322"/>
  <c r="CC326"/>
  <c r="CD325"/>
  <c r="CY324"/>
  <c r="DJ326"/>
  <c r="DK325"/>
  <c r="CN328"/>
  <c r="CO328" s="1"/>
  <c r="DA321" l="1"/>
  <c r="DD321" s="1"/>
  <c r="BI321"/>
  <c r="BL321" s="1"/>
  <c r="DL321"/>
  <c r="BT321"/>
  <c r="BW321" s="1"/>
  <c r="CE321"/>
  <c r="CH321" s="1"/>
  <c r="CP321"/>
  <c r="CS321" s="1"/>
  <c r="AX321"/>
  <c r="BA321" s="1"/>
  <c r="P321"/>
  <c r="S321" s="1"/>
  <c r="AM321"/>
  <c r="AP321" s="1"/>
  <c r="AB321"/>
  <c r="AE321" s="1"/>
  <c r="F322"/>
  <c r="Z325"/>
  <c r="AA324"/>
  <c r="AK325"/>
  <c r="AL324"/>
  <c r="AV324"/>
  <c r="AW323"/>
  <c r="BH325"/>
  <c r="BG326"/>
  <c r="BR324"/>
  <c r="BS323"/>
  <c r="CC327"/>
  <c r="CD326"/>
  <c r="CY325"/>
  <c r="DJ327"/>
  <c r="DK326"/>
  <c r="CN329"/>
  <c r="CO329" s="1"/>
  <c r="DA322" l="1"/>
  <c r="DD322" s="1"/>
  <c r="DL322"/>
  <c r="BI322"/>
  <c r="BL322" s="1"/>
  <c r="BT322"/>
  <c r="BW322" s="1"/>
  <c r="CE322"/>
  <c r="CH322" s="1"/>
  <c r="CP322"/>
  <c r="CS322" s="1"/>
  <c r="P322"/>
  <c r="S322" s="1"/>
  <c r="AX322"/>
  <c r="BA322" s="1"/>
  <c r="AM322"/>
  <c r="AP322" s="1"/>
  <c r="AB322"/>
  <c r="AE322" s="1"/>
  <c r="F323"/>
  <c r="AA325"/>
  <c r="Z326"/>
  <c r="AL325"/>
  <c r="AK326"/>
  <c r="AV325"/>
  <c r="AW324"/>
  <c r="BH326"/>
  <c r="BG327"/>
  <c r="BS324"/>
  <c r="BR325"/>
  <c r="CC328"/>
  <c r="CD327"/>
  <c r="CY326"/>
  <c r="DK327"/>
  <c r="DJ328"/>
  <c r="CN330"/>
  <c r="CO330" s="1"/>
  <c r="DA323" l="1"/>
  <c r="DD323" s="1"/>
  <c r="CP323"/>
  <c r="CS323" s="1"/>
  <c r="DL323"/>
  <c r="BI323"/>
  <c r="BL323" s="1"/>
  <c r="BT323"/>
  <c r="BW323" s="1"/>
  <c r="CE323"/>
  <c r="CH323" s="1"/>
  <c r="AM323"/>
  <c r="AP323" s="1"/>
  <c r="AX323"/>
  <c r="BA323" s="1"/>
  <c r="P323"/>
  <c r="S323" s="1"/>
  <c r="AB323"/>
  <c r="AE323" s="1"/>
  <c r="F324"/>
  <c r="AA326"/>
  <c r="Z327"/>
  <c r="AL326"/>
  <c r="AK327"/>
  <c r="AW325"/>
  <c r="AV326"/>
  <c r="BG328"/>
  <c r="BH327"/>
  <c r="BR326"/>
  <c r="BS325"/>
  <c r="CD328"/>
  <c r="CC329"/>
  <c r="CY327"/>
  <c r="DJ329"/>
  <c r="DK328"/>
  <c r="CN331"/>
  <c r="CO331" s="1"/>
  <c r="DL324" l="1"/>
  <c r="CP324"/>
  <c r="CS324" s="1"/>
  <c r="BI324"/>
  <c r="BL324" s="1"/>
  <c r="BT324"/>
  <c r="BW324" s="1"/>
  <c r="DA324"/>
  <c r="DD324" s="1"/>
  <c r="CE324"/>
  <c r="CH324" s="1"/>
  <c r="AM324"/>
  <c r="AP324" s="1"/>
  <c r="AX324"/>
  <c r="BA324" s="1"/>
  <c r="P324"/>
  <c r="S324" s="1"/>
  <c r="AB324"/>
  <c r="AE324" s="1"/>
  <c r="F325"/>
  <c r="Z328"/>
  <c r="AA327"/>
  <c r="AK328"/>
  <c r="AL327"/>
  <c r="AW326"/>
  <c r="AV327"/>
  <c r="BG329"/>
  <c r="BH328"/>
  <c r="BR327"/>
  <c r="BS326"/>
  <c r="CC330"/>
  <c r="CD329"/>
  <c r="CY328"/>
  <c r="DJ330"/>
  <c r="DK329"/>
  <c r="CN332"/>
  <c r="CO332" s="1"/>
  <c r="CE325" l="1"/>
  <c r="CH325" s="1"/>
  <c r="CP325"/>
  <c r="CS325" s="1"/>
  <c r="DA325"/>
  <c r="DD325" s="1"/>
  <c r="BI325"/>
  <c r="BL325" s="1"/>
  <c r="DL325"/>
  <c r="BT325"/>
  <c r="BW325" s="1"/>
  <c r="P325"/>
  <c r="S325" s="1"/>
  <c r="AX325"/>
  <c r="BA325" s="1"/>
  <c r="AM325"/>
  <c r="AP325" s="1"/>
  <c r="AB325"/>
  <c r="AE325" s="1"/>
  <c r="F326"/>
  <c r="Z329"/>
  <c r="AA328"/>
  <c r="AK329"/>
  <c r="AL328"/>
  <c r="AV328"/>
  <c r="AW327"/>
  <c r="BG330"/>
  <c r="BH329"/>
  <c r="BR328"/>
  <c r="BS327"/>
  <c r="CC331"/>
  <c r="CD330"/>
  <c r="CY329"/>
  <c r="DK330"/>
  <c r="DJ331"/>
  <c r="CN333"/>
  <c r="CO333" s="1"/>
  <c r="DH3" l="1"/>
  <c r="DG239" s="1"/>
  <c r="BT326"/>
  <c r="BW326" s="1"/>
  <c r="CE326"/>
  <c r="CH326" s="1"/>
  <c r="CP326"/>
  <c r="CS326" s="1"/>
  <c r="DA326"/>
  <c r="DD326" s="1"/>
  <c r="DL326"/>
  <c r="BI326"/>
  <c r="BL326" s="1"/>
  <c r="P326"/>
  <c r="S326" s="1"/>
  <c r="AX326"/>
  <c r="BA326" s="1"/>
  <c r="AM326"/>
  <c r="AP326" s="1"/>
  <c r="AB326"/>
  <c r="AE326" s="1"/>
  <c r="DG278"/>
  <c r="DG176"/>
  <c r="DG403"/>
  <c r="F327"/>
  <c r="Z330"/>
  <c r="AA329"/>
  <c r="AK330"/>
  <c r="AL329"/>
  <c r="AV329"/>
  <c r="AW328"/>
  <c r="BG331"/>
  <c r="BH330"/>
  <c r="BS328"/>
  <c r="BR329"/>
  <c r="CC332"/>
  <c r="CD331"/>
  <c r="CY330"/>
  <c r="DJ332"/>
  <c r="DK331"/>
  <c r="CN334"/>
  <c r="CO334" s="1"/>
  <c r="DG50" l="1"/>
  <c r="DG254"/>
  <c r="DG38"/>
  <c r="DG32"/>
  <c r="DG207"/>
  <c r="DG63"/>
  <c r="DG56"/>
  <c r="DG134"/>
  <c r="DG328"/>
  <c r="DG406"/>
  <c r="DG105"/>
  <c r="DG183"/>
  <c r="DG270"/>
  <c r="DG327"/>
  <c r="DG277"/>
  <c r="DG386"/>
  <c r="DG181"/>
  <c r="DG319"/>
  <c r="DG142"/>
  <c r="DG71"/>
  <c r="DG293"/>
  <c r="DG22"/>
  <c r="DG244"/>
  <c r="DG215"/>
  <c r="DG285"/>
  <c r="DG397"/>
  <c r="DG220"/>
  <c r="DG149"/>
  <c r="DG388"/>
  <c r="DG100"/>
  <c r="DG35"/>
  <c r="DG272"/>
  <c r="DG170"/>
  <c r="DG133"/>
  <c r="DG309"/>
  <c r="DG150"/>
  <c r="DG126"/>
  <c r="DG228"/>
  <c r="DG87"/>
  <c r="DG302"/>
  <c r="DG12"/>
  <c r="DG236"/>
  <c r="DG165"/>
  <c r="DG404"/>
  <c r="DG116"/>
  <c r="DG121"/>
  <c r="DG157"/>
  <c r="DG380"/>
  <c r="DG92"/>
  <c r="DG21"/>
  <c r="DG259"/>
  <c r="DG371"/>
  <c r="DG90"/>
  <c r="DG144"/>
  <c r="DG167"/>
  <c r="DG151"/>
  <c r="DG110"/>
  <c r="DG199"/>
  <c r="DG303"/>
  <c r="DG405"/>
  <c r="DG298"/>
  <c r="DG286"/>
  <c r="DG173"/>
  <c r="DG396"/>
  <c r="DG108"/>
  <c r="DG37"/>
  <c r="DG275"/>
  <c r="DG387"/>
  <c r="DG155"/>
  <c r="DG29"/>
  <c r="DG251"/>
  <c r="DG363"/>
  <c r="DG186"/>
  <c r="DG131"/>
  <c r="DG354"/>
  <c r="DG378"/>
  <c r="DG16"/>
  <c r="DG39"/>
  <c r="DG175"/>
  <c r="DG192"/>
  <c r="DG45"/>
  <c r="DG267"/>
  <c r="DG379"/>
  <c r="DG202"/>
  <c r="DG147"/>
  <c r="DG370"/>
  <c r="DG61"/>
  <c r="DG194"/>
  <c r="DG123"/>
  <c r="DG346"/>
  <c r="DG58"/>
  <c r="DG296"/>
  <c r="DG225"/>
  <c r="DG27"/>
  <c r="DG398"/>
  <c r="DG330"/>
  <c r="DG81"/>
  <c r="DG48"/>
  <c r="DG79"/>
  <c r="DG55"/>
  <c r="DG381"/>
  <c r="DG226"/>
  <c r="DG210"/>
  <c r="DG139"/>
  <c r="DG362"/>
  <c r="DG74"/>
  <c r="DG19"/>
  <c r="DG241"/>
  <c r="DG353"/>
  <c r="DG66"/>
  <c r="DG288"/>
  <c r="DG217"/>
  <c r="DG329"/>
  <c r="DG168"/>
  <c r="DG97"/>
  <c r="DG320"/>
  <c r="DG269"/>
  <c r="DG73"/>
  <c r="DG246"/>
  <c r="DG311"/>
  <c r="DG82"/>
  <c r="DG11"/>
  <c r="DG233"/>
  <c r="DG345"/>
  <c r="DG184"/>
  <c r="DG113"/>
  <c r="DG336"/>
  <c r="DG260"/>
  <c r="DG160"/>
  <c r="DG89"/>
  <c r="DG312"/>
  <c r="DG40"/>
  <c r="DG262"/>
  <c r="DG191"/>
  <c r="DG141"/>
  <c r="DG238"/>
  <c r="DG118"/>
  <c r="DG389"/>
  <c r="DG34"/>
  <c r="DG364"/>
  <c r="DG204"/>
  <c r="DG372"/>
  <c r="DG53"/>
  <c r="DG98"/>
  <c r="DG13"/>
  <c r="DG235"/>
  <c r="DG76"/>
  <c r="DG390"/>
  <c r="DG252"/>
  <c r="DG337"/>
  <c r="DG178"/>
  <c r="DG107"/>
  <c r="DG347"/>
  <c r="DG261"/>
  <c r="DG304"/>
  <c r="DG23"/>
  <c r="DG42"/>
  <c r="DG243"/>
  <c r="DG47"/>
  <c r="DG188"/>
  <c r="DG201"/>
  <c r="DG313"/>
  <c r="DG152"/>
  <c r="DG212"/>
  <c r="DG382"/>
  <c r="DG295"/>
  <c r="DG24"/>
  <c r="DG84"/>
  <c r="DG162"/>
  <c r="DG163"/>
  <c r="DG314"/>
  <c r="DG287"/>
  <c r="DG348"/>
  <c r="DG65"/>
  <c r="DG219"/>
  <c r="DG373"/>
  <c r="DG91"/>
  <c r="DG264"/>
  <c r="DG256"/>
  <c r="DG279"/>
  <c r="DG135"/>
  <c r="DG136"/>
  <c r="DG78"/>
  <c r="DG355"/>
  <c r="DG158"/>
  <c r="DG253"/>
  <c r="DG185"/>
  <c r="DG391"/>
  <c r="DG200"/>
  <c r="DG115"/>
  <c r="DG338"/>
  <c r="DG64"/>
  <c r="DG125"/>
  <c r="DG94"/>
  <c r="DG374"/>
  <c r="DG218"/>
  <c r="DG280"/>
  <c r="DG209"/>
  <c r="DG321"/>
  <c r="DG290"/>
  <c r="DG365"/>
  <c r="DG245"/>
  <c r="DG305"/>
  <c r="DG193"/>
  <c r="DG7"/>
  <c r="DG223"/>
  <c r="DG128"/>
  <c r="DG57"/>
  <c r="DG26"/>
  <c r="DG230"/>
  <c r="DG349"/>
  <c r="DG257"/>
  <c r="DG399"/>
  <c r="DG222"/>
  <c r="DG14"/>
  <c r="DG102"/>
  <c r="DG294"/>
  <c r="DG49"/>
  <c r="DG240"/>
  <c r="DG214"/>
  <c r="DG117"/>
  <c r="DG356"/>
  <c r="DG159"/>
  <c r="DG112"/>
  <c r="DG357"/>
  <c r="DG60"/>
  <c r="DG282"/>
  <c r="DG227"/>
  <c r="DG31"/>
  <c r="DG18"/>
  <c r="DG392"/>
  <c r="DG331"/>
  <c r="DG154"/>
  <c r="DG99"/>
  <c r="DG196"/>
  <c r="DG352"/>
  <c r="DG263"/>
  <c r="DG120"/>
  <c r="DG62"/>
  <c r="DG383"/>
  <c r="DG172"/>
  <c r="DG375"/>
  <c r="DG258"/>
  <c r="DG68"/>
  <c r="DG124"/>
  <c r="DG366"/>
  <c r="DG169"/>
  <c r="DG358"/>
  <c r="DG129"/>
  <c r="DG339"/>
  <c r="DG301"/>
  <c r="DG237"/>
  <c r="DG41"/>
  <c r="DG229"/>
  <c r="DG291"/>
  <c r="DG322"/>
  <c r="DG318"/>
  <c r="DG109"/>
  <c r="DG206"/>
  <c r="DG101"/>
  <c r="DG177"/>
  <c r="DG54"/>
  <c r="DG340"/>
  <c r="DG310"/>
  <c r="DG104"/>
  <c r="DG332"/>
  <c r="DG44"/>
  <c r="DG266"/>
  <c r="DG211"/>
  <c r="DG30"/>
  <c r="DG284"/>
  <c r="DG274"/>
  <c r="DG203"/>
  <c r="DG315"/>
  <c r="DG138"/>
  <c r="DG83"/>
  <c r="DG180"/>
  <c r="DG156"/>
  <c r="DG146"/>
  <c r="DG75"/>
  <c r="DG297"/>
  <c r="DG8"/>
  <c r="DG248"/>
  <c r="DG52"/>
  <c r="DG190"/>
  <c r="DG36"/>
  <c r="DG400"/>
  <c r="DG333"/>
  <c r="DG33"/>
  <c r="DG143"/>
  <c r="DG316"/>
  <c r="DG70"/>
  <c r="DG15"/>
  <c r="DG93"/>
  <c r="DG341"/>
  <c r="DG300"/>
  <c r="DG250"/>
  <c r="DG80"/>
  <c r="DG187"/>
  <c r="DG247"/>
  <c r="DG166"/>
  <c r="DG86"/>
  <c r="DG271"/>
  <c r="DG221"/>
  <c r="DG119"/>
  <c r="DG72"/>
  <c r="DG344"/>
  <c r="DG325"/>
  <c r="DG96"/>
  <c r="DG28"/>
  <c r="DG359"/>
  <c r="DG283"/>
  <c r="DG103"/>
  <c r="DG361"/>
  <c r="DG367"/>
  <c r="DG299"/>
  <c r="DG342"/>
  <c r="DG255"/>
  <c r="DG268"/>
  <c r="DG395"/>
  <c r="DG350"/>
  <c r="DG25"/>
  <c r="DG85"/>
  <c r="DG164"/>
  <c r="DG140"/>
  <c r="DG213"/>
  <c r="DG198"/>
  <c r="DG249"/>
  <c r="DG317"/>
  <c r="DG182"/>
  <c r="DG323"/>
  <c r="DG335"/>
  <c r="DG130"/>
  <c r="DG59"/>
  <c r="DG281"/>
  <c r="DG393"/>
  <c r="DG324"/>
  <c r="DG127"/>
  <c r="DG351"/>
  <c r="DG308"/>
  <c r="DG306"/>
  <c r="DG6"/>
  <c r="DG95"/>
  <c r="DG224"/>
  <c r="DG153"/>
  <c r="DG376"/>
  <c r="DG195"/>
  <c r="DG292"/>
  <c r="DG334"/>
  <c r="DG231"/>
  <c r="DN3"/>
  <c r="DM244" s="1"/>
  <c r="DG10"/>
  <c r="DG343"/>
  <c r="DG111"/>
  <c r="DG307"/>
  <c r="DG189"/>
  <c r="DG205"/>
  <c r="DG9"/>
  <c r="DG326"/>
  <c r="DG276"/>
  <c r="DG122"/>
  <c r="DG67"/>
  <c r="DG289"/>
  <c r="DG401"/>
  <c r="DG77"/>
  <c r="DG174"/>
  <c r="DG197"/>
  <c r="DG148"/>
  <c r="DG232"/>
  <c r="DG161"/>
  <c r="DG384"/>
  <c r="DG132"/>
  <c r="DG46"/>
  <c r="DG69"/>
  <c r="DG20"/>
  <c r="BI327"/>
  <c r="BL327" s="1"/>
  <c r="BT327"/>
  <c r="BW327" s="1"/>
  <c r="CE327"/>
  <c r="CH327" s="1"/>
  <c r="DA327"/>
  <c r="DD327" s="1"/>
  <c r="CP327"/>
  <c r="CS327" s="1"/>
  <c r="DL327"/>
  <c r="DO327" s="1"/>
  <c r="P327"/>
  <c r="S327" s="1"/>
  <c r="AM327"/>
  <c r="AP327" s="1"/>
  <c r="AX327"/>
  <c r="BA327" s="1"/>
  <c r="AB327"/>
  <c r="AE327" s="1"/>
  <c r="DP3"/>
  <c r="DG234"/>
  <c r="DG179"/>
  <c r="DG402"/>
  <c r="DG242"/>
  <c r="DG171"/>
  <c r="DG394"/>
  <c r="DG106"/>
  <c r="DG51"/>
  <c r="DG273"/>
  <c r="DG385"/>
  <c r="DG114"/>
  <c r="DG43"/>
  <c r="DG265"/>
  <c r="DG377"/>
  <c r="DG216"/>
  <c r="DG145"/>
  <c r="DG368"/>
  <c r="DG369"/>
  <c r="DG208"/>
  <c r="DG137"/>
  <c r="DG360"/>
  <c r="DG88"/>
  <c r="DG17"/>
  <c r="DM385"/>
  <c r="DM95"/>
  <c r="DM27"/>
  <c r="DM283"/>
  <c r="DM138"/>
  <c r="DM394"/>
  <c r="DM249"/>
  <c r="DM104"/>
  <c r="DM360"/>
  <c r="DM215"/>
  <c r="DM70"/>
  <c r="DM326"/>
  <c r="DM181"/>
  <c r="DM36"/>
  <c r="DM292"/>
  <c r="DM147"/>
  <c r="DM403"/>
  <c r="DM258"/>
  <c r="DM113"/>
  <c r="DM369"/>
  <c r="DM224"/>
  <c r="DM79"/>
  <c r="DM335"/>
  <c r="DM190"/>
  <c r="DM45"/>
  <c r="DM301"/>
  <c r="DM156"/>
  <c r="DM11"/>
  <c r="DM267"/>
  <c r="DM122"/>
  <c r="DM378"/>
  <c r="DM233"/>
  <c r="DM88"/>
  <c r="DM344"/>
  <c r="DM199"/>
  <c r="DM54"/>
  <c r="DM310"/>
  <c r="DM165"/>
  <c r="DM20"/>
  <c r="DM276"/>
  <c r="DM131"/>
  <c r="DM387"/>
  <c r="DM242"/>
  <c r="DM97"/>
  <c r="DM353"/>
  <c r="DM208"/>
  <c r="DM63"/>
  <c r="DM319"/>
  <c r="DM174"/>
  <c r="DM29"/>
  <c r="DM285"/>
  <c r="DM140"/>
  <c r="DM396"/>
  <c r="DM59"/>
  <c r="DM123"/>
  <c r="DM187"/>
  <c r="DM251"/>
  <c r="DM315"/>
  <c r="DM379"/>
  <c r="DM42"/>
  <c r="DM106"/>
  <c r="DM170"/>
  <c r="DM234"/>
  <c r="DM298"/>
  <c r="DM362"/>
  <c r="DM25"/>
  <c r="DM89"/>
  <c r="DM153"/>
  <c r="DM217"/>
  <c r="DM281"/>
  <c r="DM345"/>
  <c r="DM8"/>
  <c r="DM72"/>
  <c r="DM136"/>
  <c r="DM200"/>
  <c r="DM264"/>
  <c r="DM328"/>
  <c r="DM392"/>
  <c r="DM55"/>
  <c r="DM119"/>
  <c r="DM183"/>
  <c r="DM247"/>
  <c r="DM311"/>
  <c r="DM375"/>
  <c r="DM38"/>
  <c r="DM102"/>
  <c r="DM166"/>
  <c r="DM230"/>
  <c r="DM294"/>
  <c r="DM358"/>
  <c r="DM21"/>
  <c r="DM85"/>
  <c r="DM149"/>
  <c r="DM213"/>
  <c r="DM277"/>
  <c r="DM341"/>
  <c r="DM68"/>
  <c r="DM132"/>
  <c r="DM196"/>
  <c r="DM260"/>
  <c r="DM324"/>
  <c r="DM388"/>
  <c r="DM51"/>
  <c r="DM115"/>
  <c r="DM179"/>
  <c r="DM243"/>
  <c r="DM307"/>
  <c r="DM371"/>
  <c r="DM34"/>
  <c r="DM98"/>
  <c r="DM162"/>
  <c r="DM226"/>
  <c r="DM290"/>
  <c r="DM354"/>
  <c r="DM17"/>
  <c r="DM81"/>
  <c r="DM145"/>
  <c r="DM209"/>
  <c r="DM273"/>
  <c r="DM337"/>
  <c r="DM401"/>
  <c r="DM64"/>
  <c r="DM128"/>
  <c r="DM192"/>
  <c r="DM256"/>
  <c r="DM320"/>
  <c r="DM384"/>
  <c r="DM47"/>
  <c r="DM111"/>
  <c r="DM175"/>
  <c r="DM239"/>
  <c r="DM303"/>
  <c r="DM367"/>
  <c r="DM30"/>
  <c r="DM94"/>
  <c r="DM158"/>
  <c r="DM222"/>
  <c r="DM286"/>
  <c r="DM350"/>
  <c r="DM13"/>
  <c r="DM77"/>
  <c r="DM141"/>
  <c r="DM205"/>
  <c r="DM269"/>
  <c r="DM333"/>
  <c r="DM397"/>
  <c r="DM60"/>
  <c r="DM171"/>
  <c r="DM282"/>
  <c r="DM393"/>
  <c r="DM103"/>
  <c r="DM214"/>
  <c r="DM325"/>
  <c r="DM124"/>
  <c r="DM107"/>
  <c r="DM218"/>
  <c r="DM329"/>
  <c r="DM39"/>
  <c r="DM150"/>
  <c r="DM261"/>
  <c r="DM346"/>
  <c r="DM43"/>
  <c r="DM154"/>
  <c r="DM265"/>
  <c r="DM376"/>
  <c r="DM86"/>
  <c r="DM197"/>
  <c r="DM380"/>
  <c r="DM90"/>
  <c r="DM201"/>
  <c r="DM312"/>
  <c r="DM22"/>
  <c r="DM133"/>
  <c r="DM235"/>
  <c r="DM316"/>
  <c r="DM26"/>
  <c r="DM137"/>
  <c r="DM248"/>
  <c r="DM359"/>
  <c r="DM69"/>
  <c r="DM278"/>
  <c r="DM252"/>
  <c r="DM363"/>
  <c r="DM73"/>
  <c r="DM184"/>
  <c r="DM295"/>
  <c r="DM406"/>
  <c r="DM167"/>
  <c r="DM188"/>
  <c r="DM299"/>
  <c r="DM9"/>
  <c r="DM120"/>
  <c r="DM231"/>
  <c r="DM342"/>
  <c r="DM56"/>
  <c r="DM389"/>
  <c r="F328"/>
  <c r="Z331"/>
  <c r="AA330"/>
  <c r="AK331"/>
  <c r="AL330"/>
  <c r="AV330"/>
  <c r="AW329"/>
  <c r="BG332"/>
  <c r="BH331"/>
  <c r="BR330"/>
  <c r="BS329"/>
  <c r="CD332"/>
  <c r="CC333"/>
  <c r="CY331"/>
  <c r="DK332"/>
  <c r="DJ333"/>
  <c r="CN335"/>
  <c r="CO335" s="1"/>
  <c r="DM61" l="1"/>
  <c r="DM18"/>
  <c r="DM317"/>
  <c r="DM274"/>
  <c r="DM172"/>
  <c r="DM129"/>
  <c r="DM240"/>
  <c r="DM351"/>
  <c r="DM52"/>
  <c r="DM206"/>
  <c r="DM35"/>
  <c r="DM332"/>
  <c r="DM221"/>
  <c r="DM110"/>
  <c r="DM400"/>
  <c r="DM289"/>
  <c r="DM178"/>
  <c r="DM67"/>
  <c r="DM357"/>
  <c r="DM246"/>
  <c r="DM135"/>
  <c r="DM24"/>
  <c r="DM314"/>
  <c r="DM203"/>
  <c r="DM92"/>
  <c r="DM382"/>
  <c r="DM271"/>
  <c r="DM160"/>
  <c r="DM49"/>
  <c r="DM339"/>
  <c r="DM228"/>
  <c r="DM117"/>
  <c r="DM6"/>
  <c r="DM296"/>
  <c r="DM185"/>
  <c r="DM74"/>
  <c r="DM364"/>
  <c r="DM253"/>
  <c r="DM142"/>
  <c r="DM31"/>
  <c r="DM321"/>
  <c r="DM210"/>
  <c r="DM372"/>
  <c r="DM349"/>
  <c r="DM238"/>
  <c r="DM127"/>
  <c r="DM16"/>
  <c r="DM306"/>
  <c r="DM195"/>
  <c r="DM84"/>
  <c r="DM374"/>
  <c r="DM263"/>
  <c r="DM152"/>
  <c r="DM41"/>
  <c r="DM331"/>
  <c r="DM220"/>
  <c r="DM109"/>
  <c r="DM399"/>
  <c r="DM288"/>
  <c r="DM177"/>
  <c r="DM66"/>
  <c r="DM356"/>
  <c r="DM245"/>
  <c r="DM134"/>
  <c r="DM23"/>
  <c r="DM313"/>
  <c r="DM202"/>
  <c r="DM91"/>
  <c r="DM381"/>
  <c r="DM270"/>
  <c r="DM159"/>
  <c r="DM48"/>
  <c r="DM338"/>
  <c r="DM99"/>
  <c r="DM12"/>
  <c r="DM302"/>
  <c r="DM191"/>
  <c r="DM80"/>
  <c r="DM370"/>
  <c r="DM259"/>
  <c r="DM148"/>
  <c r="DM37"/>
  <c r="DM327"/>
  <c r="DM216"/>
  <c r="DM105"/>
  <c r="DM395"/>
  <c r="DM284"/>
  <c r="DM173"/>
  <c r="DM62"/>
  <c r="DM352"/>
  <c r="DM241"/>
  <c r="DM130"/>
  <c r="DM19"/>
  <c r="DM309"/>
  <c r="DM198"/>
  <c r="DM87"/>
  <c r="DM377"/>
  <c r="DM266"/>
  <c r="DM155"/>
  <c r="DM44"/>
  <c r="DM334"/>
  <c r="DM223"/>
  <c r="DM112"/>
  <c r="DM402"/>
  <c r="DM163"/>
  <c r="DM76"/>
  <c r="DM366"/>
  <c r="DM255"/>
  <c r="DM144"/>
  <c r="DM33"/>
  <c r="DM323"/>
  <c r="DM212"/>
  <c r="DM101"/>
  <c r="DM391"/>
  <c r="DM280"/>
  <c r="DM169"/>
  <c r="DM58"/>
  <c r="DM348"/>
  <c r="DM237"/>
  <c r="DM126"/>
  <c r="DM15"/>
  <c r="DM305"/>
  <c r="DM194"/>
  <c r="DM83"/>
  <c r="DM373"/>
  <c r="DM262"/>
  <c r="DM151"/>
  <c r="DM40"/>
  <c r="DM330"/>
  <c r="DM219"/>
  <c r="DM108"/>
  <c r="DM398"/>
  <c r="DM287"/>
  <c r="DM176"/>
  <c r="DM65"/>
  <c r="DM227"/>
  <c r="DM405"/>
  <c r="DM204"/>
  <c r="DM93"/>
  <c r="DM383"/>
  <c r="DM272"/>
  <c r="DM161"/>
  <c r="DM50"/>
  <c r="DM340"/>
  <c r="DM229"/>
  <c r="DM118"/>
  <c r="DM7"/>
  <c r="DM297"/>
  <c r="DM186"/>
  <c r="DM75"/>
  <c r="DM365"/>
  <c r="DM254"/>
  <c r="DM143"/>
  <c r="DM32"/>
  <c r="DM322"/>
  <c r="DM211"/>
  <c r="DM100"/>
  <c r="DM390"/>
  <c r="DM279"/>
  <c r="DM168"/>
  <c r="DM57"/>
  <c r="DM347"/>
  <c r="DM236"/>
  <c r="DM125"/>
  <c r="DM14"/>
  <c r="DM304"/>
  <c r="DM193"/>
  <c r="DM82"/>
  <c r="DM116"/>
  <c r="DM268"/>
  <c r="DM157"/>
  <c r="DM46"/>
  <c r="DM336"/>
  <c r="DM225"/>
  <c r="DM114"/>
  <c r="DM404"/>
  <c r="DM293"/>
  <c r="DM182"/>
  <c r="DM71"/>
  <c r="DM361"/>
  <c r="DM250"/>
  <c r="DM139"/>
  <c r="DM28"/>
  <c r="DM318"/>
  <c r="DM207"/>
  <c r="DM96"/>
  <c r="DM386"/>
  <c r="DM275"/>
  <c r="DM164"/>
  <c r="DM53"/>
  <c r="DM343"/>
  <c r="DM232"/>
  <c r="DM121"/>
  <c r="DM10"/>
  <c r="DM300"/>
  <c r="DM189"/>
  <c r="DM78"/>
  <c r="DM368"/>
  <c r="DM257"/>
  <c r="DM146"/>
  <c r="DM308"/>
  <c r="DM291"/>
  <c r="DM180"/>
  <c r="DM355"/>
  <c r="BI328"/>
  <c r="BL328" s="1"/>
  <c r="BT328"/>
  <c r="BW328" s="1"/>
  <c r="DA328"/>
  <c r="DD328" s="1"/>
  <c r="CE328"/>
  <c r="CH328" s="1"/>
  <c r="DL328"/>
  <c r="DO328" s="1"/>
  <c r="CP328"/>
  <c r="CS328" s="1"/>
  <c r="P328"/>
  <c r="S328" s="1"/>
  <c r="AM328"/>
  <c r="AP328" s="1"/>
  <c r="AX328"/>
  <c r="BA328" s="1"/>
  <c r="AB328"/>
  <c r="AE328" s="1"/>
  <c r="F329"/>
  <c r="Z332"/>
  <c r="AA331"/>
  <c r="AK332"/>
  <c r="AL331"/>
  <c r="AV331"/>
  <c r="AW330"/>
  <c r="BG333"/>
  <c r="BH332"/>
  <c r="BR331"/>
  <c r="BS330"/>
  <c r="CC334"/>
  <c r="CD333"/>
  <c r="CY332"/>
  <c r="DJ334"/>
  <c r="DK333"/>
  <c r="CN336"/>
  <c r="CO336" s="1"/>
  <c r="DA329" l="1"/>
  <c r="DD329" s="1"/>
  <c r="BI329"/>
  <c r="BL329" s="1"/>
  <c r="DL329"/>
  <c r="DO329" s="1"/>
  <c r="BT329"/>
  <c r="BW329" s="1"/>
  <c r="CE329"/>
  <c r="CH329" s="1"/>
  <c r="CP329"/>
  <c r="CS329" s="1"/>
  <c r="AX329"/>
  <c r="BA329" s="1"/>
  <c r="P329"/>
  <c r="S329" s="1"/>
  <c r="AM329"/>
  <c r="AP329" s="1"/>
  <c r="AB329"/>
  <c r="AE329" s="1"/>
  <c r="F330"/>
  <c r="Z333"/>
  <c r="AA332"/>
  <c r="AK333"/>
  <c r="AL332"/>
  <c r="AV332"/>
  <c r="AW331"/>
  <c r="BH333"/>
  <c r="BG334"/>
  <c r="BR332"/>
  <c r="BS331"/>
  <c r="CC335"/>
  <c r="CD334"/>
  <c r="CY333"/>
  <c r="DK334"/>
  <c r="DJ335"/>
  <c r="CN337"/>
  <c r="CO337" s="1"/>
  <c r="DA330" l="1"/>
  <c r="DD330" s="1"/>
  <c r="DL330"/>
  <c r="DO330" s="1"/>
  <c r="BI330"/>
  <c r="BL330" s="1"/>
  <c r="BT330"/>
  <c r="BW330" s="1"/>
  <c r="CE330"/>
  <c r="CH330" s="1"/>
  <c r="CP330"/>
  <c r="CS330" s="1"/>
  <c r="P330"/>
  <c r="S330" s="1"/>
  <c r="AX330"/>
  <c r="BA330" s="1"/>
  <c r="AM330"/>
  <c r="AP330" s="1"/>
  <c r="AB330"/>
  <c r="AE330" s="1"/>
  <c r="F331"/>
  <c r="AA333"/>
  <c r="Z334"/>
  <c r="AL333"/>
  <c r="AK334"/>
  <c r="AV333"/>
  <c r="AW332"/>
  <c r="BH334"/>
  <c r="BG335"/>
  <c r="BS332"/>
  <c r="BR333"/>
  <c r="CC336"/>
  <c r="CD335"/>
  <c r="CY334"/>
  <c r="DJ336"/>
  <c r="DK335"/>
  <c r="CN338"/>
  <c r="CO338" s="1"/>
  <c r="DA331" l="1"/>
  <c r="DD331" s="1"/>
  <c r="CP331"/>
  <c r="CS331" s="1"/>
  <c r="DL331"/>
  <c r="DO331" s="1"/>
  <c r="BI331"/>
  <c r="BL331" s="1"/>
  <c r="BT331"/>
  <c r="BW331" s="1"/>
  <c r="CE331"/>
  <c r="CH331" s="1"/>
  <c r="AM331"/>
  <c r="AP331" s="1"/>
  <c r="AX331"/>
  <c r="BA331" s="1"/>
  <c r="P331"/>
  <c r="S331" s="1"/>
  <c r="AB331"/>
  <c r="AE331" s="1"/>
  <c r="F332"/>
  <c r="AA334"/>
  <c r="Z335"/>
  <c r="AL334"/>
  <c r="AK335"/>
  <c r="AW333"/>
  <c r="AV334"/>
  <c r="BG336"/>
  <c r="BH335"/>
  <c r="BR334"/>
  <c r="BS333"/>
  <c r="CD336"/>
  <c r="CC337"/>
  <c r="CY335"/>
  <c r="DK336"/>
  <c r="DJ337"/>
  <c r="CN339"/>
  <c r="CO339" s="1"/>
  <c r="DL332" l="1"/>
  <c r="DO332" s="1"/>
  <c r="CP332"/>
  <c r="CS332" s="1"/>
  <c r="BI332"/>
  <c r="BL332" s="1"/>
  <c r="BT332"/>
  <c r="BW332" s="1"/>
  <c r="DA332"/>
  <c r="DD332" s="1"/>
  <c r="CE332"/>
  <c r="CH332" s="1"/>
  <c r="AM332"/>
  <c r="AP332" s="1"/>
  <c r="AX332"/>
  <c r="BA332" s="1"/>
  <c r="P332"/>
  <c r="S332" s="1"/>
  <c r="AB332"/>
  <c r="AE332" s="1"/>
  <c r="F333"/>
  <c r="Z336"/>
  <c r="AA335"/>
  <c r="AK336"/>
  <c r="AL335"/>
  <c r="AW334"/>
  <c r="AV335"/>
  <c r="BG337"/>
  <c r="BH336"/>
  <c r="BR335"/>
  <c r="BS334"/>
  <c r="CC338"/>
  <c r="CD337"/>
  <c r="CY336"/>
  <c r="DJ338"/>
  <c r="DK337"/>
  <c r="CN340"/>
  <c r="CO340" s="1"/>
  <c r="CE333" l="1"/>
  <c r="CH333" s="1"/>
  <c r="CP333"/>
  <c r="CS333" s="1"/>
  <c r="DA333"/>
  <c r="DD333" s="1"/>
  <c r="BI333"/>
  <c r="BL333" s="1"/>
  <c r="DL333"/>
  <c r="DO333" s="1"/>
  <c r="BT333"/>
  <c r="BW333" s="1"/>
  <c r="P333"/>
  <c r="S333" s="1"/>
  <c r="AX333"/>
  <c r="BA333" s="1"/>
  <c r="AM333"/>
  <c r="AP333" s="1"/>
  <c r="AB333"/>
  <c r="AE333" s="1"/>
  <c r="F334"/>
  <c r="Z337"/>
  <c r="AA336"/>
  <c r="AK337"/>
  <c r="AL336"/>
  <c r="AV336"/>
  <c r="AW335"/>
  <c r="BG338"/>
  <c r="BH337"/>
  <c r="BR336"/>
  <c r="BS335"/>
  <c r="CC339"/>
  <c r="CD338"/>
  <c r="CY337"/>
  <c r="DK338"/>
  <c r="DJ339"/>
  <c r="CN341"/>
  <c r="CO341" s="1"/>
  <c r="BT334" l="1"/>
  <c r="BW334" s="1"/>
  <c r="CE334"/>
  <c r="CH334" s="1"/>
  <c r="CP334"/>
  <c r="CS334" s="1"/>
  <c r="DA334"/>
  <c r="DD334" s="1"/>
  <c r="DL334"/>
  <c r="DO334" s="1"/>
  <c r="BI334"/>
  <c r="BL334" s="1"/>
  <c r="P334"/>
  <c r="S334" s="1"/>
  <c r="AX334"/>
  <c r="BA334" s="1"/>
  <c r="AM334"/>
  <c r="AP334" s="1"/>
  <c r="AB334"/>
  <c r="AE334" s="1"/>
  <c r="F335"/>
  <c r="Z338"/>
  <c r="AA337"/>
  <c r="AK338"/>
  <c r="AL337"/>
  <c r="AV337"/>
  <c r="AW336"/>
  <c r="BG339"/>
  <c r="BH338"/>
  <c r="BS336"/>
  <c r="BR337"/>
  <c r="CC340"/>
  <c r="CD339"/>
  <c r="CY338"/>
  <c r="DJ340"/>
  <c r="DK339"/>
  <c r="CN342"/>
  <c r="CO342" s="1"/>
  <c r="BI335" l="1"/>
  <c r="BL335" s="1"/>
  <c r="BT335"/>
  <c r="BW335" s="1"/>
  <c r="CE335"/>
  <c r="CH335" s="1"/>
  <c r="DA335"/>
  <c r="DD335" s="1"/>
  <c r="CP335"/>
  <c r="CS335" s="1"/>
  <c r="DL335"/>
  <c r="DO335" s="1"/>
  <c r="P335"/>
  <c r="S335" s="1"/>
  <c r="AM335"/>
  <c r="AP335" s="1"/>
  <c r="AX335"/>
  <c r="BA335" s="1"/>
  <c r="AB335"/>
  <c r="AE335" s="1"/>
  <c r="F336"/>
  <c r="Z339"/>
  <c r="AA338"/>
  <c r="AK339"/>
  <c r="AL338"/>
  <c r="AV338"/>
  <c r="AW337"/>
  <c r="BG340"/>
  <c r="BH339"/>
  <c r="BR338"/>
  <c r="BS337"/>
  <c r="CD340"/>
  <c r="CC341"/>
  <c r="CY339"/>
  <c r="DJ341"/>
  <c r="DK340"/>
  <c r="CN343"/>
  <c r="CO343" s="1"/>
  <c r="BI336" l="1"/>
  <c r="BL336" s="1"/>
  <c r="BT336"/>
  <c r="BW336" s="1"/>
  <c r="DA336"/>
  <c r="DD336" s="1"/>
  <c r="CE336"/>
  <c r="CH336" s="1"/>
  <c r="DL336"/>
  <c r="DO336" s="1"/>
  <c r="CP336"/>
  <c r="CS336" s="1"/>
  <c r="P336"/>
  <c r="S336" s="1"/>
  <c r="AM336"/>
  <c r="AP336" s="1"/>
  <c r="AX336"/>
  <c r="BA336" s="1"/>
  <c r="AB336"/>
  <c r="AE336" s="1"/>
  <c r="F337"/>
  <c r="Z340"/>
  <c r="AA339"/>
  <c r="AK340"/>
  <c r="AL339"/>
  <c r="AV339"/>
  <c r="AW338"/>
  <c r="BG341"/>
  <c r="BH340"/>
  <c r="BR339"/>
  <c r="BS338"/>
  <c r="CC342"/>
  <c r="CD341"/>
  <c r="CY340"/>
  <c r="DJ342"/>
  <c r="DK341"/>
  <c r="CN344"/>
  <c r="CO344" s="1"/>
  <c r="DA337" l="1"/>
  <c r="DD337" s="1"/>
  <c r="BI337"/>
  <c r="BL337" s="1"/>
  <c r="DL337"/>
  <c r="DO337" s="1"/>
  <c r="BT337"/>
  <c r="BW337" s="1"/>
  <c r="CE337"/>
  <c r="CH337" s="1"/>
  <c r="CP337"/>
  <c r="CS337" s="1"/>
  <c r="AX337"/>
  <c r="BA337" s="1"/>
  <c r="P337"/>
  <c r="S337" s="1"/>
  <c r="AM337"/>
  <c r="AP337" s="1"/>
  <c r="AB337"/>
  <c r="AE337" s="1"/>
  <c r="F338"/>
  <c r="Z341"/>
  <c r="AA340"/>
  <c r="AK341"/>
  <c r="AL340"/>
  <c r="AV340"/>
  <c r="AW339"/>
  <c r="BH341"/>
  <c r="BG342"/>
  <c r="BR340"/>
  <c r="BS339"/>
  <c r="CC343"/>
  <c r="CD342"/>
  <c r="CY341"/>
  <c r="DJ343"/>
  <c r="DK342"/>
  <c r="CN345"/>
  <c r="CO345" s="1"/>
  <c r="DA338" l="1"/>
  <c r="DD338" s="1"/>
  <c r="DL338"/>
  <c r="DO338" s="1"/>
  <c r="BI338"/>
  <c r="BL338" s="1"/>
  <c r="BT338"/>
  <c r="BW338" s="1"/>
  <c r="CE338"/>
  <c r="CH338" s="1"/>
  <c r="CP338"/>
  <c r="CS338" s="1"/>
  <c r="P338"/>
  <c r="S338" s="1"/>
  <c r="AX338"/>
  <c r="BA338" s="1"/>
  <c r="AM338"/>
  <c r="AP338" s="1"/>
  <c r="AB338"/>
  <c r="AE338" s="1"/>
  <c r="F339"/>
  <c r="AA341"/>
  <c r="Z342"/>
  <c r="AL341"/>
  <c r="AK342"/>
  <c r="AV341"/>
  <c r="AW340"/>
  <c r="BH342"/>
  <c r="BG343"/>
  <c r="BS340"/>
  <c r="BR341"/>
  <c r="CC344"/>
  <c r="CD343"/>
  <c r="CY342"/>
  <c r="DK343"/>
  <c r="DJ344"/>
  <c r="CN346"/>
  <c r="CO346" s="1"/>
  <c r="DA339" l="1"/>
  <c r="DD339" s="1"/>
  <c r="CP339"/>
  <c r="CS339" s="1"/>
  <c r="DL339"/>
  <c r="DO339" s="1"/>
  <c r="BI339"/>
  <c r="BL339" s="1"/>
  <c r="BT339"/>
  <c r="BW339" s="1"/>
  <c r="CE339"/>
  <c r="CH339" s="1"/>
  <c r="AM339"/>
  <c r="AP339" s="1"/>
  <c r="AX339"/>
  <c r="BA339" s="1"/>
  <c r="P339"/>
  <c r="S339" s="1"/>
  <c r="AB339"/>
  <c r="AE339" s="1"/>
  <c r="F340"/>
  <c r="AA342"/>
  <c r="Z343"/>
  <c r="AL342"/>
  <c r="AK343"/>
  <c r="AW341"/>
  <c r="AV342"/>
  <c r="BG344"/>
  <c r="BH343"/>
  <c r="BR342"/>
  <c r="BS341"/>
  <c r="CD344"/>
  <c r="CC345"/>
  <c r="CY343"/>
  <c r="DJ345"/>
  <c r="DK344"/>
  <c r="CN347"/>
  <c r="CO347" s="1"/>
  <c r="DL340" l="1"/>
  <c r="DO340" s="1"/>
  <c r="CP340"/>
  <c r="CS340" s="1"/>
  <c r="BI340"/>
  <c r="BL340" s="1"/>
  <c r="BT340"/>
  <c r="BW340" s="1"/>
  <c r="DA340"/>
  <c r="DD340" s="1"/>
  <c r="CE340"/>
  <c r="CH340" s="1"/>
  <c r="AM340"/>
  <c r="AP340" s="1"/>
  <c r="AX340"/>
  <c r="BA340" s="1"/>
  <c r="P340"/>
  <c r="S340" s="1"/>
  <c r="AB340"/>
  <c r="AE340" s="1"/>
  <c r="F341"/>
  <c r="Z344"/>
  <c r="AA343"/>
  <c r="AK344"/>
  <c r="AL343"/>
  <c r="AW342"/>
  <c r="AV343"/>
  <c r="BG345"/>
  <c r="BH344"/>
  <c r="BR343"/>
  <c r="BS342"/>
  <c r="CC346"/>
  <c r="CD345"/>
  <c r="CY344"/>
  <c r="DJ346"/>
  <c r="DK345"/>
  <c r="CN348"/>
  <c r="CO348" s="1"/>
  <c r="CE341" l="1"/>
  <c r="CH341" s="1"/>
  <c r="CP341"/>
  <c r="CS341" s="1"/>
  <c r="DA341"/>
  <c r="DD341" s="1"/>
  <c r="BI341"/>
  <c r="BL341" s="1"/>
  <c r="DL341"/>
  <c r="DO341" s="1"/>
  <c r="BT341"/>
  <c r="BW341" s="1"/>
  <c r="P341"/>
  <c r="S341" s="1"/>
  <c r="AX341"/>
  <c r="BA341" s="1"/>
  <c r="AM341"/>
  <c r="AP341" s="1"/>
  <c r="AB341"/>
  <c r="AE341" s="1"/>
  <c r="F342"/>
  <c r="Z345"/>
  <c r="AA344"/>
  <c r="AK345"/>
  <c r="AL344"/>
  <c r="AV344"/>
  <c r="AW343"/>
  <c r="BG346"/>
  <c r="BH345"/>
  <c r="BR344"/>
  <c r="BS343"/>
  <c r="CC347"/>
  <c r="CD346"/>
  <c r="CY345"/>
  <c r="DK346"/>
  <c r="DJ347"/>
  <c r="CN349"/>
  <c r="CO349" s="1"/>
  <c r="BT342" l="1"/>
  <c r="BW342" s="1"/>
  <c r="CE342"/>
  <c r="CH342" s="1"/>
  <c r="CP342"/>
  <c r="CS342" s="1"/>
  <c r="DA342"/>
  <c r="DD342" s="1"/>
  <c r="DL342"/>
  <c r="DO342" s="1"/>
  <c r="BI342"/>
  <c r="BL342" s="1"/>
  <c r="P342"/>
  <c r="S342" s="1"/>
  <c r="AX342"/>
  <c r="BA342" s="1"/>
  <c r="AM342"/>
  <c r="AP342" s="1"/>
  <c r="AB342"/>
  <c r="AE342" s="1"/>
  <c r="F343"/>
  <c r="Z346"/>
  <c r="AA345"/>
  <c r="AK346"/>
  <c r="AL345"/>
  <c r="AV345"/>
  <c r="AW344"/>
  <c r="BG347"/>
  <c r="BH346"/>
  <c r="BS344"/>
  <c r="BR345"/>
  <c r="CC348"/>
  <c r="CD347"/>
  <c r="CY346"/>
  <c r="DJ348"/>
  <c r="DK347"/>
  <c r="CN350"/>
  <c r="CO350" s="1"/>
  <c r="BI343" l="1"/>
  <c r="BL343" s="1"/>
  <c r="BT343"/>
  <c r="BW343" s="1"/>
  <c r="CE343"/>
  <c r="CH343" s="1"/>
  <c r="DA343"/>
  <c r="DD343" s="1"/>
  <c r="CP343"/>
  <c r="CS343" s="1"/>
  <c r="DL343"/>
  <c r="DO343" s="1"/>
  <c r="P343"/>
  <c r="S343" s="1"/>
  <c r="AM343"/>
  <c r="AP343" s="1"/>
  <c r="AX343"/>
  <c r="BA343" s="1"/>
  <c r="AB343"/>
  <c r="AE343" s="1"/>
  <c r="F344"/>
  <c r="Z347"/>
  <c r="AA346"/>
  <c r="AK347"/>
  <c r="AL346"/>
  <c r="AV346"/>
  <c r="AW345"/>
  <c r="BG348"/>
  <c r="BH347"/>
  <c r="BR346"/>
  <c r="BS345"/>
  <c r="CD348"/>
  <c r="CC349"/>
  <c r="CY347"/>
  <c r="DK348"/>
  <c r="DJ349"/>
  <c r="CN351"/>
  <c r="CO351" s="1"/>
  <c r="BI344" l="1"/>
  <c r="BL344" s="1"/>
  <c r="BT344"/>
  <c r="BW344" s="1"/>
  <c r="DA344"/>
  <c r="DD344" s="1"/>
  <c r="CE344"/>
  <c r="CH344" s="1"/>
  <c r="DL344"/>
  <c r="DO344" s="1"/>
  <c r="CP344"/>
  <c r="CS344" s="1"/>
  <c r="P344"/>
  <c r="S344" s="1"/>
  <c r="AM344"/>
  <c r="AP344" s="1"/>
  <c r="AX344"/>
  <c r="BA344" s="1"/>
  <c r="AB344"/>
  <c r="AE344" s="1"/>
  <c r="F345"/>
  <c r="Z348"/>
  <c r="AA347"/>
  <c r="AK348"/>
  <c r="AL347"/>
  <c r="AV347"/>
  <c r="AW346"/>
  <c r="BG349"/>
  <c r="BH348"/>
  <c r="BR347"/>
  <c r="BS346"/>
  <c r="CC350"/>
  <c r="CD349"/>
  <c r="CY348"/>
  <c r="DJ350"/>
  <c r="DK349"/>
  <c r="CN352"/>
  <c r="CO352" s="1"/>
  <c r="DA345" l="1"/>
  <c r="DD345" s="1"/>
  <c r="BI345"/>
  <c r="BL345" s="1"/>
  <c r="DL345"/>
  <c r="DO345" s="1"/>
  <c r="BT345"/>
  <c r="BW345" s="1"/>
  <c r="CE345"/>
  <c r="CH345" s="1"/>
  <c r="CP345"/>
  <c r="CS345" s="1"/>
  <c r="AX345"/>
  <c r="BA345" s="1"/>
  <c r="P345"/>
  <c r="S345" s="1"/>
  <c r="AM345"/>
  <c r="AP345" s="1"/>
  <c r="AB345"/>
  <c r="AE345" s="1"/>
  <c r="F346"/>
  <c r="Z349"/>
  <c r="AA348"/>
  <c r="AK349"/>
  <c r="AL348"/>
  <c r="AV348"/>
  <c r="AW347"/>
  <c r="BH349"/>
  <c r="BG350"/>
  <c r="BR348"/>
  <c r="BS347"/>
  <c r="CC351"/>
  <c r="CD350"/>
  <c r="CY349"/>
  <c r="DK350"/>
  <c r="DJ351"/>
  <c r="CN353"/>
  <c r="CO353" s="1"/>
  <c r="DA346" l="1"/>
  <c r="DD346" s="1"/>
  <c r="DL346"/>
  <c r="DO346" s="1"/>
  <c r="BI346"/>
  <c r="BL346" s="1"/>
  <c r="BT346"/>
  <c r="BW346" s="1"/>
  <c r="CE346"/>
  <c r="CH346" s="1"/>
  <c r="CP346"/>
  <c r="CS346" s="1"/>
  <c r="P346"/>
  <c r="S346" s="1"/>
  <c r="AX346"/>
  <c r="BA346" s="1"/>
  <c r="AM346"/>
  <c r="AP346" s="1"/>
  <c r="AB346"/>
  <c r="AE346" s="1"/>
  <c r="F347"/>
  <c r="AA349"/>
  <c r="Z350"/>
  <c r="AL349"/>
  <c r="AK350"/>
  <c r="AV349"/>
  <c r="AW348"/>
  <c r="BH350"/>
  <c r="BG351"/>
  <c r="BS348"/>
  <c r="BR349"/>
  <c r="CC352"/>
  <c r="CD351"/>
  <c r="CY350"/>
  <c r="DJ352"/>
  <c r="DK351"/>
  <c r="CN354"/>
  <c r="CO354" s="1"/>
  <c r="DA347" l="1"/>
  <c r="DD347" s="1"/>
  <c r="CP347"/>
  <c r="CS347" s="1"/>
  <c r="DL347"/>
  <c r="DO347" s="1"/>
  <c r="BI347"/>
  <c r="BL347" s="1"/>
  <c r="BT347"/>
  <c r="BW347" s="1"/>
  <c r="CE347"/>
  <c r="CH347" s="1"/>
  <c r="AM347"/>
  <c r="AP347" s="1"/>
  <c r="AX347"/>
  <c r="BA347" s="1"/>
  <c r="P347"/>
  <c r="S347" s="1"/>
  <c r="AB347"/>
  <c r="AE347" s="1"/>
  <c r="F348"/>
  <c r="AA350"/>
  <c r="Z351"/>
  <c r="AL350"/>
  <c r="AK351"/>
  <c r="AW349"/>
  <c r="AV350"/>
  <c r="BG352"/>
  <c r="BH351"/>
  <c r="BR350"/>
  <c r="BS349"/>
  <c r="CD352"/>
  <c r="CC353"/>
  <c r="CY351"/>
  <c r="DK352"/>
  <c r="DJ353"/>
  <c r="CN355"/>
  <c r="CO355" s="1"/>
  <c r="DL348" l="1"/>
  <c r="DO348" s="1"/>
  <c r="CP348"/>
  <c r="CS348" s="1"/>
  <c r="BI348"/>
  <c r="BL348" s="1"/>
  <c r="BT348"/>
  <c r="BW348" s="1"/>
  <c r="DA348"/>
  <c r="DD348" s="1"/>
  <c r="CE348"/>
  <c r="CH348" s="1"/>
  <c r="AM348"/>
  <c r="AP348" s="1"/>
  <c r="AX348"/>
  <c r="BA348" s="1"/>
  <c r="P348"/>
  <c r="S348" s="1"/>
  <c r="AB348"/>
  <c r="AE348" s="1"/>
  <c r="F349"/>
  <c r="Z352"/>
  <c r="AA351"/>
  <c r="AK352"/>
  <c r="AL351"/>
  <c r="AW350"/>
  <c r="AV351"/>
  <c r="BG353"/>
  <c r="BH352"/>
  <c r="BR351"/>
  <c r="BS350"/>
  <c r="CC354"/>
  <c r="CD353"/>
  <c r="CY352"/>
  <c r="DJ354"/>
  <c r="DK353"/>
  <c r="CN356"/>
  <c r="CO356" s="1"/>
  <c r="CE349" l="1"/>
  <c r="CH349" s="1"/>
  <c r="CP349"/>
  <c r="CS349" s="1"/>
  <c r="DA349"/>
  <c r="DD349" s="1"/>
  <c r="BI349"/>
  <c r="BL349" s="1"/>
  <c r="DL349"/>
  <c r="DO349" s="1"/>
  <c r="BT349"/>
  <c r="BW349" s="1"/>
  <c r="P349"/>
  <c r="S349" s="1"/>
  <c r="AX349"/>
  <c r="BA349" s="1"/>
  <c r="AM349"/>
  <c r="AP349" s="1"/>
  <c r="AB349"/>
  <c r="AE349" s="1"/>
  <c r="F350"/>
  <c r="Z353"/>
  <c r="AA352"/>
  <c r="AK353"/>
  <c r="AL352"/>
  <c r="AV352"/>
  <c r="AW351"/>
  <c r="BG354"/>
  <c r="BH353"/>
  <c r="BR352"/>
  <c r="BS351"/>
  <c r="CC355"/>
  <c r="CD354"/>
  <c r="CY353"/>
  <c r="DK354"/>
  <c r="DJ355"/>
  <c r="CN357"/>
  <c r="CO357" s="1"/>
  <c r="BT350" l="1"/>
  <c r="BW350" s="1"/>
  <c r="CE350"/>
  <c r="CH350" s="1"/>
  <c r="CP350"/>
  <c r="CS350" s="1"/>
  <c r="DA350"/>
  <c r="DD350" s="1"/>
  <c r="DL350"/>
  <c r="DO350" s="1"/>
  <c r="BI350"/>
  <c r="BL350" s="1"/>
  <c r="P350"/>
  <c r="S350" s="1"/>
  <c r="AX350"/>
  <c r="BA350" s="1"/>
  <c r="AM350"/>
  <c r="AP350" s="1"/>
  <c r="AB350"/>
  <c r="AE350" s="1"/>
  <c r="F351"/>
  <c r="Z354"/>
  <c r="AA353"/>
  <c r="AK354"/>
  <c r="AL353"/>
  <c r="AV353"/>
  <c r="AW352"/>
  <c r="BG355"/>
  <c r="BH354"/>
  <c r="BS352"/>
  <c r="BR353"/>
  <c r="CC356"/>
  <c r="CD355"/>
  <c r="CY354"/>
  <c r="DJ356"/>
  <c r="DK355"/>
  <c r="CN358"/>
  <c r="CO358" s="1"/>
  <c r="BI351" l="1"/>
  <c r="BL351" s="1"/>
  <c r="BT351"/>
  <c r="BW351" s="1"/>
  <c r="CE351"/>
  <c r="CH351" s="1"/>
  <c r="DA351"/>
  <c r="DD351" s="1"/>
  <c r="CP351"/>
  <c r="CS351" s="1"/>
  <c r="DL351"/>
  <c r="DO351" s="1"/>
  <c r="P351"/>
  <c r="S351" s="1"/>
  <c r="AM351"/>
  <c r="AP351" s="1"/>
  <c r="AX351"/>
  <c r="BA351" s="1"/>
  <c r="AB351"/>
  <c r="AE351" s="1"/>
  <c r="F352"/>
  <c r="Z355"/>
  <c r="AA354"/>
  <c r="AK355"/>
  <c r="AL354"/>
  <c r="AV354"/>
  <c r="AW353"/>
  <c r="BG356"/>
  <c r="BH355"/>
  <c r="BR354"/>
  <c r="BS353"/>
  <c r="CD356"/>
  <c r="CC357"/>
  <c r="CY355"/>
  <c r="DJ357"/>
  <c r="DK356"/>
  <c r="CN359"/>
  <c r="CO359" s="1"/>
  <c r="BI352" l="1"/>
  <c r="BL352" s="1"/>
  <c r="BT352"/>
  <c r="BW352" s="1"/>
  <c r="DA352"/>
  <c r="DD352" s="1"/>
  <c r="CE352"/>
  <c r="CH352" s="1"/>
  <c r="DL352"/>
  <c r="DO352" s="1"/>
  <c r="CP352"/>
  <c r="CS352" s="1"/>
  <c r="P352"/>
  <c r="S352" s="1"/>
  <c r="AM352"/>
  <c r="AP352" s="1"/>
  <c r="AX352"/>
  <c r="BA352" s="1"/>
  <c r="AB352"/>
  <c r="AE352" s="1"/>
  <c r="F353"/>
  <c r="Z356"/>
  <c r="AA355"/>
  <c r="AK356"/>
  <c r="AL355"/>
  <c r="AV355"/>
  <c r="AW354"/>
  <c r="BG357"/>
  <c r="BH356"/>
  <c r="BR355"/>
  <c r="BS354"/>
  <c r="CC358"/>
  <c r="CD357"/>
  <c r="CY356"/>
  <c r="DJ358"/>
  <c r="DK357"/>
  <c r="CN360"/>
  <c r="CO360" s="1"/>
  <c r="DA353" l="1"/>
  <c r="DD353" s="1"/>
  <c r="BI353"/>
  <c r="BL353" s="1"/>
  <c r="DL353"/>
  <c r="DO353" s="1"/>
  <c r="BT353"/>
  <c r="BW353" s="1"/>
  <c r="CE353"/>
  <c r="CH353" s="1"/>
  <c r="CP353"/>
  <c r="CS353" s="1"/>
  <c r="AX353"/>
  <c r="BA353" s="1"/>
  <c r="P353"/>
  <c r="S353" s="1"/>
  <c r="AM353"/>
  <c r="AP353" s="1"/>
  <c r="AB353"/>
  <c r="AE353" s="1"/>
  <c r="F354"/>
  <c r="Z357"/>
  <c r="AA356"/>
  <c r="AK357"/>
  <c r="AL356"/>
  <c r="AV356"/>
  <c r="AW355"/>
  <c r="BH357"/>
  <c r="BG358"/>
  <c r="BR356"/>
  <c r="BS355"/>
  <c r="CC359"/>
  <c r="CD358"/>
  <c r="CY357"/>
  <c r="DJ359"/>
  <c r="DK358"/>
  <c r="CN361"/>
  <c r="CO361" s="1"/>
  <c r="DA354" l="1"/>
  <c r="DD354" s="1"/>
  <c r="DL354"/>
  <c r="DO354" s="1"/>
  <c r="BI354"/>
  <c r="BL354" s="1"/>
  <c r="BT354"/>
  <c r="BW354" s="1"/>
  <c r="CE354"/>
  <c r="CH354" s="1"/>
  <c r="CP354"/>
  <c r="CS354" s="1"/>
  <c r="P354"/>
  <c r="S354" s="1"/>
  <c r="AX354"/>
  <c r="BA354" s="1"/>
  <c r="AM354"/>
  <c r="AP354" s="1"/>
  <c r="AB354"/>
  <c r="AE354" s="1"/>
  <c r="F355"/>
  <c r="AA357"/>
  <c r="Z358"/>
  <c r="AL357"/>
  <c r="AK358"/>
  <c r="AV357"/>
  <c r="AW356"/>
  <c r="BH358"/>
  <c r="BG359"/>
  <c r="BS356"/>
  <c r="BR357"/>
  <c r="CC360"/>
  <c r="CD359"/>
  <c r="CY358"/>
  <c r="DK359"/>
  <c r="DJ360"/>
  <c r="CN362"/>
  <c r="CO362" s="1"/>
  <c r="DA355" l="1"/>
  <c r="DD355" s="1"/>
  <c r="CP355"/>
  <c r="CS355" s="1"/>
  <c r="DL355"/>
  <c r="DO355" s="1"/>
  <c r="BI355"/>
  <c r="BL355" s="1"/>
  <c r="BT355"/>
  <c r="BW355" s="1"/>
  <c r="CE355"/>
  <c r="CH355" s="1"/>
  <c r="AM355"/>
  <c r="AP355" s="1"/>
  <c r="AX355"/>
  <c r="BA355" s="1"/>
  <c r="P355"/>
  <c r="S355" s="1"/>
  <c r="AB355"/>
  <c r="AE355" s="1"/>
  <c r="F356"/>
  <c r="AA358"/>
  <c r="Z359"/>
  <c r="AL358"/>
  <c r="AK359"/>
  <c r="AW357"/>
  <c r="AV358"/>
  <c r="BG360"/>
  <c r="BH359"/>
  <c r="BR358"/>
  <c r="BS357"/>
  <c r="CD360"/>
  <c r="CC361"/>
  <c r="CY359"/>
  <c r="DJ361"/>
  <c r="DK360"/>
  <c r="CN363"/>
  <c r="CO363" s="1"/>
  <c r="DL356" l="1"/>
  <c r="DO356" s="1"/>
  <c r="CP356"/>
  <c r="CS356" s="1"/>
  <c r="BI356"/>
  <c r="BL356" s="1"/>
  <c r="BT356"/>
  <c r="BW356" s="1"/>
  <c r="DA356"/>
  <c r="DD356" s="1"/>
  <c r="CE356"/>
  <c r="CH356" s="1"/>
  <c r="AM356"/>
  <c r="AP356" s="1"/>
  <c r="AX356"/>
  <c r="BA356" s="1"/>
  <c r="P356"/>
  <c r="S356" s="1"/>
  <c r="AB356"/>
  <c r="AE356" s="1"/>
  <c r="F357"/>
  <c r="Z360"/>
  <c r="AA359"/>
  <c r="AK360"/>
  <c r="AL359"/>
  <c r="AW358"/>
  <c r="AV359"/>
  <c r="BG361"/>
  <c r="BH360"/>
  <c r="BR359"/>
  <c r="BS358"/>
  <c r="CC362"/>
  <c r="CD361"/>
  <c r="CY360"/>
  <c r="DJ362"/>
  <c r="DK361"/>
  <c r="CN364"/>
  <c r="CO364" s="1"/>
  <c r="CE357" l="1"/>
  <c r="CH357" s="1"/>
  <c r="CP357"/>
  <c r="CS357" s="1"/>
  <c r="DA357"/>
  <c r="DD357" s="1"/>
  <c r="BI357"/>
  <c r="BL357" s="1"/>
  <c r="DL357"/>
  <c r="DO357" s="1"/>
  <c r="BT357"/>
  <c r="BW357" s="1"/>
  <c r="AX357"/>
  <c r="BA357" s="1"/>
  <c r="P357"/>
  <c r="S357" s="1"/>
  <c r="AM357"/>
  <c r="AP357" s="1"/>
  <c r="AB357"/>
  <c r="AE357" s="1"/>
  <c r="F358"/>
  <c r="Z361"/>
  <c r="AA360"/>
  <c r="AK361"/>
  <c r="AL360"/>
  <c r="AV360"/>
  <c r="AW359"/>
  <c r="BG362"/>
  <c r="BH361"/>
  <c r="BR360"/>
  <c r="BS359"/>
  <c r="CC363"/>
  <c r="CD362"/>
  <c r="CY361"/>
  <c r="DK362"/>
  <c r="DJ363"/>
  <c r="CN365"/>
  <c r="CO365" s="1"/>
  <c r="BT358" l="1"/>
  <c r="BW358" s="1"/>
  <c r="CE358"/>
  <c r="CH358" s="1"/>
  <c r="CP358"/>
  <c r="CS358" s="1"/>
  <c r="DA358"/>
  <c r="DD358" s="1"/>
  <c r="DL358"/>
  <c r="DO358" s="1"/>
  <c r="BI358"/>
  <c r="BL358" s="1"/>
  <c r="P358"/>
  <c r="S358" s="1"/>
  <c r="AX358"/>
  <c r="BA358" s="1"/>
  <c r="AM358"/>
  <c r="AP358" s="1"/>
  <c r="AB358"/>
  <c r="AE358" s="1"/>
  <c r="F359"/>
  <c r="Z362"/>
  <c r="AA361"/>
  <c r="AK362"/>
  <c r="AL361"/>
  <c r="AV361"/>
  <c r="AW360"/>
  <c r="BG363"/>
  <c r="BH362"/>
  <c r="BS360"/>
  <c r="BR361"/>
  <c r="CC364"/>
  <c r="CD363"/>
  <c r="CY362"/>
  <c r="DJ364"/>
  <c r="DK363"/>
  <c r="CN366"/>
  <c r="CO366" s="1"/>
  <c r="BI359" l="1"/>
  <c r="BL359" s="1"/>
  <c r="BT359"/>
  <c r="BW359" s="1"/>
  <c r="CE359"/>
  <c r="CH359" s="1"/>
  <c r="DA359"/>
  <c r="DD359" s="1"/>
  <c r="CP359"/>
  <c r="CS359" s="1"/>
  <c r="DL359"/>
  <c r="DO359" s="1"/>
  <c r="P359"/>
  <c r="S359" s="1"/>
  <c r="AM359"/>
  <c r="AP359" s="1"/>
  <c r="AX359"/>
  <c r="BA359" s="1"/>
  <c r="AB359"/>
  <c r="AE359" s="1"/>
  <c r="F360"/>
  <c r="Z363"/>
  <c r="AA362"/>
  <c r="AK363"/>
  <c r="AL362"/>
  <c r="AV362"/>
  <c r="AW361"/>
  <c r="BG364"/>
  <c r="BH363"/>
  <c r="BR362"/>
  <c r="BS361"/>
  <c r="CD364"/>
  <c r="CC365"/>
  <c r="CY363"/>
  <c r="DK364"/>
  <c r="DJ365"/>
  <c r="CN367"/>
  <c r="CO367" s="1"/>
  <c r="BI360" l="1"/>
  <c r="BL360" s="1"/>
  <c r="BT360"/>
  <c r="BW360" s="1"/>
  <c r="DA360"/>
  <c r="DD360" s="1"/>
  <c r="CE360"/>
  <c r="CH360" s="1"/>
  <c r="DL360"/>
  <c r="DO360" s="1"/>
  <c r="CP360"/>
  <c r="CS360" s="1"/>
  <c r="P360"/>
  <c r="S360" s="1"/>
  <c r="AM360"/>
  <c r="AP360" s="1"/>
  <c r="AX360"/>
  <c r="BA360" s="1"/>
  <c r="AB360"/>
  <c r="AE360" s="1"/>
  <c r="F361"/>
  <c r="Z364"/>
  <c r="AA363"/>
  <c r="AK364"/>
  <c r="AL363"/>
  <c r="AV363"/>
  <c r="AW362"/>
  <c r="BG365"/>
  <c r="BH364"/>
  <c r="BR363"/>
  <c r="BS362"/>
  <c r="CC366"/>
  <c r="CD365"/>
  <c r="CY364"/>
  <c r="DJ366"/>
  <c r="DK365"/>
  <c r="CN368"/>
  <c r="CO368" s="1"/>
  <c r="DA361" l="1"/>
  <c r="DD361" s="1"/>
  <c r="BI361"/>
  <c r="BL361" s="1"/>
  <c r="DL361"/>
  <c r="DO361" s="1"/>
  <c r="BT361"/>
  <c r="BW361" s="1"/>
  <c r="CE361"/>
  <c r="CH361" s="1"/>
  <c r="CP361"/>
  <c r="CS361" s="1"/>
  <c r="AX361"/>
  <c r="BA361" s="1"/>
  <c r="P361"/>
  <c r="S361" s="1"/>
  <c r="AM361"/>
  <c r="AP361" s="1"/>
  <c r="AB361"/>
  <c r="AE361" s="1"/>
  <c r="F362"/>
  <c r="Z365"/>
  <c r="AA364"/>
  <c r="AK365"/>
  <c r="AL364"/>
  <c r="AV364"/>
  <c r="AW363"/>
  <c r="BH365"/>
  <c r="BG366"/>
  <c r="BR364"/>
  <c r="BS363"/>
  <c r="CC367"/>
  <c r="CD366"/>
  <c r="CY365"/>
  <c r="DK366"/>
  <c r="DJ367"/>
  <c r="CN369"/>
  <c r="CO369" s="1"/>
  <c r="DA362" l="1"/>
  <c r="DD362" s="1"/>
  <c r="DL362"/>
  <c r="DO362" s="1"/>
  <c r="BI362"/>
  <c r="BL362" s="1"/>
  <c r="BT362"/>
  <c r="BW362" s="1"/>
  <c r="CE362"/>
  <c r="CH362" s="1"/>
  <c r="CP362"/>
  <c r="CS362" s="1"/>
  <c r="P362"/>
  <c r="S362" s="1"/>
  <c r="AX362"/>
  <c r="BA362" s="1"/>
  <c r="AM362"/>
  <c r="AP362" s="1"/>
  <c r="AB362"/>
  <c r="AE362" s="1"/>
  <c r="F363"/>
  <c r="AA365"/>
  <c r="Z366"/>
  <c r="AL365"/>
  <c r="AK366"/>
  <c r="AV365"/>
  <c r="AW364"/>
  <c r="BH366"/>
  <c r="BG367"/>
  <c r="BS364"/>
  <c r="BR365"/>
  <c r="CC368"/>
  <c r="CD367"/>
  <c r="CY366"/>
  <c r="DJ368"/>
  <c r="DK367"/>
  <c r="CN370"/>
  <c r="CO370" s="1"/>
  <c r="DA363" l="1"/>
  <c r="DD363" s="1"/>
  <c r="CP363"/>
  <c r="CS363" s="1"/>
  <c r="DL363"/>
  <c r="DO363" s="1"/>
  <c r="BI363"/>
  <c r="BL363" s="1"/>
  <c r="BT363"/>
  <c r="BW363" s="1"/>
  <c r="CE363"/>
  <c r="CH363" s="1"/>
  <c r="AM363"/>
  <c r="AP363" s="1"/>
  <c r="AX363"/>
  <c r="BA363" s="1"/>
  <c r="P363"/>
  <c r="S363" s="1"/>
  <c r="AB363"/>
  <c r="AE363" s="1"/>
  <c r="F364"/>
  <c r="AA366"/>
  <c r="Z367"/>
  <c r="AL366"/>
  <c r="AK367"/>
  <c r="AW365"/>
  <c r="AV366"/>
  <c r="BG368"/>
  <c r="BH367"/>
  <c r="BR366"/>
  <c r="BS365"/>
  <c r="CD368"/>
  <c r="CC369"/>
  <c r="CY367"/>
  <c r="DK368"/>
  <c r="DJ369"/>
  <c r="CN371"/>
  <c r="CO371" s="1"/>
  <c r="DL364" l="1"/>
  <c r="DO364" s="1"/>
  <c r="CP364"/>
  <c r="CS364" s="1"/>
  <c r="BI364"/>
  <c r="BL364" s="1"/>
  <c r="BT364"/>
  <c r="BW364" s="1"/>
  <c r="DA364"/>
  <c r="DD364" s="1"/>
  <c r="CE364"/>
  <c r="CH364" s="1"/>
  <c r="AM364"/>
  <c r="AP364" s="1"/>
  <c r="AX364"/>
  <c r="BA364" s="1"/>
  <c r="P364"/>
  <c r="S364" s="1"/>
  <c r="AB364"/>
  <c r="AE364" s="1"/>
  <c r="F365"/>
  <c r="Z368"/>
  <c r="AA367"/>
  <c r="AK368"/>
  <c r="AL367"/>
  <c r="AW366"/>
  <c r="AV367"/>
  <c r="BG369"/>
  <c r="BH368"/>
  <c r="BR367"/>
  <c r="BS366"/>
  <c r="CC370"/>
  <c r="CD369"/>
  <c r="CY368"/>
  <c r="DJ370"/>
  <c r="DK369"/>
  <c r="CN372"/>
  <c r="CO372" s="1"/>
  <c r="CE365" l="1"/>
  <c r="CH365" s="1"/>
  <c r="CP365"/>
  <c r="CS365" s="1"/>
  <c r="DA365"/>
  <c r="DD365" s="1"/>
  <c r="BI365"/>
  <c r="BL365" s="1"/>
  <c r="DL365"/>
  <c r="DO365" s="1"/>
  <c r="BT365"/>
  <c r="BW365" s="1"/>
  <c r="AX365"/>
  <c r="BA365" s="1"/>
  <c r="P365"/>
  <c r="S365" s="1"/>
  <c r="AM365"/>
  <c r="AP365" s="1"/>
  <c r="AB365"/>
  <c r="AE365" s="1"/>
  <c r="F366"/>
  <c r="Z369"/>
  <c r="AA368"/>
  <c r="AK369"/>
  <c r="AL368"/>
  <c r="AV368"/>
  <c r="AW367"/>
  <c r="BG370"/>
  <c r="BH369"/>
  <c r="BR368"/>
  <c r="BS367"/>
  <c r="CC371"/>
  <c r="CD370"/>
  <c r="CY369"/>
  <c r="DK370"/>
  <c r="DJ371"/>
  <c r="CN373"/>
  <c r="CO373" s="1"/>
  <c r="BT366" l="1"/>
  <c r="BW366" s="1"/>
  <c r="CE366"/>
  <c r="CH366" s="1"/>
  <c r="CP366"/>
  <c r="CS366" s="1"/>
  <c r="DA366"/>
  <c r="DD366" s="1"/>
  <c r="DL366"/>
  <c r="DO366" s="1"/>
  <c r="BI366"/>
  <c r="BL366" s="1"/>
  <c r="P366"/>
  <c r="S366" s="1"/>
  <c r="AX366"/>
  <c r="BA366" s="1"/>
  <c r="AM366"/>
  <c r="AP366" s="1"/>
  <c r="AB366"/>
  <c r="AE366" s="1"/>
  <c r="F367"/>
  <c r="Z370"/>
  <c r="AA369"/>
  <c r="AK370"/>
  <c r="AL369"/>
  <c r="AV369"/>
  <c r="AW368"/>
  <c r="BG371"/>
  <c r="BH370"/>
  <c r="BS368"/>
  <c r="BR369"/>
  <c r="CC372"/>
  <c r="CD371"/>
  <c r="CY370"/>
  <c r="DJ372"/>
  <c r="DK371"/>
  <c r="CN374"/>
  <c r="CO374" s="1"/>
  <c r="BI367" l="1"/>
  <c r="BL367" s="1"/>
  <c r="BT367"/>
  <c r="BW367" s="1"/>
  <c r="CE367"/>
  <c r="CH367" s="1"/>
  <c r="DA367"/>
  <c r="DD367" s="1"/>
  <c r="CP367"/>
  <c r="CS367" s="1"/>
  <c r="DL367"/>
  <c r="DO367" s="1"/>
  <c r="P367"/>
  <c r="S367" s="1"/>
  <c r="AM367"/>
  <c r="AP367" s="1"/>
  <c r="AX367"/>
  <c r="BA367" s="1"/>
  <c r="AB367"/>
  <c r="AE367" s="1"/>
  <c r="F368"/>
  <c r="Z371"/>
  <c r="AA370"/>
  <c r="AK371"/>
  <c r="AL370"/>
  <c r="AV370"/>
  <c r="AW369"/>
  <c r="BG372"/>
  <c r="BH371"/>
  <c r="BR370"/>
  <c r="BS369"/>
  <c r="CD372"/>
  <c r="CC373"/>
  <c r="CY371"/>
  <c r="DJ373"/>
  <c r="DK372"/>
  <c r="CN375"/>
  <c r="CO375" s="1"/>
  <c r="BI368" l="1"/>
  <c r="BL368" s="1"/>
  <c r="BT368"/>
  <c r="BW368" s="1"/>
  <c r="DA368"/>
  <c r="DD368" s="1"/>
  <c r="CE368"/>
  <c r="CH368" s="1"/>
  <c r="DL368"/>
  <c r="DO368" s="1"/>
  <c r="CP368"/>
  <c r="CS368" s="1"/>
  <c r="P368"/>
  <c r="S368" s="1"/>
  <c r="AM368"/>
  <c r="AP368" s="1"/>
  <c r="AX368"/>
  <c r="BA368" s="1"/>
  <c r="AB368"/>
  <c r="AE368" s="1"/>
  <c r="F369"/>
  <c r="Z372"/>
  <c r="AA371"/>
  <c r="AK372"/>
  <c r="AL371"/>
  <c r="AV371"/>
  <c r="AW370"/>
  <c r="BG373"/>
  <c r="BH372"/>
  <c r="BR371"/>
  <c r="BS370"/>
  <c r="CC374"/>
  <c r="CD373"/>
  <c r="CY372"/>
  <c r="DJ374"/>
  <c r="DK373"/>
  <c r="CN376"/>
  <c r="CO376" s="1"/>
  <c r="DA369" l="1"/>
  <c r="DD369" s="1"/>
  <c r="BI369"/>
  <c r="BL369" s="1"/>
  <c r="DL369"/>
  <c r="DO369" s="1"/>
  <c r="BT369"/>
  <c r="BW369" s="1"/>
  <c r="CE369"/>
  <c r="CH369" s="1"/>
  <c r="CP369"/>
  <c r="CS369" s="1"/>
  <c r="AX369"/>
  <c r="BA369" s="1"/>
  <c r="P369"/>
  <c r="S369" s="1"/>
  <c r="AM369"/>
  <c r="AP369" s="1"/>
  <c r="AB369"/>
  <c r="AE369" s="1"/>
  <c r="F370"/>
  <c r="Z373"/>
  <c r="AA372"/>
  <c r="AK373"/>
  <c r="AL372"/>
  <c r="AV372"/>
  <c r="AW371"/>
  <c r="BH373"/>
  <c r="BG374"/>
  <c r="BR372"/>
  <c r="BS371"/>
  <c r="CC375"/>
  <c r="CD374"/>
  <c r="CY373"/>
  <c r="DJ375"/>
  <c r="DK374"/>
  <c r="CN377"/>
  <c r="CO377" s="1"/>
  <c r="DA370" l="1"/>
  <c r="DD370" s="1"/>
  <c r="DL370"/>
  <c r="DO370" s="1"/>
  <c r="BI370"/>
  <c r="BL370" s="1"/>
  <c r="BT370"/>
  <c r="BW370" s="1"/>
  <c r="CE370"/>
  <c r="CH370" s="1"/>
  <c r="CP370"/>
  <c r="CS370" s="1"/>
  <c r="P370"/>
  <c r="S370" s="1"/>
  <c r="AX370"/>
  <c r="BA370" s="1"/>
  <c r="AM370"/>
  <c r="AP370" s="1"/>
  <c r="AB370"/>
  <c r="AE370" s="1"/>
  <c r="F371"/>
  <c r="AA373"/>
  <c r="Z374"/>
  <c r="AL373"/>
  <c r="AK374"/>
  <c r="AV373"/>
  <c r="AW372"/>
  <c r="BH374"/>
  <c r="BG375"/>
  <c r="BS372"/>
  <c r="BR373"/>
  <c r="CC376"/>
  <c r="CD375"/>
  <c r="CY374"/>
  <c r="DK375"/>
  <c r="DJ376"/>
  <c r="CN378"/>
  <c r="CO378" s="1"/>
  <c r="DA371" l="1"/>
  <c r="DD371" s="1"/>
  <c r="CP371"/>
  <c r="CS371" s="1"/>
  <c r="DL371"/>
  <c r="DO371" s="1"/>
  <c r="BI371"/>
  <c r="BL371" s="1"/>
  <c r="BT371"/>
  <c r="BW371" s="1"/>
  <c r="CE371"/>
  <c r="CH371" s="1"/>
  <c r="AM371"/>
  <c r="AP371" s="1"/>
  <c r="AX371"/>
  <c r="BA371" s="1"/>
  <c r="P371"/>
  <c r="S371" s="1"/>
  <c r="AB371"/>
  <c r="AE371" s="1"/>
  <c r="F372"/>
  <c r="AA374"/>
  <c r="Z375"/>
  <c r="AL374"/>
  <c r="AK375"/>
  <c r="AW373"/>
  <c r="AV374"/>
  <c r="BG376"/>
  <c r="BH375"/>
  <c r="BR374"/>
  <c r="BS373"/>
  <c r="CD376"/>
  <c r="CC377"/>
  <c r="CY375"/>
  <c r="DJ377"/>
  <c r="DK376"/>
  <c r="CN379"/>
  <c r="CO379" s="1"/>
  <c r="DL372" l="1"/>
  <c r="DO372" s="1"/>
  <c r="CP372"/>
  <c r="CS372" s="1"/>
  <c r="BI372"/>
  <c r="BL372" s="1"/>
  <c r="BT372"/>
  <c r="BW372" s="1"/>
  <c r="DA372"/>
  <c r="DD372" s="1"/>
  <c r="CE372"/>
  <c r="CH372" s="1"/>
  <c r="AM372"/>
  <c r="AP372" s="1"/>
  <c r="AX372"/>
  <c r="BA372" s="1"/>
  <c r="P372"/>
  <c r="S372" s="1"/>
  <c r="AB372"/>
  <c r="AE372" s="1"/>
  <c r="F373"/>
  <c r="Z376"/>
  <c r="AA375"/>
  <c r="AK376"/>
  <c r="AL375"/>
  <c r="AW374"/>
  <c r="AV375"/>
  <c r="BG377"/>
  <c r="BH376"/>
  <c r="BR375"/>
  <c r="BS374"/>
  <c r="CC378"/>
  <c r="CD377"/>
  <c r="CY376"/>
  <c r="DJ378"/>
  <c r="DK377"/>
  <c r="CN380"/>
  <c r="CO380" s="1"/>
  <c r="CE373" l="1"/>
  <c r="CH373" s="1"/>
  <c r="CP373"/>
  <c r="CS373" s="1"/>
  <c r="DA373"/>
  <c r="DD373" s="1"/>
  <c r="BI373"/>
  <c r="BL373" s="1"/>
  <c r="DL373"/>
  <c r="DO373" s="1"/>
  <c r="BT373"/>
  <c r="BW373" s="1"/>
  <c r="P373"/>
  <c r="S373" s="1"/>
  <c r="AX373"/>
  <c r="BA373" s="1"/>
  <c r="AM373"/>
  <c r="AP373" s="1"/>
  <c r="AB373"/>
  <c r="AE373" s="1"/>
  <c r="F374"/>
  <c r="Z377"/>
  <c r="AA376"/>
  <c r="AK377"/>
  <c r="AL376"/>
  <c r="AV376"/>
  <c r="AW375"/>
  <c r="BG378"/>
  <c r="BH377"/>
  <c r="BR376"/>
  <c r="BS375"/>
  <c r="CC379"/>
  <c r="CD378"/>
  <c r="CY377"/>
  <c r="DK378"/>
  <c r="DJ379"/>
  <c r="CN381"/>
  <c r="CO381" s="1"/>
  <c r="BT374" l="1"/>
  <c r="BW374" s="1"/>
  <c r="CE374"/>
  <c r="CH374" s="1"/>
  <c r="CP374"/>
  <c r="CS374" s="1"/>
  <c r="DA374"/>
  <c r="DD374" s="1"/>
  <c r="DL374"/>
  <c r="DO374" s="1"/>
  <c r="BI374"/>
  <c r="BL374" s="1"/>
  <c r="P374"/>
  <c r="S374" s="1"/>
  <c r="AX374"/>
  <c r="BA374" s="1"/>
  <c r="AM374"/>
  <c r="AP374" s="1"/>
  <c r="AB374"/>
  <c r="AE374" s="1"/>
  <c r="F375"/>
  <c r="Z378"/>
  <c r="AA377"/>
  <c r="AK378"/>
  <c r="AL377"/>
  <c r="AV377"/>
  <c r="AW376"/>
  <c r="BG379"/>
  <c r="BH378"/>
  <c r="BS376"/>
  <c r="BR377"/>
  <c r="CC380"/>
  <c r="CD379"/>
  <c r="CY378"/>
  <c r="DJ380"/>
  <c r="DK379"/>
  <c r="CN382"/>
  <c r="CO382" s="1"/>
  <c r="BI375" l="1"/>
  <c r="BL375" s="1"/>
  <c r="BT375"/>
  <c r="BW375" s="1"/>
  <c r="CE375"/>
  <c r="CH375" s="1"/>
  <c r="DA375"/>
  <c r="DD375" s="1"/>
  <c r="CP375"/>
  <c r="CS375" s="1"/>
  <c r="DL375"/>
  <c r="DO375" s="1"/>
  <c r="P375"/>
  <c r="S375" s="1"/>
  <c r="AM375"/>
  <c r="AP375" s="1"/>
  <c r="AX375"/>
  <c r="BA375" s="1"/>
  <c r="AB375"/>
  <c r="AE375" s="1"/>
  <c r="F376"/>
  <c r="Z379"/>
  <c r="AA378"/>
  <c r="AK379"/>
  <c r="AL378"/>
  <c r="AV378"/>
  <c r="AW377"/>
  <c r="BG380"/>
  <c r="BH379"/>
  <c r="BR378"/>
  <c r="BS377"/>
  <c r="CD380"/>
  <c r="CC381"/>
  <c r="CY379"/>
  <c r="DK380"/>
  <c r="DJ381"/>
  <c r="CN383"/>
  <c r="CO383" s="1"/>
  <c r="BI376" l="1"/>
  <c r="BL376" s="1"/>
  <c r="BT376"/>
  <c r="BW376" s="1"/>
  <c r="DA376"/>
  <c r="DD376" s="1"/>
  <c r="CE376"/>
  <c r="CH376" s="1"/>
  <c r="DL376"/>
  <c r="DO376" s="1"/>
  <c r="CP376"/>
  <c r="CS376" s="1"/>
  <c r="P376"/>
  <c r="S376" s="1"/>
  <c r="AM376"/>
  <c r="AP376" s="1"/>
  <c r="AX376"/>
  <c r="BA376" s="1"/>
  <c r="AB376"/>
  <c r="AE376" s="1"/>
  <c r="F377"/>
  <c r="Z380"/>
  <c r="AA379"/>
  <c r="AK380"/>
  <c r="AL379"/>
  <c r="AV379"/>
  <c r="AW378"/>
  <c r="BG381"/>
  <c r="BH380"/>
  <c r="BR379"/>
  <c r="BS378"/>
  <c r="CC382"/>
  <c r="CD381"/>
  <c r="CY380"/>
  <c r="DJ382"/>
  <c r="DK381"/>
  <c r="CN384"/>
  <c r="CO384" s="1"/>
  <c r="DA377" l="1"/>
  <c r="DD377" s="1"/>
  <c r="BI377"/>
  <c r="BL377" s="1"/>
  <c r="DL377"/>
  <c r="DO377" s="1"/>
  <c r="BT377"/>
  <c r="BW377" s="1"/>
  <c r="CE377"/>
  <c r="CH377" s="1"/>
  <c r="CP377"/>
  <c r="CS377" s="1"/>
  <c r="AX377"/>
  <c r="BA377" s="1"/>
  <c r="P377"/>
  <c r="S377" s="1"/>
  <c r="AM377"/>
  <c r="AP377" s="1"/>
  <c r="AB377"/>
  <c r="AE377" s="1"/>
  <c r="F378"/>
  <c r="Z381"/>
  <c r="AA380"/>
  <c r="AK381"/>
  <c r="AL380"/>
  <c r="AV380"/>
  <c r="AW379"/>
  <c r="BH381"/>
  <c r="BG382"/>
  <c r="BR380"/>
  <c r="BS379"/>
  <c r="CC383"/>
  <c r="CD382"/>
  <c r="CY381"/>
  <c r="DK382"/>
  <c r="DJ383"/>
  <c r="CN385"/>
  <c r="CO385" s="1"/>
  <c r="DA378" l="1"/>
  <c r="DD378" s="1"/>
  <c r="DL378"/>
  <c r="DO378" s="1"/>
  <c r="BI378"/>
  <c r="BL378" s="1"/>
  <c r="BT378"/>
  <c r="BW378" s="1"/>
  <c r="CE378"/>
  <c r="CH378" s="1"/>
  <c r="CP378"/>
  <c r="CS378" s="1"/>
  <c r="P378"/>
  <c r="S378" s="1"/>
  <c r="AX378"/>
  <c r="BA378" s="1"/>
  <c r="AM378"/>
  <c r="AP378" s="1"/>
  <c r="AB378"/>
  <c r="AE378" s="1"/>
  <c r="F379"/>
  <c r="AA381"/>
  <c r="Z382"/>
  <c r="AL381"/>
  <c r="AK382"/>
  <c r="AV381"/>
  <c r="AW380"/>
  <c r="BH382"/>
  <c r="BG383"/>
  <c r="BS380"/>
  <c r="BR381"/>
  <c r="CC384"/>
  <c r="CD383"/>
  <c r="CY382"/>
  <c r="DJ384"/>
  <c r="DK383"/>
  <c r="CN386"/>
  <c r="CO386" s="1"/>
  <c r="DA379" l="1"/>
  <c r="DD379" s="1"/>
  <c r="CP379"/>
  <c r="CS379" s="1"/>
  <c r="DL379"/>
  <c r="DO379" s="1"/>
  <c r="BI379"/>
  <c r="BL379" s="1"/>
  <c r="BT379"/>
  <c r="BW379" s="1"/>
  <c r="CE379"/>
  <c r="CH379" s="1"/>
  <c r="AM379"/>
  <c r="AP379" s="1"/>
  <c r="AX379"/>
  <c r="BA379" s="1"/>
  <c r="P379"/>
  <c r="S379" s="1"/>
  <c r="AB379"/>
  <c r="AE379" s="1"/>
  <c r="F380"/>
  <c r="AA382"/>
  <c r="Z383"/>
  <c r="AL382"/>
  <c r="AK383"/>
  <c r="AW381"/>
  <c r="AV382"/>
  <c r="BG384"/>
  <c r="BH383"/>
  <c r="BR382"/>
  <c r="BS381"/>
  <c r="CD384"/>
  <c r="CC385"/>
  <c r="CY383"/>
  <c r="DK384"/>
  <c r="DJ385"/>
  <c r="CN387"/>
  <c r="CO387" s="1"/>
  <c r="DL380" l="1"/>
  <c r="DO380" s="1"/>
  <c r="CP380"/>
  <c r="CS380" s="1"/>
  <c r="BI380"/>
  <c r="BL380" s="1"/>
  <c r="BT380"/>
  <c r="BW380" s="1"/>
  <c r="DA380"/>
  <c r="DD380" s="1"/>
  <c r="CE380"/>
  <c r="CH380" s="1"/>
  <c r="AM380"/>
  <c r="AP380" s="1"/>
  <c r="AX380"/>
  <c r="BA380" s="1"/>
  <c r="P380"/>
  <c r="S380" s="1"/>
  <c r="AB380"/>
  <c r="AE380" s="1"/>
  <c r="F381"/>
  <c r="Z384"/>
  <c r="AA383"/>
  <c r="AK384"/>
  <c r="AL383"/>
  <c r="AW382"/>
  <c r="AV383"/>
  <c r="BG385"/>
  <c r="BH384"/>
  <c r="BR383"/>
  <c r="BS382"/>
  <c r="CC386"/>
  <c r="CD385"/>
  <c r="CY384"/>
  <c r="DJ386"/>
  <c r="DK385"/>
  <c r="CN388"/>
  <c r="CO388" s="1"/>
  <c r="CE381" l="1"/>
  <c r="CH381" s="1"/>
  <c r="CP381"/>
  <c r="CS381" s="1"/>
  <c r="DA381"/>
  <c r="DD381" s="1"/>
  <c r="BI381"/>
  <c r="BL381" s="1"/>
  <c r="DL381"/>
  <c r="DO381" s="1"/>
  <c r="BT381"/>
  <c r="BW381" s="1"/>
  <c r="P381"/>
  <c r="S381" s="1"/>
  <c r="AX381"/>
  <c r="BA381" s="1"/>
  <c r="AM381"/>
  <c r="AP381" s="1"/>
  <c r="AB381"/>
  <c r="AE381" s="1"/>
  <c r="F382"/>
  <c r="Z385"/>
  <c r="AA384"/>
  <c r="AK385"/>
  <c r="AL384"/>
  <c r="AV384"/>
  <c r="AW383"/>
  <c r="BG386"/>
  <c r="BH385"/>
  <c r="BR384"/>
  <c r="BS383"/>
  <c r="CC387"/>
  <c r="CD386"/>
  <c r="CY385"/>
  <c r="DK386"/>
  <c r="DJ387"/>
  <c r="CN389"/>
  <c r="CO389" s="1"/>
  <c r="BT382" l="1"/>
  <c r="BW382" s="1"/>
  <c r="CE382"/>
  <c r="CH382" s="1"/>
  <c r="CP382"/>
  <c r="CS382" s="1"/>
  <c r="DA382"/>
  <c r="DD382" s="1"/>
  <c r="DL382"/>
  <c r="DO382" s="1"/>
  <c r="BI382"/>
  <c r="BL382" s="1"/>
  <c r="P382"/>
  <c r="S382" s="1"/>
  <c r="AX382"/>
  <c r="BA382" s="1"/>
  <c r="AM382"/>
  <c r="AP382" s="1"/>
  <c r="AB382"/>
  <c r="AE382" s="1"/>
  <c r="F383"/>
  <c r="Z386"/>
  <c r="AA385"/>
  <c r="AK386"/>
  <c r="AL385"/>
  <c r="AV385"/>
  <c r="AW384"/>
  <c r="BG387"/>
  <c r="BH386"/>
  <c r="BS384"/>
  <c r="BR385"/>
  <c r="CC388"/>
  <c r="CD387"/>
  <c r="CY386"/>
  <c r="DK387"/>
  <c r="DJ388"/>
  <c r="CN390"/>
  <c r="CO390" s="1"/>
  <c r="BI383" l="1"/>
  <c r="BL383" s="1"/>
  <c r="BT383"/>
  <c r="BW383" s="1"/>
  <c r="CE383"/>
  <c r="CH383" s="1"/>
  <c r="DA383"/>
  <c r="DD383" s="1"/>
  <c r="CP383"/>
  <c r="CS383" s="1"/>
  <c r="DL383"/>
  <c r="DO383" s="1"/>
  <c r="P383"/>
  <c r="S383" s="1"/>
  <c r="AM383"/>
  <c r="AP383" s="1"/>
  <c r="AX383"/>
  <c r="BA383" s="1"/>
  <c r="AB383"/>
  <c r="AE383" s="1"/>
  <c r="F384"/>
  <c r="Z387"/>
  <c r="AA386"/>
  <c r="AK387"/>
  <c r="AL386"/>
  <c r="AV386"/>
  <c r="AW385"/>
  <c r="BG388"/>
  <c r="BH387"/>
  <c r="BR386"/>
  <c r="BS385"/>
  <c r="CD388"/>
  <c r="CC389"/>
  <c r="CY387"/>
  <c r="DJ389"/>
  <c r="DK388"/>
  <c r="CN391"/>
  <c r="CO391" s="1"/>
  <c r="BI384" l="1"/>
  <c r="BL384" s="1"/>
  <c r="BT384"/>
  <c r="BW384" s="1"/>
  <c r="DA384"/>
  <c r="DD384" s="1"/>
  <c r="CE384"/>
  <c r="CH384" s="1"/>
  <c r="DL384"/>
  <c r="DO384" s="1"/>
  <c r="CP384"/>
  <c r="CS384" s="1"/>
  <c r="P384"/>
  <c r="S384" s="1"/>
  <c r="AM384"/>
  <c r="AP384" s="1"/>
  <c r="AX384"/>
  <c r="BA384" s="1"/>
  <c r="AB384"/>
  <c r="AE384" s="1"/>
  <c r="F385"/>
  <c r="Z388"/>
  <c r="AA387"/>
  <c r="AK388"/>
  <c r="AL387"/>
  <c r="AV387"/>
  <c r="AW386"/>
  <c r="BG389"/>
  <c r="BH388"/>
  <c r="BR387"/>
  <c r="BS386"/>
  <c r="CC390"/>
  <c r="CD389"/>
  <c r="CY388"/>
  <c r="DJ390"/>
  <c r="DK389"/>
  <c r="CN392"/>
  <c r="CO392" s="1"/>
  <c r="DA385" l="1"/>
  <c r="DD385" s="1"/>
  <c r="BI385"/>
  <c r="BL385" s="1"/>
  <c r="DL385"/>
  <c r="DO385" s="1"/>
  <c r="BT385"/>
  <c r="BW385" s="1"/>
  <c r="CE385"/>
  <c r="CH385" s="1"/>
  <c r="CP385"/>
  <c r="CS385" s="1"/>
  <c r="AX385"/>
  <c r="BA385" s="1"/>
  <c r="P385"/>
  <c r="S385" s="1"/>
  <c r="AM385"/>
  <c r="AP385" s="1"/>
  <c r="AB385"/>
  <c r="AE385" s="1"/>
  <c r="F386"/>
  <c r="Z389"/>
  <c r="AA388"/>
  <c r="AK389"/>
  <c r="AL388"/>
  <c r="AV388"/>
  <c r="AW387"/>
  <c r="BH389"/>
  <c r="BG390"/>
  <c r="BR388"/>
  <c r="BS387"/>
  <c r="CC391"/>
  <c r="CD390"/>
  <c r="CY389"/>
  <c r="DK390"/>
  <c r="DJ391"/>
  <c r="CN393"/>
  <c r="CO393" s="1"/>
  <c r="DA386" l="1"/>
  <c r="DD386" s="1"/>
  <c r="DL386"/>
  <c r="DO386" s="1"/>
  <c r="BI386"/>
  <c r="BL386" s="1"/>
  <c r="BT386"/>
  <c r="BW386" s="1"/>
  <c r="CE386"/>
  <c r="CH386" s="1"/>
  <c r="CP386"/>
  <c r="CS386" s="1"/>
  <c r="P386"/>
  <c r="S386" s="1"/>
  <c r="AX386"/>
  <c r="BA386" s="1"/>
  <c r="AM386"/>
  <c r="AP386" s="1"/>
  <c r="AB386"/>
  <c r="AE386" s="1"/>
  <c r="F387"/>
  <c r="AA389"/>
  <c r="Z390"/>
  <c r="AL389"/>
  <c r="AK390"/>
  <c r="AV389"/>
  <c r="AW388"/>
  <c r="BH390"/>
  <c r="BG391"/>
  <c r="BS388"/>
  <c r="BR389"/>
  <c r="CC392"/>
  <c r="CD391"/>
  <c r="CY390"/>
  <c r="DK391"/>
  <c r="DJ392"/>
  <c r="CN394"/>
  <c r="CO394" s="1"/>
  <c r="DA387" l="1"/>
  <c r="DD387" s="1"/>
  <c r="CP387"/>
  <c r="CS387" s="1"/>
  <c r="DL387"/>
  <c r="DO387" s="1"/>
  <c r="BI387"/>
  <c r="BL387" s="1"/>
  <c r="BT387"/>
  <c r="BW387" s="1"/>
  <c r="CE387"/>
  <c r="CH387" s="1"/>
  <c r="AM387"/>
  <c r="AP387" s="1"/>
  <c r="AX387"/>
  <c r="BA387" s="1"/>
  <c r="P387"/>
  <c r="S387" s="1"/>
  <c r="AB387"/>
  <c r="AE387" s="1"/>
  <c r="F388"/>
  <c r="AA390"/>
  <c r="Z391"/>
  <c r="AL390"/>
  <c r="AK391"/>
  <c r="AW389"/>
  <c r="AV390"/>
  <c r="BG392"/>
  <c r="BH391"/>
  <c r="BR390"/>
  <c r="BS389"/>
  <c r="CD392"/>
  <c r="CC393"/>
  <c r="CY391"/>
  <c r="DJ393"/>
  <c r="DK392"/>
  <c r="CN395"/>
  <c r="CO395" s="1"/>
  <c r="DL388" l="1"/>
  <c r="DO388" s="1"/>
  <c r="CP388"/>
  <c r="CS388" s="1"/>
  <c r="BI388"/>
  <c r="BL388" s="1"/>
  <c r="BT388"/>
  <c r="BW388" s="1"/>
  <c r="DA388"/>
  <c r="DD388" s="1"/>
  <c r="CE388"/>
  <c r="CH388" s="1"/>
  <c r="AM388"/>
  <c r="AP388" s="1"/>
  <c r="AX388"/>
  <c r="BA388" s="1"/>
  <c r="P388"/>
  <c r="S388" s="1"/>
  <c r="AB388"/>
  <c r="AE388" s="1"/>
  <c r="F389"/>
  <c r="Z392"/>
  <c r="AA391"/>
  <c r="AK392"/>
  <c r="AL391"/>
  <c r="AW390"/>
  <c r="AV391"/>
  <c r="BG393"/>
  <c r="BH392"/>
  <c r="BR391"/>
  <c r="BS390"/>
  <c r="CC394"/>
  <c r="CD393"/>
  <c r="CY392"/>
  <c r="DJ394"/>
  <c r="DK393"/>
  <c r="CN396"/>
  <c r="CO396" s="1"/>
  <c r="CE389" l="1"/>
  <c r="CH389" s="1"/>
  <c r="CP389"/>
  <c r="CS389" s="1"/>
  <c r="DA389"/>
  <c r="DD389" s="1"/>
  <c r="BI389"/>
  <c r="BL389" s="1"/>
  <c r="DL389"/>
  <c r="DO389" s="1"/>
  <c r="BT389"/>
  <c r="BW389" s="1"/>
  <c r="P389"/>
  <c r="S389" s="1"/>
  <c r="AX389"/>
  <c r="BA389" s="1"/>
  <c r="AM389"/>
  <c r="AP389" s="1"/>
  <c r="AB389"/>
  <c r="AE389" s="1"/>
  <c r="F390"/>
  <c r="Z393"/>
  <c r="AA392"/>
  <c r="AK393"/>
  <c r="AL392"/>
  <c r="AV392"/>
  <c r="AW391"/>
  <c r="BG394"/>
  <c r="BH393"/>
  <c r="BR392"/>
  <c r="BS391"/>
  <c r="CC395"/>
  <c r="CD394"/>
  <c r="CY393"/>
  <c r="DK394"/>
  <c r="DJ395"/>
  <c r="CN397"/>
  <c r="CO397" s="1"/>
  <c r="BT390" l="1"/>
  <c r="BW390" s="1"/>
  <c r="CE390"/>
  <c r="CH390" s="1"/>
  <c r="CP390"/>
  <c r="CS390" s="1"/>
  <c r="DA390"/>
  <c r="DD390" s="1"/>
  <c r="DL390"/>
  <c r="DO390" s="1"/>
  <c r="BI390"/>
  <c r="BL390" s="1"/>
  <c r="P390"/>
  <c r="S390" s="1"/>
  <c r="AX390"/>
  <c r="BA390" s="1"/>
  <c r="AM390"/>
  <c r="AP390" s="1"/>
  <c r="AB390"/>
  <c r="AE390" s="1"/>
  <c r="F391"/>
  <c r="Z394"/>
  <c r="AA393"/>
  <c r="AK394"/>
  <c r="AL393"/>
  <c r="AV393"/>
  <c r="AW392"/>
  <c r="BG395"/>
  <c r="BH394"/>
  <c r="BS392"/>
  <c r="BR393"/>
  <c r="CC396"/>
  <c r="CD395"/>
  <c r="CY394"/>
  <c r="DK395"/>
  <c r="DJ396"/>
  <c r="CN398"/>
  <c r="CO398" s="1"/>
  <c r="BI391" l="1"/>
  <c r="BL391" s="1"/>
  <c r="BT391"/>
  <c r="BW391" s="1"/>
  <c r="CE391"/>
  <c r="CH391" s="1"/>
  <c r="DA391"/>
  <c r="DD391" s="1"/>
  <c r="CP391"/>
  <c r="CS391" s="1"/>
  <c r="DL391"/>
  <c r="DO391" s="1"/>
  <c r="P391"/>
  <c r="S391" s="1"/>
  <c r="AM391"/>
  <c r="AP391" s="1"/>
  <c r="AX391"/>
  <c r="BA391" s="1"/>
  <c r="AB391"/>
  <c r="AE391" s="1"/>
  <c r="F392"/>
  <c r="Z395"/>
  <c r="AA394"/>
  <c r="AK395"/>
  <c r="AL394"/>
  <c r="AV394"/>
  <c r="AW393"/>
  <c r="BG396"/>
  <c r="BH395"/>
  <c r="BR394"/>
  <c r="BS393"/>
  <c r="CD396"/>
  <c r="CC397"/>
  <c r="CY395"/>
  <c r="DJ397"/>
  <c r="DK396"/>
  <c r="CN399"/>
  <c r="CO399" s="1"/>
  <c r="BI392" l="1"/>
  <c r="BL392" s="1"/>
  <c r="BT392"/>
  <c r="BW392" s="1"/>
  <c r="DA392"/>
  <c r="DD392" s="1"/>
  <c r="CE392"/>
  <c r="CH392" s="1"/>
  <c r="DL392"/>
  <c r="DO392" s="1"/>
  <c r="CP392"/>
  <c r="CS392" s="1"/>
  <c r="P392"/>
  <c r="S392" s="1"/>
  <c r="AM392"/>
  <c r="AP392" s="1"/>
  <c r="AX392"/>
  <c r="BA392" s="1"/>
  <c r="AB392"/>
  <c r="AE392" s="1"/>
  <c r="F393"/>
  <c r="Z396"/>
  <c r="AA395"/>
  <c r="AK396"/>
  <c r="AL395"/>
  <c r="AV395"/>
  <c r="AW394"/>
  <c r="BG397"/>
  <c r="BH396"/>
  <c r="BR395"/>
  <c r="BS394"/>
  <c r="CC398"/>
  <c r="CD397"/>
  <c r="CY396"/>
  <c r="DJ398"/>
  <c r="DK397"/>
  <c r="CN400"/>
  <c r="CO400" s="1"/>
  <c r="DA393" l="1"/>
  <c r="DD393" s="1"/>
  <c r="BI393"/>
  <c r="BL393" s="1"/>
  <c r="DL393"/>
  <c r="DO393" s="1"/>
  <c r="BT393"/>
  <c r="BW393" s="1"/>
  <c r="CE393"/>
  <c r="CH393" s="1"/>
  <c r="CP393"/>
  <c r="CS393" s="1"/>
  <c r="AX393"/>
  <c r="BA393" s="1"/>
  <c r="P393"/>
  <c r="S393" s="1"/>
  <c r="AM393"/>
  <c r="AP393" s="1"/>
  <c r="AB393"/>
  <c r="AE393" s="1"/>
  <c r="F394"/>
  <c r="Z397"/>
  <c r="AA396"/>
  <c r="AK397"/>
  <c r="AL396"/>
  <c r="AV396"/>
  <c r="AW395"/>
  <c r="BH397"/>
  <c r="BG398"/>
  <c r="BR396"/>
  <c r="BS395"/>
  <c r="CC399"/>
  <c r="CD398"/>
  <c r="CY397"/>
  <c r="DK398"/>
  <c r="DJ399"/>
  <c r="CN401"/>
  <c r="CO401" s="1"/>
  <c r="DA394" l="1"/>
  <c r="DD394" s="1"/>
  <c r="DL394"/>
  <c r="DO394" s="1"/>
  <c r="BI394"/>
  <c r="BL394" s="1"/>
  <c r="BT394"/>
  <c r="BW394" s="1"/>
  <c r="CE394"/>
  <c r="CH394" s="1"/>
  <c r="CP394"/>
  <c r="CS394" s="1"/>
  <c r="P394"/>
  <c r="S394" s="1"/>
  <c r="AX394"/>
  <c r="BA394" s="1"/>
  <c r="AM394"/>
  <c r="AP394" s="1"/>
  <c r="AB394"/>
  <c r="AE394" s="1"/>
  <c r="F395"/>
  <c r="AA397"/>
  <c r="Z398"/>
  <c r="AL397"/>
  <c r="AK398"/>
  <c r="AV397"/>
  <c r="AW396"/>
  <c r="BH398"/>
  <c r="BG399"/>
  <c r="BS396"/>
  <c r="BR397"/>
  <c r="CC400"/>
  <c r="CD399"/>
  <c r="CY398"/>
  <c r="DK399"/>
  <c r="DJ400"/>
  <c r="CN402"/>
  <c r="CO402" s="1"/>
  <c r="DA395" l="1"/>
  <c r="DD395" s="1"/>
  <c r="CP395"/>
  <c r="CS395" s="1"/>
  <c r="DL395"/>
  <c r="DO395" s="1"/>
  <c r="BI395"/>
  <c r="BL395" s="1"/>
  <c r="BT395"/>
  <c r="BW395" s="1"/>
  <c r="CE395"/>
  <c r="CH395" s="1"/>
  <c r="AM395"/>
  <c r="AP395" s="1"/>
  <c r="AX395"/>
  <c r="BA395" s="1"/>
  <c r="P395"/>
  <c r="S395" s="1"/>
  <c r="AB395"/>
  <c r="AE395" s="1"/>
  <c r="F396"/>
  <c r="AA398"/>
  <c r="Z399"/>
  <c r="AL398"/>
  <c r="AK399"/>
  <c r="AW397"/>
  <c r="AV398"/>
  <c r="BG400"/>
  <c r="BH399"/>
  <c r="BR398"/>
  <c r="BS397"/>
  <c r="CD400"/>
  <c r="CC401"/>
  <c r="CY399"/>
  <c r="DJ401"/>
  <c r="DK400"/>
  <c r="CN403"/>
  <c r="CO403" s="1"/>
  <c r="DL396" l="1"/>
  <c r="DO396" s="1"/>
  <c r="CP396"/>
  <c r="CS396" s="1"/>
  <c r="BI396"/>
  <c r="BL396" s="1"/>
  <c r="BT396"/>
  <c r="BW396" s="1"/>
  <c r="DA396"/>
  <c r="DD396" s="1"/>
  <c r="CE396"/>
  <c r="CH396" s="1"/>
  <c r="AM396"/>
  <c r="AP396" s="1"/>
  <c r="AX396"/>
  <c r="BA396" s="1"/>
  <c r="P396"/>
  <c r="S396" s="1"/>
  <c r="AB396"/>
  <c r="AE396" s="1"/>
  <c r="F397"/>
  <c r="Z400"/>
  <c r="AA399"/>
  <c r="AK400"/>
  <c r="AL399"/>
  <c r="AW398"/>
  <c r="AV399"/>
  <c r="BG401"/>
  <c r="BH400"/>
  <c r="BR399"/>
  <c r="BS398"/>
  <c r="CC402"/>
  <c r="CD401"/>
  <c r="CY400"/>
  <c r="DJ402"/>
  <c r="DK401"/>
  <c r="CN404"/>
  <c r="CO404" s="1"/>
  <c r="CE397" l="1"/>
  <c r="CH397" s="1"/>
  <c r="CP397"/>
  <c r="CS397" s="1"/>
  <c r="DA397"/>
  <c r="DD397" s="1"/>
  <c r="BI397"/>
  <c r="BL397" s="1"/>
  <c r="DL397"/>
  <c r="DO397" s="1"/>
  <c r="BT397"/>
  <c r="BW397" s="1"/>
  <c r="P397"/>
  <c r="S397" s="1"/>
  <c r="AX397"/>
  <c r="BA397" s="1"/>
  <c r="AM397"/>
  <c r="AP397" s="1"/>
  <c r="AB397"/>
  <c r="AE397" s="1"/>
  <c r="F398"/>
  <c r="Z401"/>
  <c r="AA400"/>
  <c r="AK401"/>
  <c r="AL400"/>
  <c r="AV400"/>
  <c r="AW399"/>
  <c r="BG402"/>
  <c r="BH401"/>
  <c r="BR400"/>
  <c r="BS399"/>
  <c r="CC403"/>
  <c r="CD402"/>
  <c r="CY401"/>
  <c r="DK402"/>
  <c r="DJ403"/>
  <c r="CN405"/>
  <c r="CO405" s="1"/>
  <c r="BT398" l="1"/>
  <c r="BW398" s="1"/>
  <c r="CE398"/>
  <c r="CH398" s="1"/>
  <c r="CP398"/>
  <c r="CS398" s="1"/>
  <c r="DA398"/>
  <c r="DD398" s="1"/>
  <c r="DL398"/>
  <c r="DO398" s="1"/>
  <c r="BI398"/>
  <c r="BL398" s="1"/>
  <c r="P398"/>
  <c r="S398" s="1"/>
  <c r="AX398"/>
  <c r="BA398" s="1"/>
  <c r="AM398"/>
  <c r="AP398" s="1"/>
  <c r="AB398"/>
  <c r="AE398" s="1"/>
  <c r="F399"/>
  <c r="Z402"/>
  <c r="AA401"/>
  <c r="AK402"/>
  <c r="AL401"/>
  <c r="AV401"/>
  <c r="AW400"/>
  <c r="BG403"/>
  <c r="BH402"/>
  <c r="BS400"/>
  <c r="BR401"/>
  <c r="CC404"/>
  <c r="CD403"/>
  <c r="CY402"/>
  <c r="DK403"/>
  <c r="DJ404"/>
  <c r="CN406"/>
  <c r="CO406" s="1"/>
  <c r="BI399" l="1"/>
  <c r="BL399" s="1"/>
  <c r="BT399"/>
  <c r="BW399" s="1"/>
  <c r="CE399"/>
  <c r="CH399" s="1"/>
  <c r="DA399"/>
  <c r="DD399" s="1"/>
  <c r="CP399"/>
  <c r="CS399" s="1"/>
  <c r="DL399"/>
  <c r="DO399" s="1"/>
  <c r="P399"/>
  <c r="S399" s="1"/>
  <c r="AM399"/>
  <c r="AP399" s="1"/>
  <c r="AX399"/>
  <c r="BA399" s="1"/>
  <c r="AB399"/>
  <c r="AE399" s="1"/>
  <c r="F400"/>
  <c r="Z403"/>
  <c r="AA402"/>
  <c r="AK403"/>
  <c r="AL402"/>
  <c r="AV402"/>
  <c r="AW401"/>
  <c r="BG404"/>
  <c r="BH403"/>
  <c r="BR402"/>
  <c r="BS401"/>
  <c r="CD404"/>
  <c r="CC405"/>
  <c r="CY403"/>
  <c r="DJ405"/>
  <c r="DK404"/>
  <c r="BI400" l="1"/>
  <c r="BL400" s="1"/>
  <c r="BT400"/>
  <c r="BW400" s="1"/>
  <c r="DA400"/>
  <c r="DD400" s="1"/>
  <c r="CE400"/>
  <c r="CH400" s="1"/>
  <c r="DL400"/>
  <c r="DO400" s="1"/>
  <c r="CP400"/>
  <c r="CS400" s="1"/>
  <c r="P400"/>
  <c r="S400" s="1"/>
  <c r="AM400"/>
  <c r="AP400" s="1"/>
  <c r="AX400"/>
  <c r="BA400" s="1"/>
  <c r="AB400"/>
  <c r="AE400" s="1"/>
  <c r="F401"/>
  <c r="Z404"/>
  <c r="AA403"/>
  <c r="AK404"/>
  <c r="AL403"/>
  <c r="AV403"/>
  <c r="AW402"/>
  <c r="BG405"/>
  <c r="BH404"/>
  <c r="BR403"/>
  <c r="BS402"/>
  <c r="CC406"/>
  <c r="CD405"/>
  <c r="CY404"/>
  <c r="DJ406"/>
  <c r="DK405"/>
  <c r="DA401" l="1"/>
  <c r="DD401" s="1"/>
  <c r="BI401"/>
  <c r="BL401" s="1"/>
  <c r="DL401"/>
  <c r="DO401" s="1"/>
  <c r="BT401"/>
  <c r="BW401" s="1"/>
  <c r="CE401"/>
  <c r="CH401" s="1"/>
  <c r="CP401"/>
  <c r="CS401" s="1"/>
  <c r="AX401"/>
  <c r="BA401" s="1"/>
  <c r="P401"/>
  <c r="S401" s="1"/>
  <c r="AM401"/>
  <c r="AP401" s="1"/>
  <c r="AB401"/>
  <c r="AE401" s="1"/>
  <c r="F402"/>
  <c r="Z405"/>
  <c r="AA404"/>
  <c r="AK405"/>
  <c r="AL404"/>
  <c r="AV404"/>
  <c r="AW403"/>
  <c r="BH405"/>
  <c r="BG406"/>
  <c r="BR404"/>
  <c r="BS403"/>
  <c r="CD406"/>
  <c r="CY405"/>
  <c r="DK406"/>
  <c r="DA402" l="1"/>
  <c r="DD402" s="1"/>
  <c r="DL402"/>
  <c r="DO402" s="1"/>
  <c r="BI402"/>
  <c r="BL402" s="1"/>
  <c r="BT402"/>
  <c r="BW402" s="1"/>
  <c r="CE402"/>
  <c r="CH402" s="1"/>
  <c r="CP402"/>
  <c r="CS402" s="1"/>
  <c r="P402"/>
  <c r="S402" s="1"/>
  <c r="AX402"/>
  <c r="BA402" s="1"/>
  <c r="AM402"/>
  <c r="AP402" s="1"/>
  <c r="AB402"/>
  <c r="AE402" s="1"/>
  <c r="F403"/>
  <c r="AA405"/>
  <c r="Z406"/>
  <c r="AL405"/>
  <c r="AK406"/>
  <c r="AV405"/>
  <c r="AW404"/>
  <c r="BH406"/>
  <c r="BS404"/>
  <c r="BR405"/>
  <c r="CY406"/>
  <c r="DA403" l="1"/>
  <c r="DD403" s="1"/>
  <c r="CP403"/>
  <c r="CS403" s="1"/>
  <c r="DL403"/>
  <c r="DO403" s="1"/>
  <c r="BI403"/>
  <c r="BL403" s="1"/>
  <c r="BT403"/>
  <c r="BW403" s="1"/>
  <c r="CE403"/>
  <c r="CH403" s="1"/>
  <c r="AM403"/>
  <c r="AP403" s="1"/>
  <c r="AX403"/>
  <c r="BA403" s="1"/>
  <c r="P403"/>
  <c r="S403" s="1"/>
  <c r="AB403"/>
  <c r="AE403" s="1"/>
  <c r="F404"/>
  <c r="AA406"/>
  <c r="AL406"/>
  <c r="AW405"/>
  <c r="AV406"/>
  <c r="BR406"/>
  <c r="BS405"/>
  <c r="DL404" l="1"/>
  <c r="DO404" s="1"/>
  <c r="CP404"/>
  <c r="CS404" s="1"/>
  <c r="BI404"/>
  <c r="BL404" s="1"/>
  <c r="BT404"/>
  <c r="BW404" s="1"/>
  <c r="DA404"/>
  <c r="DD404" s="1"/>
  <c r="CE404"/>
  <c r="CH404" s="1"/>
  <c r="AM404"/>
  <c r="AP404" s="1"/>
  <c r="AX404"/>
  <c r="BA404" s="1"/>
  <c r="P404"/>
  <c r="S404" s="1"/>
  <c r="AB404"/>
  <c r="AE404" s="1"/>
  <c r="F405"/>
  <c r="AW406"/>
  <c r="BS406"/>
  <c r="CE405" l="1"/>
  <c r="CH405" s="1"/>
  <c r="CP405"/>
  <c r="CS405" s="1"/>
  <c r="DA405"/>
  <c r="DD405" s="1"/>
  <c r="BI405"/>
  <c r="BL405" s="1"/>
  <c r="DL405"/>
  <c r="DO405" s="1"/>
  <c r="BT405"/>
  <c r="BW405" s="1"/>
  <c r="AX405"/>
  <c r="BA405" s="1"/>
  <c r="P405"/>
  <c r="S405" s="1"/>
  <c r="AM405"/>
  <c r="AP405" s="1"/>
  <c r="AB405"/>
  <c r="AE405" s="1"/>
  <c r="F406"/>
  <c r="BT406" l="1"/>
  <c r="BW406" s="1"/>
  <c r="CE406"/>
  <c r="CH406" s="1"/>
  <c r="CP406"/>
  <c r="CS406" s="1"/>
  <c r="DA406"/>
  <c r="DD406" s="1"/>
  <c r="DL406"/>
  <c r="DO406" s="1"/>
  <c r="BI406"/>
  <c r="BL406" s="1"/>
  <c r="P406"/>
  <c r="S406" s="1"/>
  <c r="AX406"/>
  <c r="BA406" s="1"/>
  <c r="AM406"/>
  <c r="AP406" s="1"/>
  <c r="AB406"/>
  <c r="AE406" s="1"/>
  <c r="F407"/>
  <c r="F408" l="1"/>
  <c r="F409" l="1"/>
  <c r="F410" l="1"/>
  <c r="F411" l="1"/>
  <c r="F412" l="1"/>
  <c r="F413" l="1"/>
  <c r="F414" l="1"/>
  <c r="F415" l="1"/>
  <c r="F416" l="1"/>
  <c r="F417" l="1"/>
  <c r="F418" l="1"/>
  <c r="F419" l="1"/>
  <c r="F420" l="1"/>
  <c r="F421" l="1"/>
  <c r="F422" l="1"/>
  <c r="F423" l="1"/>
  <c r="F424" l="1"/>
  <c r="F425" l="1"/>
  <c r="F426" l="1"/>
  <c r="F427" l="1"/>
  <c r="F428" l="1"/>
  <c r="F429" l="1"/>
  <c r="F430" l="1"/>
  <c r="F431" l="1"/>
  <c r="F432" l="1"/>
  <c r="F433" l="1"/>
  <c r="F434" l="1"/>
  <c r="F435" l="1"/>
  <c r="F436" l="1"/>
  <c r="F437" l="1"/>
  <c r="F438" l="1"/>
  <c r="F439" l="1"/>
  <c r="F440" l="1"/>
  <c r="F441" l="1"/>
  <c r="F442" l="1"/>
  <c r="F443" l="1"/>
  <c r="F444" l="1"/>
  <c r="F445" l="1"/>
  <c r="F446" l="1"/>
  <c r="F447" l="1"/>
  <c r="F448" l="1"/>
  <c r="F449" l="1"/>
  <c r="F450" l="1"/>
  <c r="F451" l="1"/>
  <c r="F452" l="1"/>
  <c r="F453" l="1"/>
  <c r="F454" l="1"/>
  <c r="F455" l="1"/>
  <c r="F456" l="1"/>
  <c r="F457" l="1"/>
  <c r="F458" l="1"/>
  <c r="F459" l="1"/>
  <c r="F460" l="1"/>
  <c r="F461" l="1"/>
  <c r="F462" l="1"/>
  <c r="F463" l="1"/>
  <c r="F464" l="1"/>
  <c r="F465" l="1"/>
  <c r="F466" l="1"/>
  <c r="F467" l="1"/>
  <c r="F468" l="1"/>
  <c r="F469" l="1"/>
  <c r="F470" l="1"/>
  <c r="F471" l="1"/>
  <c r="F472" l="1"/>
  <c r="F473" l="1"/>
  <c r="F474" l="1"/>
  <c r="F475" l="1"/>
  <c r="F476" l="1"/>
  <c r="F477" l="1"/>
  <c r="F478" l="1"/>
  <c r="F479" l="1"/>
  <c r="F480" l="1"/>
  <c r="F481" l="1"/>
  <c r="F482" l="1"/>
  <c r="F483" l="1"/>
  <c r="F484" l="1"/>
  <c r="F485" l="1"/>
  <c r="F486" l="1"/>
  <c r="F487" l="1"/>
  <c r="F488" l="1"/>
  <c r="F489" l="1"/>
  <c r="F490" l="1"/>
  <c r="F491" l="1"/>
  <c r="F492" l="1"/>
  <c r="F493" l="1"/>
  <c r="F494" l="1"/>
  <c r="F495" l="1"/>
  <c r="F496" l="1"/>
  <c r="F497" l="1"/>
  <c r="F498" l="1"/>
  <c r="F499" l="1"/>
  <c r="F500" l="1"/>
  <c r="F501" l="1"/>
  <c r="F502" l="1"/>
  <c r="F503" l="1"/>
  <c r="F504" l="1"/>
  <c r="F505" l="1"/>
  <c r="F506" l="1"/>
  <c r="F507" l="1"/>
  <c r="F508" l="1"/>
  <c r="F509" l="1"/>
  <c r="F510" l="1"/>
  <c r="F511" l="1"/>
  <c r="F512" l="1"/>
  <c r="F513" l="1"/>
  <c r="F514" l="1"/>
  <c r="F515" l="1"/>
  <c r="F516" l="1"/>
  <c r="F517" l="1"/>
  <c r="F518" l="1"/>
  <c r="F519" l="1"/>
  <c r="F520" l="1"/>
  <c r="F521" l="1"/>
  <c r="F522" l="1"/>
  <c r="F523" l="1"/>
  <c r="F524" l="1"/>
  <c r="F525" l="1"/>
  <c r="F526" l="1"/>
  <c r="F527" l="1"/>
  <c r="F528" l="1"/>
  <c r="F529" l="1"/>
  <c r="F530" l="1"/>
  <c r="F531" l="1"/>
  <c r="F532" l="1"/>
  <c r="F533" l="1"/>
  <c r="F534" l="1"/>
  <c r="F535" l="1"/>
  <c r="F536" l="1"/>
  <c r="F537" l="1"/>
  <c r="F538" l="1"/>
  <c r="F539" l="1"/>
  <c r="F540" l="1"/>
  <c r="F541" l="1"/>
  <c r="F542" l="1"/>
  <c r="F543" l="1"/>
  <c r="F544" l="1"/>
  <c r="F545" l="1"/>
  <c r="F546" l="1"/>
  <c r="F547" l="1"/>
  <c r="F548" l="1"/>
  <c r="F549" l="1"/>
  <c r="F550" l="1"/>
  <c r="F551" l="1"/>
  <c r="F552" l="1"/>
  <c r="F553" l="1"/>
  <c r="F554" l="1"/>
  <c r="F555" l="1"/>
  <c r="F556" l="1"/>
  <c r="F557" l="1"/>
  <c r="F558" l="1"/>
  <c r="F559" l="1"/>
  <c r="F560" l="1"/>
  <c r="F561" l="1"/>
  <c r="F562" l="1"/>
  <c r="F563" l="1"/>
  <c r="F564" l="1"/>
  <c r="F565" l="1"/>
  <c r="F566" l="1"/>
  <c r="F567" l="1"/>
  <c r="F568" l="1"/>
  <c r="F569" l="1"/>
  <c r="F570" l="1"/>
  <c r="F571" l="1"/>
  <c r="F572" l="1"/>
  <c r="F573" l="1"/>
  <c r="F574" l="1"/>
  <c r="F575" l="1"/>
  <c r="F576" l="1"/>
  <c r="F577" l="1"/>
  <c r="F578" l="1"/>
  <c r="F579" l="1"/>
  <c r="F580" l="1"/>
  <c r="F581" l="1"/>
  <c r="F582" l="1"/>
  <c r="F583" l="1"/>
  <c r="F584" l="1"/>
  <c r="F585" l="1"/>
  <c r="F586" l="1"/>
  <c r="F587" l="1"/>
  <c r="F588" l="1"/>
  <c r="F589" l="1"/>
  <c r="F590" l="1"/>
  <c r="F591" l="1"/>
  <c r="F592" l="1"/>
  <c r="F593" l="1"/>
  <c r="F594" l="1"/>
  <c r="F595" l="1"/>
  <c r="F596" l="1"/>
  <c r="F597" l="1"/>
  <c r="F598" l="1"/>
  <c r="F599" l="1"/>
  <c r="F600" l="1"/>
  <c r="F601" l="1"/>
  <c r="F602" l="1"/>
  <c r="F603" l="1"/>
  <c r="F604" l="1"/>
  <c r="F605" l="1"/>
  <c r="F606" l="1"/>
  <c r="F607" l="1"/>
  <c r="F608" l="1"/>
  <c r="F609" l="1"/>
  <c r="F610" l="1"/>
  <c r="F611" l="1"/>
  <c r="F612" l="1"/>
  <c r="F613" l="1"/>
  <c r="F614" l="1"/>
  <c r="F615" l="1"/>
  <c r="F616" l="1"/>
  <c r="F617" l="1"/>
  <c r="F618" l="1"/>
  <c r="F619" l="1"/>
  <c r="F620" l="1"/>
  <c r="F621" l="1"/>
  <c r="F622" l="1"/>
  <c r="F623" l="1"/>
  <c r="F624" l="1"/>
  <c r="F625" l="1"/>
  <c r="F626" l="1"/>
  <c r="F627" l="1"/>
  <c r="F628" l="1"/>
  <c r="F629" l="1"/>
  <c r="F630" l="1"/>
  <c r="F631" l="1"/>
  <c r="F632" l="1"/>
  <c r="F633" l="1"/>
  <c r="F634" l="1"/>
  <c r="F635" l="1"/>
  <c r="F636" l="1"/>
  <c r="F637" l="1"/>
  <c r="F638" l="1"/>
  <c r="F639" l="1"/>
  <c r="F640" l="1"/>
  <c r="F641" l="1"/>
  <c r="F642" l="1"/>
  <c r="F643" l="1"/>
  <c r="F644" l="1"/>
  <c r="F645" l="1"/>
  <c r="F646" l="1"/>
  <c r="F647" l="1"/>
  <c r="F648" l="1"/>
  <c r="F649" l="1"/>
  <c r="F650" l="1"/>
  <c r="F651" l="1"/>
  <c r="F652" l="1"/>
  <c r="F653" l="1"/>
  <c r="F654" l="1"/>
  <c r="F655" l="1"/>
  <c r="F656" l="1"/>
  <c r="F657" l="1"/>
  <c r="F658" l="1"/>
  <c r="F659" l="1"/>
  <c r="F660" l="1"/>
  <c r="F661" l="1"/>
  <c r="F662" l="1"/>
  <c r="F663" l="1"/>
  <c r="F664" l="1"/>
  <c r="F665" l="1"/>
  <c r="F666" l="1"/>
  <c r="F667" l="1"/>
  <c r="F668" l="1"/>
  <c r="F669" l="1"/>
  <c r="F670" l="1"/>
  <c r="F671" l="1"/>
  <c r="F672" l="1"/>
  <c r="F673" l="1"/>
  <c r="F674" l="1"/>
  <c r="F675" l="1"/>
  <c r="F676" l="1"/>
  <c r="F677" l="1"/>
  <c r="F678" l="1"/>
  <c r="F679" l="1"/>
  <c r="F680" l="1"/>
  <c r="F681" l="1"/>
  <c r="F682" l="1"/>
  <c r="F683" l="1"/>
  <c r="F684" l="1"/>
  <c r="F685" l="1"/>
  <c r="F686" l="1"/>
  <c r="F687" l="1"/>
  <c r="F688" l="1"/>
  <c r="F689" l="1"/>
  <c r="F690" l="1"/>
  <c r="F691" l="1"/>
  <c r="F692" l="1"/>
  <c r="F693" l="1"/>
  <c r="F694" l="1"/>
  <c r="F695" l="1"/>
  <c r="F696" l="1"/>
  <c r="F697" l="1"/>
  <c r="F698" l="1"/>
  <c r="F699" l="1"/>
  <c r="F700" l="1"/>
  <c r="F701" l="1"/>
  <c r="F702" l="1"/>
  <c r="F703" l="1"/>
  <c r="F704" l="1"/>
  <c r="F705" l="1"/>
  <c r="F706" l="1"/>
  <c r="F707" l="1"/>
  <c r="F708" l="1"/>
  <c r="F709" l="1"/>
  <c r="F710" l="1"/>
  <c r="F711" l="1"/>
  <c r="F712" l="1"/>
  <c r="F713" l="1"/>
  <c r="F714" l="1"/>
  <c r="F715" l="1"/>
  <c r="F716" l="1"/>
  <c r="F717" l="1"/>
  <c r="F718" l="1"/>
  <c r="F719" l="1"/>
  <c r="F720" l="1"/>
  <c r="F721" l="1"/>
  <c r="F722" l="1"/>
  <c r="F723" l="1"/>
  <c r="F724" l="1"/>
  <c r="F725" l="1"/>
  <c r="F726" l="1"/>
  <c r="F727" l="1"/>
  <c r="F728" l="1"/>
  <c r="F729" l="1"/>
  <c r="F730" l="1"/>
  <c r="F731" l="1"/>
  <c r="F732" l="1"/>
  <c r="F733" l="1"/>
  <c r="F734" l="1"/>
  <c r="F735" l="1"/>
  <c r="F736" l="1"/>
  <c r="F737" l="1"/>
  <c r="F738" l="1"/>
  <c r="F739" l="1"/>
  <c r="F740" l="1"/>
  <c r="F741" l="1"/>
  <c r="F742" l="1"/>
  <c r="F743" l="1"/>
  <c r="F744" l="1"/>
  <c r="F745" l="1"/>
  <c r="F746" l="1"/>
  <c r="F747" l="1"/>
  <c r="F748" l="1"/>
  <c r="F749" l="1"/>
  <c r="F750" l="1"/>
  <c r="F751" l="1"/>
  <c r="F752" l="1"/>
  <c r="F753" l="1"/>
  <c r="F754" l="1"/>
  <c r="F755" l="1"/>
  <c r="F756" l="1"/>
  <c r="F757" l="1"/>
  <c r="F758" l="1"/>
  <c r="F759" l="1"/>
  <c r="F760" l="1"/>
  <c r="F761" l="1"/>
  <c r="F762" l="1"/>
  <c r="F763" l="1"/>
  <c r="F764" l="1"/>
  <c r="F765" l="1"/>
  <c r="F766" l="1"/>
  <c r="F767" l="1"/>
  <c r="F768" l="1"/>
  <c r="F769" l="1"/>
  <c r="F770" l="1"/>
  <c r="F771" l="1"/>
  <c r="F772" l="1"/>
  <c r="F773" l="1"/>
  <c r="F774" l="1"/>
  <c r="F775" l="1"/>
  <c r="F776" l="1"/>
  <c r="F777" l="1"/>
  <c r="F778" l="1"/>
  <c r="F779" l="1"/>
  <c r="F780" l="1"/>
  <c r="F781" l="1"/>
  <c r="F782" l="1"/>
  <c r="F783" l="1"/>
  <c r="F784" l="1"/>
  <c r="F785" l="1"/>
  <c r="F786" l="1"/>
  <c r="F787" l="1"/>
  <c r="F788" l="1"/>
  <c r="F789" l="1"/>
  <c r="F790" l="1"/>
  <c r="F791" l="1"/>
  <c r="F792" l="1"/>
  <c r="F793" l="1"/>
  <c r="F794" l="1"/>
  <c r="F795" l="1"/>
  <c r="F796" l="1"/>
  <c r="F797" l="1"/>
  <c r="F798" l="1"/>
  <c r="F799" l="1"/>
  <c r="F800" l="1"/>
  <c r="F801" l="1"/>
  <c r="F802" l="1"/>
  <c r="F803" l="1"/>
  <c r="F804" l="1"/>
  <c r="F805" l="1"/>
  <c r="F806" l="1"/>
  <c r="F807" l="1"/>
  <c r="F808" l="1"/>
  <c r="F809" l="1"/>
  <c r="F810" l="1"/>
  <c r="F811" l="1"/>
  <c r="F812" l="1"/>
  <c r="F813" l="1"/>
  <c r="F814" l="1"/>
  <c r="F815" l="1"/>
  <c r="F816" l="1"/>
  <c r="F817" l="1"/>
  <c r="F818" l="1"/>
  <c r="F819" l="1"/>
  <c r="F820" l="1"/>
  <c r="F821" l="1"/>
  <c r="F822" l="1"/>
  <c r="F823" l="1"/>
  <c r="F824" l="1"/>
  <c r="F825" l="1"/>
  <c r="F826" l="1"/>
  <c r="F827" l="1"/>
  <c r="F828" l="1"/>
  <c r="F829" l="1"/>
  <c r="F830" l="1"/>
  <c r="F831" l="1"/>
  <c r="F832" l="1"/>
  <c r="F833" l="1"/>
  <c r="F834" l="1"/>
  <c r="F835" l="1"/>
  <c r="F836" l="1"/>
  <c r="F837" l="1"/>
  <c r="F838" l="1"/>
  <c r="F839" l="1"/>
  <c r="F840" l="1"/>
  <c r="F841" l="1"/>
  <c r="F842" l="1"/>
  <c r="F843" l="1"/>
  <c r="F844" l="1"/>
  <c r="F845" l="1"/>
  <c r="F846" l="1"/>
  <c r="F847" l="1"/>
  <c r="F848" l="1"/>
  <c r="F849" l="1"/>
  <c r="F850" l="1"/>
  <c r="F851" l="1"/>
  <c r="F852" l="1"/>
  <c r="F853" l="1"/>
  <c r="F854" l="1"/>
  <c r="F855" l="1"/>
  <c r="F856" l="1"/>
  <c r="F857" l="1"/>
  <c r="F858" l="1"/>
  <c r="F859" l="1"/>
  <c r="F860" l="1"/>
  <c r="F861" l="1"/>
  <c r="F862" l="1"/>
  <c r="F863" l="1"/>
  <c r="F864" l="1"/>
  <c r="F865" l="1"/>
  <c r="F866" l="1"/>
  <c r="F867" l="1"/>
  <c r="F868" l="1"/>
  <c r="F869" l="1"/>
  <c r="F870" l="1"/>
  <c r="F871" l="1"/>
  <c r="F872" l="1"/>
  <c r="F873" l="1"/>
  <c r="F874" l="1"/>
  <c r="F875" l="1"/>
  <c r="F876" l="1"/>
  <c r="F877" l="1"/>
  <c r="F878" l="1"/>
  <c r="F879" l="1"/>
  <c r="F880" l="1"/>
  <c r="F881" l="1"/>
  <c r="F882" l="1"/>
  <c r="F883" l="1"/>
  <c r="F884" l="1"/>
  <c r="F885" l="1"/>
  <c r="F886" l="1"/>
  <c r="F887" l="1"/>
  <c r="F888" l="1"/>
  <c r="F889" l="1"/>
  <c r="F890" l="1"/>
  <c r="F891" l="1"/>
  <c r="F892" l="1"/>
  <c r="F893" l="1"/>
  <c r="F894" l="1"/>
  <c r="F895" l="1"/>
  <c r="F896" l="1"/>
  <c r="F897" l="1"/>
  <c r="F898" l="1"/>
  <c r="F899" l="1"/>
  <c r="F900" l="1"/>
  <c r="F901" l="1"/>
  <c r="F902" l="1"/>
  <c r="F903" l="1"/>
  <c r="F904" l="1"/>
  <c r="F906" l="1"/>
  <c r="F905"/>
</calcChain>
</file>

<file path=xl/sharedStrings.xml><?xml version="1.0" encoding="utf-8"?>
<sst xmlns="http://schemas.openxmlformats.org/spreadsheetml/2006/main" count="514" uniqueCount="219">
  <si>
    <t>레벨</t>
    <phoneticPr fontId="2" type="noConversion"/>
  </si>
  <si>
    <t>비용</t>
    <phoneticPr fontId="2" type="noConversion"/>
  </si>
  <si>
    <t>증가율</t>
    <phoneticPr fontId="2" type="noConversion"/>
  </si>
  <si>
    <t>공속</t>
    <phoneticPr fontId="2" type="noConversion"/>
  </si>
  <si>
    <t>크리</t>
    <phoneticPr fontId="2" type="noConversion"/>
  </si>
  <si>
    <t>극피</t>
    <phoneticPr fontId="2" type="noConversion"/>
  </si>
  <si>
    <t>연결</t>
    <phoneticPr fontId="2" type="noConversion"/>
  </si>
  <si>
    <t>독립</t>
    <phoneticPr fontId="2" type="noConversion"/>
  </si>
  <si>
    <t>증뎀</t>
    <phoneticPr fontId="2" type="noConversion"/>
  </si>
  <si>
    <t>총비중</t>
  </si>
  <si>
    <t>총비중</t>
    <phoneticPr fontId="2" type="noConversion"/>
  </si>
  <si>
    <t>이름</t>
  </si>
  <si>
    <t>불</t>
  </si>
  <si>
    <t>물</t>
  </si>
  <si>
    <t>바위</t>
  </si>
  <si>
    <t>전기</t>
  </si>
  <si>
    <t>눈</t>
  </si>
  <si>
    <t>흙</t>
  </si>
  <si>
    <t>바람</t>
  </si>
  <si>
    <t>얼음</t>
  </si>
  <si>
    <t>용암</t>
  </si>
  <si>
    <t>등장레벨</t>
  </si>
  <si>
    <r>
      <t>기본데미지</t>
    </r>
    <r>
      <rPr>
        <sz val="10"/>
        <color rgb="FF000000"/>
        <rFont val="함초롬바탕"/>
        <family val="1"/>
        <charset val="129"/>
      </rPr>
      <t>(2</t>
    </r>
    <r>
      <rPr>
        <sz val="10"/>
        <color rgb="FF000000"/>
        <rFont val="맑은 고딕"/>
        <family val="3"/>
        <charset val="129"/>
        <scheme val="minor"/>
      </rPr>
      <t>의몇승</t>
    </r>
    <r>
      <rPr>
        <sz val="10"/>
        <color rgb="FF000000"/>
        <rFont val="함초롬바탕"/>
        <family val="1"/>
        <charset val="129"/>
      </rPr>
      <t>)</t>
    </r>
  </si>
  <si>
    <r>
      <t>0</t>
    </r>
    <r>
      <rPr>
        <sz val="8"/>
        <color rgb="FF000000"/>
        <rFont val="맑은 고딕"/>
        <family val="3"/>
        <charset val="129"/>
        <scheme val="minor"/>
      </rPr>
      <t>렙의실제레벨</t>
    </r>
    <r>
      <rPr>
        <sz val="8"/>
        <color rgb="FF000000"/>
        <rFont val="함초롬바탕"/>
        <family val="1"/>
        <charset val="129"/>
      </rPr>
      <t>(</t>
    </r>
    <r>
      <rPr>
        <sz val="8"/>
        <color rgb="FF000000"/>
        <rFont val="맑은 고딕"/>
        <family val="3"/>
        <charset val="129"/>
        <scheme val="minor"/>
      </rPr>
      <t>불레벨</t>
    </r>
    <r>
      <rPr>
        <sz val="8"/>
        <color rgb="FF000000"/>
        <rFont val="함초롬바탕"/>
        <family val="1"/>
        <charset val="129"/>
      </rPr>
      <t>+n)</t>
    </r>
  </si>
  <si>
    <t>미구현1</t>
  </si>
  <si>
    <t>미구현1</t>
    <phoneticPr fontId="2" type="noConversion"/>
  </si>
  <si>
    <t>미구현2</t>
  </si>
  <si>
    <t>미구현2</t>
    <phoneticPr fontId="2" type="noConversion"/>
  </si>
  <si>
    <t>미구현3</t>
  </si>
  <si>
    <t>미구현3</t>
    <phoneticPr fontId="2" type="noConversion"/>
  </si>
  <si>
    <t>비중</t>
  </si>
  <si>
    <t>비중</t>
    <phoneticPr fontId="2" type="noConversion"/>
  </si>
  <si>
    <t>총비중</t>
    <phoneticPr fontId="2" type="noConversion"/>
  </si>
  <si>
    <t>Growthrate</t>
    <phoneticPr fontId="2" type="noConversion"/>
  </si>
  <si>
    <r>
      <t>미구현</t>
    </r>
    <r>
      <rPr>
        <sz val="12"/>
        <color rgb="FF000000"/>
        <rFont val="굴림"/>
        <family val="3"/>
        <charset val="129"/>
      </rPr>
      <t>1</t>
    </r>
  </si>
  <si>
    <r>
      <t>미구현</t>
    </r>
    <r>
      <rPr>
        <sz val="12"/>
        <color rgb="FF000000"/>
        <rFont val="굴림"/>
        <family val="3"/>
        <charset val="129"/>
      </rPr>
      <t>2</t>
    </r>
  </si>
  <si>
    <r>
      <t>미구현</t>
    </r>
    <r>
      <rPr>
        <sz val="12"/>
        <color rgb="FF000000"/>
        <rFont val="굴림"/>
        <family val="3"/>
        <charset val="129"/>
      </rPr>
      <t>3</t>
    </r>
  </si>
  <si>
    <t>연구비계산기</t>
    <phoneticPr fontId="2" type="noConversion"/>
  </si>
  <si>
    <t>시간(초)</t>
    <phoneticPr fontId="2" type="noConversion"/>
  </si>
  <si>
    <t>참고</t>
    <phoneticPr fontId="2" type="noConversion"/>
  </si>
  <si>
    <t>참고비중</t>
    <phoneticPr fontId="2" type="noConversion"/>
  </si>
  <si>
    <t>참고가격</t>
    <phoneticPr fontId="2" type="noConversion"/>
  </si>
  <si>
    <t>나머지</t>
    <phoneticPr fontId="2" type="noConversion"/>
  </si>
  <si>
    <t>연구비</t>
    <phoneticPr fontId="2" type="noConversion"/>
  </si>
  <si>
    <t>시작비</t>
    <phoneticPr fontId="2" type="noConversion"/>
  </si>
  <si>
    <t>시간당연구비</t>
    <phoneticPr fontId="2" type="noConversion"/>
  </si>
  <si>
    <t>E+03</t>
    <phoneticPr fontId="2" type="noConversion"/>
  </si>
  <si>
    <t>E+04</t>
  </si>
  <si>
    <t>E+05</t>
  </si>
  <si>
    <t>E+06</t>
  </si>
  <si>
    <t>E+07</t>
  </si>
  <si>
    <t>E+08</t>
  </si>
  <si>
    <t>E+09</t>
  </si>
  <si>
    <t>E+10</t>
  </si>
  <si>
    <t>E+11</t>
  </si>
  <si>
    <t>E+12</t>
  </si>
  <si>
    <t>E+13</t>
  </si>
  <si>
    <t>k</t>
    <phoneticPr fontId="2" type="noConversion"/>
  </si>
  <si>
    <t>m</t>
    <phoneticPr fontId="2" type="noConversion"/>
  </si>
  <si>
    <t>b</t>
    <phoneticPr fontId="2" type="noConversion"/>
  </si>
  <si>
    <t>E+14</t>
  </si>
  <si>
    <t>E+15</t>
  </si>
  <si>
    <t>E+16</t>
  </si>
  <si>
    <t>E+17</t>
  </si>
  <si>
    <t>A</t>
    <phoneticPr fontId="2" type="noConversion"/>
  </si>
  <si>
    <t>B</t>
    <phoneticPr fontId="2" type="noConversion"/>
  </si>
  <si>
    <t>800a</t>
    <phoneticPr fontId="2" type="noConversion"/>
  </si>
  <si>
    <t>expression</t>
    <phoneticPr fontId="2" type="noConversion"/>
  </si>
  <si>
    <t>2300k</t>
    <phoneticPr fontId="2" type="noConversion"/>
  </si>
  <si>
    <t>850b</t>
    <phoneticPr fontId="2" type="noConversion"/>
  </si>
  <si>
    <t>1850m</t>
    <phoneticPr fontId="2" type="noConversion"/>
  </si>
  <si>
    <t>1100b</t>
    <phoneticPr fontId="2" type="noConversion"/>
  </si>
  <si>
    <t>초당연구비</t>
    <phoneticPr fontId="2" type="noConversion"/>
  </si>
  <si>
    <t>90k</t>
    <phoneticPr fontId="2" type="noConversion"/>
  </si>
  <si>
    <t>70m</t>
    <phoneticPr fontId="2" type="noConversion"/>
  </si>
  <si>
    <t>40b</t>
    <phoneticPr fontId="2" type="noConversion"/>
  </si>
  <si>
    <t>20a</t>
    <phoneticPr fontId="2" type="noConversion"/>
  </si>
  <si>
    <t>30b</t>
    <phoneticPr fontId="2" type="noConversion"/>
  </si>
  <si>
    <t>E+18</t>
  </si>
  <si>
    <t>E+19</t>
  </si>
  <si>
    <t>E+20</t>
  </si>
  <si>
    <t>E+21</t>
  </si>
  <si>
    <t>C</t>
    <phoneticPr fontId="2" type="noConversion"/>
  </si>
  <si>
    <t>800A</t>
    <phoneticPr fontId="2" type="noConversion"/>
  </si>
  <si>
    <t>850B</t>
    <phoneticPr fontId="2" type="noConversion"/>
  </si>
  <si>
    <t>20A</t>
    <phoneticPr fontId="2" type="noConversion"/>
  </si>
  <si>
    <t>30B</t>
    <phoneticPr fontId="2" type="noConversion"/>
  </si>
  <si>
    <t>1800C</t>
    <phoneticPr fontId="2" type="noConversion"/>
  </si>
  <si>
    <t>70C</t>
    <phoneticPr fontId="2" type="noConversion"/>
  </si>
  <si>
    <t>연구비비용</t>
    <phoneticPr fontId="2" type="noConversion"/>
  </si>
  <si>
    <t>랩업의5배</t>
    <phoneticPr fontId="2" type="noConversion"/>
  </si>
  <si>
    <t>330</t>
    <phoneticPr fontId="2" type="noConversion"/>
  </si>
  <si>
    <t>3000</t>
    <phoneticPr fontId="2" type="noConversion"/>
  </si>
  <si>
    <t>기준연구시간</t>
    <phoneticPr fontId="2" type="noConversion"/>
  </si>
  <si>
    <t>시간</t>
    <phoneticPr fontId="2" type="noConversion"/>
  </si>
  <si>
    <t>growthrate는</t>
    <phoneticPr fontId="2" type="noConversion"/>
  </si>
  <si>
    <t>300층까지만</t>
    <phoneticPr fontId="2" type="noConversion"/>
  </si>
  <si>
    <t>비율포함</t>
    <phoneticPr fontId="2" type="noConversion"/>
  </si>
  <si>
    <t>기준레벨</t>
    <phoneticPr fontId="2" type="noConversion"/>
  </si>
  <si>
    <t>dps실</t>
    <phoneticPr fontId="2" type="noConversion"/>
  </si>
  <si>
    <t>실제레벨</t>
    <phoneticPr fontId="2" type="noConversion"/>
  </si>
  <si>
    <t>증가배수</t>
    <phoneticPr fontId="2" type="noConversion"/>
  </si>
  <si>
    <t>전체배수</t>
    <phoneticPr fontId="2" type="noConversion"/>
  </si>
  <si>
    <t>리서치비용</t>
    <phoneticPr fontId="2" type="noConversion"/>
  </si>
  <si>
    <t>리서치시간비율</t>
    <phoneticPr fontId="2" type="noConversion"/>
  </si>
  <si>
    <t>자급자족업글시간</t>
    <phoneticPr fontId="2" type="noConversion"/>
  </si>
  <si>
    <t>전체기준업글시간</t>
    <phoneticPr fontId="2" type="noConversion"/>
  </si>
  <si>
    <t>셀로</t>
    <phoneticPr fontId="2" type="noConversion"/>
  </si>
  <si>
    <t>바꿔줘야함</t>
    <phoneticPr fontId="2" type="noConversion"/>
  </si>
  <si>
    <t>총비중</t>
    <phoneticPr fontId="2" type="noConversion"/>
  </si>
  <si>
    <t>새비중</t>
    <phoneticPr fontId="2" type="noConversion"/>
  </si>
  <si>
    <t>dps비율</t>
    <phoneticPr fontId="2" type="noConversion"/>
  </si>
  <si>
    <t>비중1기준데미지</t>
    <phoneticPr fontId="2" type="noConversion"/>
  </si>
  <si>
    <t>실dps비중</t>
    <phoneticPr fontId="2" type="noConversion"/>
  </si>
  <si>
    <t>비용</t>
    <phoneticPr fontId="2" type="noConversion"/>
  </si>
  <si>
    <t>elementdata</t>
    <phoneticPr fontId="2" type="noConversion"/>
  </si>
  <si>
    <t>dps</t>
    <phoneticPr fontId="2" type="noConversion"/>
  </si>
  <si>
    <t>price</t>
    <phoneticPr fontId="2" type="noConversion"/>
  </si>
  <si>
    <t>R비용</t>
    <phoneticPr fontId="2" type="noConversion"/>
  </si>
  <si>
    <t>R시간</t>
    <phoneticPr fontId="2" type="noConversion"/>
  </si>
  <si>
    <t>5배</t>
    <phoneticPr fontId="2" type="noConversion"/>
  </si>
  <si>
    <t>고급 element로 갈수록 단위비용당 dps가  증가한다. 여기에 맞추려면 고급element를 배울때쯤 저급element들의 기준비용이 그에맞게 증가해야한다.</t>
    <phoneticPr fontId="2" type="noConversion"/>
  </si>
  <si>
    <t xml:space="preserve">전체dps </t>
    <phoneticPr fontId="2" type="noConversion"/>
  </si>
  <si>
    <t>비교용</t>
    <phoneticPr fontId="2" type="noConversion"/>
  </si>
  <si>
    <t>비교용비용</t>
    <phoneticPr fontId="2" type="noConversion"/>
  </si>
  <si>
    <t>비용</t>
    <phoneticPr fontId="2" type="noConversion"/>
  </si>
  <si>
    <t>R비용</t>
    <phoneticPr fontId="2" type="noConversion"/>
  </si>
  <si>
    <t>랩업위해버는시간을</t>
    <phoneticPr fontId="2" type="noConversion"/>
  </si>
  <si>
    <t>초라하면</t>
    <phoneticPr fontId="2" type="noConversion"/>
  </si>
  <si>
    <t>배 리서치가격</t>
    <phoneticPr fontId="2" type="noConversion"/>
  </si>
  <si>
    <t>비율</t>
    <phoneticPr fontId="2" type="noConversion"/>
  </si>
  <si>
    <t>스타트</t>
    <phoneticPr fontId="2" type="noConversion"/>
  </si>
  <si>
    <t>연구</t>
    <phoneticPr fontId="2" type="noConversion"/>
  </si>
  <si>
    <t>초 벌어야 시작함</t>
    <phoneticPr fontId="2" type="noConversion"/>
  </si>
  <si>
    <t>초 벌어야 연구완료</t>
    <phoneticPr fontId="2" type="noConversion"/>
  </si>
  <si>
    <t>element</t>
    <phoneticPr fontId="2" type="noConversion"/>
  </si>
  <si>
    <t>hero</t>
    <phoneticPr fontId="2" type="noConversion"/>
  </si>
  <si>
    <t xml:space="preserve"> 2부터시작</t>
    <phoneticPr fontId="2" type="noConversion"/>
  </si>
  <si>
    <t>공격</t>
    <phoneticPr fontId="2" type="noConversion"/>
  </si>
  <si>
    <t>단위수치</t>
  </si>
  <si>
    <t>최대사용량</t>
  </si>
  <si>
    <t>최대수치</t>
  </si>
  <si>
    <t>허용사용량</t>
  </si>
  <si>
    <t>허용수치</t>
  </si>
  <si>
    <t>중첩가능</t>
  </si>
  <si>
    <t>연구시간감소량</t>
    <phoneticPr fontId="2" type="noConversion"/>
  </si>
  <si>
    <r>
      <t>20</t>
    </r>
    <r>
      <rPr>
        <sz val="8"/>
        <color rgb="FF000000"/>
        <rFont val="맑은 고딕"/>
        <family val="3"/>
        <charset val="129"/>
        <scheme val="minor"/>
      </rPr>
      <t>회중 나오는 확률</t>
    </r>
  </si>
  <si>
    <r>
      <t>극확</t>
    </r>
    <r>
      <rPr>
        <sz val="8"/>
        <color rgb="FF000000"/>
        <rFont val="함초롬바탕"/>
        <family val="1"/>
        <charset val="129"/>
      </rPr>
      <t>+%</t>
    </r>
  </si>
  <si>
    <r>
      <t>20</t>
    </r>
    <r>
      <rPr>
        <sz val="8"/>
        <color rgb="FF000000"/>
        <rFont val="맑은 고딕"/>
        <family val="3"/>
        <charset val="129"/>
        <scheme val="minor"/>
      </rPr>
      <t>회</t>
    </r>
  </si>
  <si>
    <r>
      <t>3.3</t>
    </r>
    <r>
      <rPr>
        <sz val="8"/>
        <color rgb="FF000000"/>
        <rFont val="맑은 고딕"/>
        <family val="3"/>
        <charset val="129"/>
        <scheme val="minor"/>
      </rPr>
      <t>회</t>
    </r>
  </si>
  <si>
    <t>900층기준</t>
    <phoneticPr fontId="2" type="noConversion"/>
  </si>
  <si>
    <r>
      <t>극피</t>
    </r>
    <r>
      <rPr>
        <sz val="8"/>
        <color rgb="FF000000"/>
        <rFont val="함초롬바탕"/>
        <family val="1"/>
        <charset val="129"/>
      </rPr>
      <t>+%</t>
    </r>
  </si>
  <si>
    <t>20층마다2배</t>
    <phoneticPr fontId="2" type="noConversion"/>
  </si>
  <si>
    <t>30*2의3승초증가</t>
    <phoneticPr fontId="2" type="noConversion"/>
  </si>
  <si>
    <r>
      <t>공속</t>
    </r>
    <r>
      <rPr>
        <sz val="8"/>
        <color rgb="FF000000"/>
        <rFont val="함초롬바탕"/>
        <family val="1"/>
        <charset val="129"/>
      </rPr>
      <t>+%</t>
    </r>
  </si>
  <si>
    <r>
      <t>Element1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</si>
  <si>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총</t>
    </r>
    <r>
      <rPr>
        <sz val="8"/>
        <color rgb="FF000000"/>
        <rFont val="함초롬바탕"/>
        <family val="1"/>
        <charset val="129"/>
      </rPr>
      <t>10</t>
    </r>
  </si>
  <si>
    <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</si>
  <si>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Element2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</si>
  <si>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 xml:space="preserve">10/2 </t>
    </r>
    <r>
      <rPr>
        <sz val="8"/>
        <color rgb="FF000000"/>
        <rFont val="맑은 고딕"/>
        <family val="3"/>
        <charset val="129"/>
        <scheme val="minor"/>
      </rPr>
      <t xml:space="preserve">– </t>
    </r>
    <r>
      <rPr>
        <sz val="8"/>
        <color rgb="FF000000"/>
        <rFont val="함초롬바탕"/>
        <family val="1"/>
        <charset val="129"/>
      </rPr>
      <t>10/10</t>
    </r>
  </si>
  <si>
    <r>
      <t>Element3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</si>
  <si>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= 5</t>
    </r>
    <r>
      <rPr>
        <sz val="8"/>
        <color rgb="FF000000"/>
        <rFont val="맑은 고딕"/>
        <family val="3"/>
        <charset val="129"/>
        <scheme val="minor"/>
      </rPr>
      <t xml:space="preserve">에서 </t>
    </r>
    <r>
      <rPr>
        <sz val="8"/>
        <color rgb="FF000000"/>
        <rFont val="함초롬바탕"/>
        <family val="1"/>
        <charset val="129"/>
      </rPr>
      <t>1</t>
    </r>
    <r>
      <rPr>
        <sz val="8"/>
        <color rgb="FF000000"/>
        <rFont val="맑은 고딕"/>
        <family val="3"/>
        <charset val="129"/>
        <scheme val="minor"/>
      </rPr>
      <t>까지</t>
    </r>
  </si>
  <si>
    <r>
      <t>Element4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</si>
  <si>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Element5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</si>
  <si>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Element6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</si>
  <si>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Element7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</si>
  <si>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Element8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</si>
  <si>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Element9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</si>
  <si>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히어로버스트</t>
    </r>
    <r>
      <rPr>
        <sz val="8"/>
        <color rgb="FF000000"/>
        <rFont val="함초롬바탕"/>
        <family val="1"/>
        <charset val="129"/>
      </rPr>
      <t>!</t>
    </r>
  </si>
  <si>
    <r>
      <t>Elemental</t>
    </r>
    <r>
      <rPr>
        <sz val="8"/>
        <color rgb="FF000000"/>
        <rFont val="맑은 고딕"/>
        <family val="3"/>
        <charset val="129"/>
        <scheme val="minor"/>
      </rPr>
      <t>버스트</t>
    </r>
    <r>
      <rPr>
        <sz val="8"/>
        <color rgb="FF000000"/>
        <rFont val="함초롬바탕"/>
        <family val="1"/>
        <charset val="129"/>
      </rPr>
      <t>!</t>
    </r>
  </si>
  <si>
    <r>
      <t>리서치버스트</t>
    </r>
    <r>
      <rPr>
        <sz val="8"/>
        <color rgb="FF000000"/>
        <rFont val="함초롬바탕"/>
        <family val="1"/>
        <charset val="129"/>
      </rPr>
      <t>!</t>
    </r>
  </si>
  <si>
    <t>재료</t>
    <phoneticPr fontId="2" type="noConversion"/>
  </si>
  <si>
    <t>발톱</t>
    <phoneticPr fontId="2" type="noConversion"/>
  </si>
  <si>
    <t>마법석</t>
    <phoneticPr fontId="2" type="noConversion"/>
  </si>
  <si>
    <t>다이아</t>
    <phoneticPr fontId="2" type="noConversion"/>
  </si>
  <si>
    <t>다이아=유료캐시</t>
    <phoneticPr fontId="2" type="noConversion"/>
  </si>
  <si>
    <t>업그레이드목록</t>
    <phoneticPr fontId="2" type="noConversion"/>
  </si>
  <si>
    <t xml:space="preserve"> </t>
    <phoneticPr fontId="2" type="noConversion"/>
  </si>
  <si>
    <t>R비용</t>
    <phoneticPr fontId="2" type="noConversion"/>
  </si>
  <si>
    <t>전체딜비중</t>
    <phoneticPr fontId="2" type="noConversion"/>
  </si>
  <si>
    <t>배수업하고나서</t>
    <phoneticPr fontId="2" type="noConversion"/>
  </si>
  <si>
    <t>공격가짓수의 숫자 * 10초만큼 걸리게</t>
    <phoneticPr fontId="2" type="noConversion"/>
  </si>
  <si>
    <t>예</t>
    <phoneticPr fontId="2" type="noConversion"/>
  </si>
  <si>
    <t>파이어볼, 평타 = 20초</t>
    <phoneticPr fontId="2" type="noConversion"/>
  </si>
  <si>
    <t>파이어볼, 워터볼, 평타 = 30초</t>
    <phoneticPr fontId="2" type="noConversion"/>
  </si>
  <si>
    <t>다음업그레이드는</t>
    <phoneticPr fontId="2" type="noConversion"/>
  </si>
  <si>
    <t>공격가짓수 숫자 * 5레벨 에서 가능</t>
    <phoneticPr fontId="2" type="noConversion"/>
  </si>
  <si>
    <t>파이어볼, 평타시 = 10레벨마다</t>
    <phoneticPr fontId="2" type="noConversion"/>
  </si>
  <si>
    <t>파이어볼, 워터볼, 평타 = 15레벨마다</t>
    <phoneticPr fontId="2" type="noConversion"/>
  </si>
  <si>
    <t>ㅇ</t>
    <phoneticPr fontId="2" type="noConversion"/>
  </si>
  <si>
    <t>90-&gt;85</t>
    <phoneticPr fontId="2" type="noConversion"/>
  </si>
  <si>
    <t>오리지널</t>
    <phoneticPr fontId="2" type="noConversion"/>
  </si>
  <si>
    <t>증감</t>
    <phoneticPr fontId="2" type="noConversion"/>
  </si>
  <si>
    <t>결과</t>
    <phoneticPr fontId="2" type="noConversion"/>
  </si>
  <si>
    <t>극확</t>
    <phoneticPr fontId="2" type="noConversion"/>
  </si>
  <si>
    <t>극피</t>
    <phoneticPr fontId="2" type="noConversion"/>
  </si>
  <si>
    <t>공속</t>
    <phoneticPr fontId="2" type="noConversion"/>
  </si>
  <si>
    <t>증뎀</t>
    <phoneticPr fontId="2" type="noConversion"/>
  </si>
  <si>
    <t>일때</t>
    <phoneticPr fontId="2" type="noConversion"/>
  </si>
  <si>
    <t>크리1%</t>
    <phoneticPr fontId="2" type="noConversion"/>
  </si>
  <si>
    <t>극피10%</t>
    <phoneticPr fontId="2" type="noConversion"/>
  </si>
  <si>
    <t>공속5%</t>
    <phoneticPr fontId="2" type="noConversion"/>
  </si>
  <si>
    <t>증가량</t>
    <phoneticPr fontId="2" type="noConversion"/>
  </si>
  <si>
    <t>단위증가량</t>
    <phoneticPr fontId="2" type="noConversion"/>
  </si>
  <si>
    <t>극확</t>
    <phoneticPr fontId="2" type="noConversion"/>
  </si>
  <si>
    <t>공속</t>
    <phoneticPr fontId="2" type="noConversion"/>
  </si>
  <si>
    <t>단위</t>
    <phoneticPr fontId="2" type="noConversion"/>
  </si>
  <si>
    <t>4단위일때 비슷하게끔</t>
    <phoneticPr fontId="2" type="noConversion"/>
  </si>
  <si>
    <t>공속쪽과 크리쪽 효과가</t>
    <phoneticPr fontId="2" type="noConversion"/>
  </si>
  <si>
    <t>효과</t>
    <phoneticPr fontId="2" type="noConversion"/>
  </si>
  <si>
    <t>그이상단위로갈수록</t>
    <phoneticPr fontId="2" type="noConversion"/>
  </si>
  <si>
    <t>공속효율줄어듬</t>
    <phoneticPr fontId="2" type="noConversion"/>
  </si>
  <si>
    <t>100레벨,20층</t>
    <phoneticPr fontId="2" type="noConversion"/>
  </si>
  <si>
    <t>200레벨40층</t>
    <phoneticPr fontId="2" type="noConversion"/>
  </si>
  <si>
    <t>300러벨60층</t>
    <phoneticPr fontId="2" type="noConversion"/>
  </si>
  <si>
    <t>이거만다르다</t>
    <phoneticPr fontId="2" type="noConversion"/>
  </si>
  <si>
    <t>동렙에 신 element가 있다면</t>
    <phoneticPr fontId="2" type="noConversion"/>
  </si>
  <si>
    <t>안배운걸 기준으로 한다.</t>
    <phoneticPr fontId="2" type="noConversion"/>
  </si>
  <si>
    <t>최대 25레벨까지만 증가한다.</t>
    <phoneticPr fontId="2" type="noConversion"/>
  </si>
</sst>
</file>

<file path=xl/styles.xml><?xml version="1.0" encoding="utf-8"?>
<styleSheet xmlns="http://schemas.openxmlformats.org/spreadsheetml/2006/main">
  <numFmts count="9">
    <numFmt numFmtId="41" formatCode="_-* #,##0_-;\-* #,##0_-;_-* &quot;-&quot;_-;_-@_-"/>
    <numFmt numFmtId="176" formatCode="0_);[Red]\(0\)"/>
    <numFmt numFmtId="177" formatCode="0_ "/>
    <numFmt numFmtId="178" formatCode="0.000E+00"/>
    <numFmt numFmtId="179" formatCode="0.0%"/>
    <numFmt numFmtId="180" formatCode="0.000_ "/>
    <numFmt numFmtId="181" formatCode="0.00_ "/>
    <numFmt numFmtId="182" formatCode="0.0_);[Red]\(0.0\)"/>
    <numFmt numFmtId="183" formatCode="0.00_);[Red]\(0.00\)"/>
  </numFmts>
  <fonts count="2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함초롬바탕"/>
      <family val="1"/>
      <charset val="129"/>
    </font>
    <font>
      <sz val="8"/>
      <color rgb="FF000000"/>
      <name val="함초롬바탕"/>
      <family val="1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2"/>
      <color rgb="FF000000"/>
      <name val="굴림"/>
      <family val="3"/>
      <charset val="129"/>
    </font>
    <font>
      <sz val="13"/>
      <color rgb="FF000000"/>
      <name val="맑은 고딕"/>
      <family val="3"/>
      <charset val="129"/>
      <scheme val="minor"/>
    </font>
    <font>
      <sz val="13"/>
      <color rgb="FF000000"/>
      <name val="굴림"/>
      <family val="3"/>
      <charset val="129"/>
    </font>
    <font>
      <b/>
      <sz val="13"/>
      <color rgb="FF000000"/>
      <name val="맑은 고딕"/>
      <family val="3"/>
      <charset val="129"/>
      <scheme val="minor"/>
    </font>
    <font>
      <b/>
      <sz val="13"/>
      <color rgb="FF000000"/>
      <name val="굴림"/>
      <family val="3"/>
      <charset val="129"/>
    </font>
    <font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8"/>
      <color rgb="FFFF0000"/>
      <name val="맑은 고딕"/>
      <family val="3"/>
      <charset val="129"/>
      <scheme val="major"/>
    </font>
    <font>
      <sz val="8"/>
      <name val="맑은 고딕"/>
      <family val="3"/>
      <charset val="129"/>
      <scheme val="major"/>
    </font>
    <font>
      <sz val="8"/>
      <color rgb="FF000000"/>
      <name val="맑은 고딕"/>
      <family val="3"/>
      <charset val="129"/>
      <scheme val="major"/>
    </font>
    <font>
      <sz val="8"/>
      <color theme="1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sz val="11"/>
      <color rgb="FFFF0000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8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5" fillId="0" borderId="0" xfId="0" applyFont="1">
      <alignment vertical="center"/>
    </xf>
    <xf numFmtId="0" fontId="6" fillId="2" borderId="0" xfId="0" applyFont="1" applyFill="1">
      <alignment vertical="center"/>
    </xf>
    <xf numFmtId="9" fontId="0" fillId="0" borderId="0" xfId="0" applyNumberFormat="1">
      <alignment vertical="center"/>
    </xf>
    <xf numFmtId="0" fontId="7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justify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justify" vertical="center" wrapText="1"/>
    </xf>
    <xf numFmtId="0" fontId="9" fillId="0" borderId="5" xfId="0" applyFont="1" applyBorder="1" applyAlignment="1">
      <alignment horizontal="justify" vertical="center" wrapText="1"/>
    </xf>
    <xf numFmtId="0" fontId="9" fillId="0" borderId="6" xfId="0" applyFont="1" applyBorder="1" applyAlignment="1">
      <alignment horizontal="justify" vertical="center" wrapText="1"/>
    </xf>
    <xf numFmtId="0" fontId="9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1" fillId="0" borderId="0" xfId="0" applyFont="1" applyAlignment="1">
      <alignment horizontal="justify" vertical="center" wrapText="1"/>
    </xf>
    <xf numFmtId="0" fontId="12" fillId="0" borderId="0" xfId="0" applyFont="1" applyAlignment="1">
      <alignment horizontal="justify" vertical="center" wrapText="1"/>
    </xf>
    <xf numFmtId="0" fontId="13" fillId="0" borderId="0" xfId="0" applyFont="1" applyAlignment="1">
      <alignment horizontal="justify" vertical="center" wrapText="1"/>
    </xf>
    <xf numFmtId="0" fontId="14" fillId="0" borderId="0" xfId="0" applyFont="1" applyAlignment="1">
      <alignment horizontal="justify" vertical="center" wrapText="1"/>
    </xf>
    <xf numFmtId="0" fontId="17" fillId="0" borderId="0" xfId="0" applyFont="1">
      <alignment vertical="center"/>
    </xf>
    <xf numFmtId="0" fontId="16" fillId="0" borderId="0" xfId="0" applyFont="1" applyAlignment="1">
      <alignment horizontal="right" vertical="center"/>
    </xf>
    <xf numFmtId="0" fontId="0" fillId="0" borderId="0" xfId="0" applyFill="1">
      <alignment vertical="center"/>
    </xf>
    <xf numFmtId="11" fontId="0" fillId="0" borderId="0" xfId="0" applyNumberFormat="1">
      <alignment vertical="center"/>
    </xf>
    <xf numFmtId="49" fontId="0" fillId="0" borderId="0" xfId="0" applyNumberFormat="1" applyAlignment="1">
      <alignment horizontal="right" vertical="center"/>
    </xf>
    <xf numFmtId="178" fontId="0" fillId="0" borderId="0" xfId="0" applyNumberFormat="1">
      <alignment vertical="center"/>
    </xf>
    <xf numFmtId="0" fontId="0" fillId="6" borderId="9" xfId="0" applyFont="1" applyFill="1" applyBorder="1">
      <alignment vertical="center"/>
    </xf>
    <xf numFmtId="0" fontId="16" fillId="0" borderId="12" xfId="0" applyFont="1" applyBorder="1" applyAlignment="1">
      <alignment horizontal="right" vertical="center"/>
    </xf>
    <xf numFmtId="0" fontId="3" fillId="8" borderId="1" xfId="0" applyFont="1" applyFill="1" applyBorder="1" applyAlignment="1">
      <alignment horizontal="center" vertical="center" wrapText="1"/>
    </xf>
    <xf numFmtId="0" fontId="16" fillId="0" borderId="0" xfId="0" applyNumberFormat="1" applyFont="1" applyAlignment="1">
      <alignment horizontal="left" vertical="center"/>
    </xf>
    <xf numFmtId="181" fontId="16" fillId="0" borderId="0" xfId="0" applyNumberFormat="1" applyFont="1" applyAlignment="1">
      <alignment vertical="center"/>
    </xf>
    <xf numFmtId="181" fontId="16" fillId="0" borderId="4" xfId="0" applyNumberFormat="1" applyFont="1" applyBorder="1" applyAlignment="1">
      <alignment vertical="center"/>
    </xf>
    <xf numFmtId="181" fontId="16" fillId="0" borderId="0" xfId="0" applyNumberFormat="1" applyFont="1" applyBorder="1" applyAlignment="1">
      <alignment vertical="center"/>
    </xf>
    <xf numFmtId="180" fontId="16" fillId="0" borderId="4" xfId="0" applyNumberFormat="1" applyFont="1" applyBorder="1" applyAlignment="1">
      <alignment vertical="center"/>
    </xf>
    <xf numFmtId="0" fontId="22" fillId="9" borderId="11" xfId="0" applyFont="1" applyFill="1" applyBorder="1" applyAlignment="1">
      <alignment vertical="center"/>
    </xf>
    <xf numFmtId="0" fontId="18" fillId="0" borderId="0" xfId="0" applyNumberFormat="1" applyFont="1" applyAlignment="1">
      <alignment vertical="center"/>
    </xf>
    <xf numFmtId="0" fontId="16" fillId="7" borderId="0" xfId="0" applyNumberFormat="1" applyFont="1" applyFill="1" applyAlignment="1">
      <alignment vertical="center"/>
    </xf>
    <xf numFmtId="0" fontId="16" fillId="7" borderId="0" xfId="0" applyNumberFormat="1" applyFont="1" applyFill="1" applyBorder="1" applyAlignment="1">
      <alignment vertical="center"/>
    </xf>
    <xf numFmtId="0" fontId="16" fillId="0" borderId="0" xfId="1" applyNumberFormat="1" applyFont="1" applyAlignment="1">
      <alignment vertical="center"/>
    </xf>
    <xf numFmtId="0" fontId="16" fillId="0" borderId="0" xfId="0" applyNumberFormat="1" applyFont="1" applyAlignment="1">
      <alignment vertical="center"/>
    </xf>
    <xf numFmtId="176" fontId="18" fillId="0" borderId="10" xfId="1" applyNumberFormat="1" applyFont="1" applyBorder="1" applyAlignment="1">
      <alignment vertical="center"/>
    </xf>
    <xf numFmtId="0" fontId="16" fillId="7" borderId="0" xfId="1" applyNumberFormat="1" applyFont="1" applyFill="1" applyAlignment="1">
      <alignment vertical="center"/>
    </xf>
    <xf numFmtId="176" fontId="16" fillId="0" borderId="10" xfId="1" applyNumberFormat="1" applyFont="1" applyBorder="1" applyAlignment="1">
      <alignment vertical="center"/>
    </xf>
    <xf numFmtId="181" fontId="16" fillId="0" borderId="12" xfId="0" applyNumberFormat="1" applyFont="1" applyBorder="1" applyAlignment="1">
      <alignment vertical="center"/>
    </xf>
    <xf numFmtId="181" fontId="16" fillId="0" borderId="14" xfId="0" applyNumberFormat="1" applyFont="1" applyBorder="1" applyAlignment="1">
      <alignment vertical="center"/>
    </xf>
    <xf numFmtId="180" fontId="16" fillId="0" borderId="14" xfId="0" applyNumberFormat="1" applyFont="1" applyBorder="1" applyAlignment="1">
      <alignment vertical="center"/>
    </xf>
    <xf numFmtId="0" fontId="22" fillId="9" borderId="16" xfId="0" applyFont="1" applyFill="1" applyBorder="1" applyAlignment="1">
      <alignment vertical="center"/>
    </xf>
    <xf numFmtId="0" fontId="16" fillId="0" borderId="12" xfId="0" applyNumberFormat="1" applyFont="1" applyBorder="1" applyAlignment="1">
      <alignment vertical="center"/>
    </xf>
    <xf numFmtId="0" fontId="16" fillId="4" borderId="12" xfId="0" applyNumberFormat="1" applyFont="1" applyFill="1" applyBorder="1" applyAlignment="1">
      <alignment vertical="center"/>
    </xf>
    <xf numFmtId="0" fontId="16" fillId="0" borderId="12" xfId="1" applyNumberFormat="1" applyFont="1" applyBorder="1" applyAlignment="1">
      <alignment vertical="center"/>
    </xf>
    <xf numFmtId="176" fontId="16" fillId="0" borderId="15" xfId="1" applyNumberFormat="1" applyFont="1" applyBorder="1" applyAlignment="1">
      <alignment vertical="center"/>
    </xf>
    <xf numFmtId="181" fontId="16" fillId="8" borderId="4" xfId="0" applyNumberFormat="1" applyFont="1" applyFill="1" applyBorder="1" applyAlignment="1">
      <alignment vertical="center"/>
    </xf>
    <xf numFmtId="181" fontId="19" fillId="0" borderId="0" xfId="0" applyNumberFormat="1" applyFont="1" applyFill="1" applyBorder="1" applyAlignment="1">
      <alignment vertical="center"/>
    </xf>
    <xf numFmtId="0" fontId="22" fillId="9" borderId="13" xfId="0" applyFont="1" applyFill="1" applyBorder="1" applyAlignment="1">
      <alignment vertical="center"/>
    </xf>
    <xf numFmtId="181" fontId="16" fillId="8" borderId="0" xfId="0" applyNumberFormat="1" applyFont="1" applyFill="1" applyBorder="1" applyAlignment="1">
      <alignment vertical="center"/>
    </xf>
    <xf numFmtId="181" fontId="20" fillId="0" borderId="0" xfId="0" applyNumberFormat="1" applyFont="1" applyBorder="1" applyAlignment="1">
      <alignment vertical="center"/>
    </xf>
    <xf numFmtId="181" fontId="20" fillId="0" borderId="4" xfId="0" applyNumberFormat="1" applyFont="1" applyBorder="1" applyAlignment="1">
      <alignment vertical="center"/>
    </xf>
    <xf numFmtId="181" fontId="16" fillId="7" borderId="0" xfId="1" applyNumberFormat="1" applyFont="1" applyFill="1" applyAlignment="1">
      <alignment vertical="center"/>
    </xf>
    <xf numFmtId="182" fontId="18" fillId="0" borderId="10" xfId="1" applyNumberFormat="1" applyFont="1" applyBorder="1" applyAlignment="1">
      <alignment vertical="center"/>
    </xf>
    <xf numFmtId="182" fontId="16" fillId="0" borderId="10" xfId="1" applyNumberFormat="1" applyFont="1" applyBorder="1" applyAlignment="1">
      <alignment vertical="center"/>
    </xf>
    <xf numFmtId="182" fontId="16" fillId="0" borderId="15" xfId="1" applyNumberFormat="1" applyFont="1" applyBorder="1" applyAlignment="1">
      <alignment vertical="center"/>
    </xf>
    <xf numFmtId="0" fontId="16" fillId="3" borderId="12" xfId="1" applyNumberFormat="1" applyFont="1" applyFill="1" applyBorder="1" applyAlignment="1">
      <alignment vertical="center"/>
    </xf>
    <xf numFmtId="0" fontId="16" fillId="0" borderId="0" xfId="0" applyNumberFormat="1" applyFont="1" applyFill="1" applyAlignment="1">
      <alignment vertical="center"/>
    </xf>
    <xf numFmtId="0" fontId="16" fillId="0" borderId="0" xfId="0" applyNumberFormat="1" applyFont="1" applyFill="1" applyBorder="1" applyAlignment="1">
      <alignment vertical="center"/>
    </xf>
    <xf numFmtId="0" fontId="16" fillId="0" borderId="0" xfId="1" applyNumberFormat="1" applyFont="1" applyFill="1" applyAlignment="1">
      <alignment vertical="center"/>
    </xf>
    <xf numFmtId="181" fontId="16" fillId="0" borderId="0" xfId="1" applyNumberFormat="1" applyFont="1" applyFill="1" applyAlignment="1">
      <alignment vertical="center"/>
    </xf>
    <xf numFmtId="176" fontId="16" fillId="0" borderId="0" xfId="0" applyNumberFormat="1" applyFont="1" applyAlignment="1">
      <alignment vertical="center"/>
    </xf>
    <xf numFmtId="176" fontId="16" fillId="0" borderId="12" xfId="0" applyNumberFormat="1" applyFont="1" applyFill="1" applyBorder="1" applyAlignment="1">
      <alignment vertical="center"/>
    </xf>
    <xf numFmtId="0" fontId="16" fillId="0" borderId="0" xfId="0" applyFont="1" applyAlignment="1">
      <alignment horizontal="left" vertical="center"/>
    </xf>
    <xf numFmtId="181" fontId="16" fillId="0" borderId="0" xfId="0" applyNumberFormat="1" applyFont="1" applyFill="1" applyAlignment="1">
      <alignment vertical="center"/>
    </xf>
    <xf numFmtId="9" fontId="15" fillId="8" borderId="0" xfId="0" applyNumberFormat="1" applyFont="1" applyFill="1" applyAlignment="1">
      <alignment horizontal="left" vertical="center"/>
    </xf>
    <xf numFmtId="179" fontId="15" fillId="8" borderId="0" xfId="0" applyNumberFormat="1" applyFont="1" applyFill="1" applyAlignment="1">
      <alignment horizontal="left" vertical="center"/>
    </xf>
    <xf numFmtId="181" fontId="16" fillId="8" borderId="0" xfId="0" applyNumberFormat="1" applyFont="1" applyFill="1" applyAlignment="1">
      <alignment vertical="center"/>
    </xf>
    <xf numFmtId="181" fontId="20" fillId="8" borderId="0" xfId="0" applyNumberFormat="1" applyFont="1" applyFill="1" applyBorder="1" applyAlignment="1">
      <alignment vertical="center"/>
    </xf>
    <xf numFmtId="180" fontId="16" fillId="8" borderId="4" xfId="0" applyNumberFormat="1" applyFont="1" applyFill="1" applyBorder="1" applyAlignment="1">
      <alignment vertical="center"/>
    </xf>
    <xf numFmtId="0" fontId="22" fillId="8" borderId="11" xfId="0" applyFont="1" applyFill="1" applyBorder="1" applyAlignment="1">
      <alignment vertical="center"/>
    </xf>
    <xf numFmtId="0" fontId="22" fillId="2" borderId="11" xfId="0" applyFont="1" applyFill="1" applyBorder="1" applyAlignment="1">
      <alignment vertical="center"/>
    </xf>
    <xf numFmtId="180" fontId="16" fillId="2" borderId="4" xfId="0" applyNumberFormat="1" applyFont="1" applyFill="1" applyBorder="1" applyAlignment="1">
      <alignment vertical="center"/>
    </xf>
    <xf numFmtId="181" fontId="16" fillId="2" borderId="0" xfId="0" applyNumberFormat="1" applyFont="1" applyFill="1" applyAlignment="1">
      <alignment vertical="center"/>
    </xf>
    <xf numFmtId="0" fontId="22" fillId="9" borderId="0" xfId="0" applyFont="1" applyFill="1" applyBorder="1" applyAlignment="1">
      <alignment vertical="center"/>
    </xf>
    <xf numFmtId="0" fontId="22" fillId="9" borderId="12" xfId="0" applyFont="1" applyFill="1" applyBorder="1" applyAlignment="1">
      <alignment vertical="center"/>
    </xf>
    <xf numFmtId="0" fontId="22" fillId="2" borderId="0" xfId="0" applyFont="1" applyFill="1" applyBorder="1" applyAlignment="1">
      <alignment vertical="center"/>
    </xf>
    <xf numFmtId="0" fontId="22" fillId="8" borderId="0" xfId="0" applyFont="1" applyFill="1" applyBorder="1" applyAlignment="1">
      <alignment vertical="center"/>
    </xf>
    <xf numFmtId="183" fontId="21" fillId="2" borderId="0" xfId="0" applyNumberFormat="1" applyFont="1" applyFill="1" applyAlignment="1">
      <alignment horizontal="right" vertical="center"/>
    </xf>
    <xf numFmtId="183" fontId="15" fillId="2" borderId="0" xfId="0" applyNumberFormat="1" applyFont="1" applyFill="1" applyAlignment="1">
      <alignment horizontal="right" vertical="center"/>
    </xf>
    <xf numFmtId="183" fontId="21" fillId="0" borderId="0" xfId="0" applyNumberFormat="1" applyFont="1" applyFill="1" applyAlignment="1">
      <alignment horizontal="right" vertical="center"/>
    </xf>
    <xf numFmtId="181" fontId="16" fillId="0" borderId="0" xfId="0" applyNumberFormat="1" applyFont="1" applyFill="1" applyBorder="1" applyAlignment="1">
      <alignment vertical="center"/>
    </xf>
    <xf numFmtId="0" fontId="21" fillId="0" borderId="0" xfId="0" applyFont="1">
      <alignment vertical="center"/>
    </xf>
    <xf numFmtId="0" fontId="8" fillId="0" borderId="1" xfId="0" applyFont="1" applyBorder="1" applyAlignment="1">
      <alignment horizontal="justify" vertical="center" wrapText="1"/>
    </xf>
    <xf numFmtId="9" fontId="4" fillId="0" borderId="1" xfId="0" applyNumberFormat="1" applyFont="1" applyBorder="1" applyAlignment="1">
      <alignment horizontal="justify" vertical="center" wrapText="1"/>
    </xf>
    <xf numFmtId="0" fontId="8" fillId="0" borderId="17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justify" vertical="center" wrapText="1"/>
    </xf>
    <xf numFmtId="0" fontId="21" fillId="0" borderId="2" xfId="0" applyFont="1" applyBorder="1" applyAlignment="1">
      <alignment vertical="center" wrapText="1"/>
    </xf>
    <xf numFmtId="0" fontId="21" fillId="0" borderId="7" xfId="0" applyFont="1" applyBorder="1" applyAlignment="1">
      <alignment vertical="center" wrapText="1"/>
    </xf>
    <xf numFmtId="0" fontId="16" fillId="10" borderId="0" xfId="1" applyNumberFormat="1" applyFont="1" applyFill="1" applyAlignment="1">
      <alignment vertical="center"/>
    </xf>
    <xf numFmtId="0" fontId="16" fillId="10" borderId="0" xfId="0" applyNumberFormat="1" applyFont="1" applyFill="1" applyAlignment="1">
      <alignment vertical="center"/>
    </xf>
    <xf numFmtId="176" fontId="16" fillId="10" borderId="0" xfId="0" applyNumberFormat="1" applyFont="1" applyFill="1" applyAlignment="1">
      <alignment vertical="center"/>
    </xf>
    <xf numFmtId="183" fontId="21" fillId="11" borderId="0" xfId="0" applyNumberFormat="1" applyFont="1" applyFill="1" applyAlignment="1">
      <alignment horizontal="right" vertical="center"/>
    </xf>
    <xf numFmtId="177" fontId="16" fillId="10" borderId="0" xfId="0" applyNumberFormat="1" applyFont="1" applyFill="1" applyAlignment="1">
      <alignment vertical="center"/>
    </xf>
    <xf numFmtId="0" fontId="23" fillId="2" borderId="0" xfId="0" applyFont="1" applyFill="1" applyAlignment="1">
      <alignment horizontal="left" vertical="center"/>
    </xf>
    <xf numFmtId="0" fontId="23" fillId="5" borderId="0" xfId="0" applyFont="1" applyFill="1" applyAlignment="1">
      <alignment horizontal="left" vertical="center"/>
    </xf>
    <xf numFmtId="9" fontId="23" fillId="0" borderId="0" xfId="0" applyNumberFormat="1" applyFont="1" applyAlignment="1">
      <alignment horizontal="left" vertical="center"/>
    </xf>
    <xf numFmtId="179" fontId="23" fillId="0" borderId="0" xfId="0" applyNumberFormat="1" applyFont="1" applyAlignment="1">
      <alignment horizontal="left" vertical="center"/>
    </xf>
    <xf numFmtId="183" fontId="23" fillId="2" borderId="0" xfId="0" applyNumberFormat="1" applyFont="1" applyFill="1" applyAlignment="1">
      <alignment horizontal="right" vertical="center"/>
    </xf>
    <xf numFmtId="183" fontId="23" fillId="11" borderId="0" xfId="0" applyNumberFormat="1" applyFont="1" applyFill="1" applyAlignment="1">
      <alignment horizontal="right" vertical="center"/>
    </xf>
    <xf numFmtId="0" fontId="23" fillId="0" borderId="0" xfId="0" applyFont="1" applyAlignment="1">
      <alignment horizontal="left" vertical="center"/>
    </xf>
    <xf numFmtId="181" fontId="24" fillId="0" borderId="4" xfId="0" applyNumberFormat="1" applyFont="1" applyBorder="1" applyAlignment="1">
      <alignment vertical="center"/>
    </xf>
    <xf numFmtId="181" fontId="24" fillId="0" borderId="0" xfId="0" applyNumberFormat="1" applyFont="1" applyBorder="1" applyAlignment="1">
      <alignment vertical="center"/>
    </xf>
    <xf numFmtId="183" fontId="23" fillId="0" borderId="0" xfId="0" applyNumberFormat="1" applyFont="1" applyFill="1" applyAlignment="1">
      <alignment horizontal="right" vertical="center"/>
    </xf>
    <xf numFmtId="181" fontId="24" fillId="0" borderId="14" xfId="0" applyNumberFormat="1" applyFont="1" applyBorder="1" applyAlignment="1">
      <alignment vertical="center"/>
    </xf>
    <xf numFmtId="181" fontId="24" fillId="0" borderId="12" xfId="0" applyNumberFormat="1" applyFont="1" applyBorder="1" applyAlignment="1">
      <alignment vertical="center"/>
    </xf>
    <xf numFmtId="181" fontId="24" fillId="8" borderId="4" xfId="0" applyNumberFormat="1" applyFont="1" applyFill="1" applyBorder="1" applyAlignment="1">
      <alignment vertical="center"/>
    </xf>
    <xf numFmtId="181" fontId="25" fillId="0" borderId="0" xfId="0" applyNumberFormat="1" applyFont="1" applyFill="1" applyBorder="1" applyAlignment="1">
      <alignment vertical="center"/>
    </xf>
    <xf numFmtId="181" fontId="24" fillId="8" borderId="0" xfId="0" applyNumberFormat="1" applyFont="1" applyFill="1" applyBorder="1" applyAlignment="1">
      <alignment vertical="center"/>
    </xf>
    <xf numFmtId="181" fontId="24" fillId="0" borderId="0" xfId="0" applyNumberFormat="1" applyFont="1" applyFill="1" applyBorder="1" applyAlignment="1">
      <alignment vertical="center"/>
    </xf>
    <xf numFmtId="181" fontId="26" fillId="0" borderId="0" xfId="0" applyNumberFormat="1" applyFont="1" applyBorder="1" applyAlignment="1">
      <alignment vertical="center"/>
    </xf>
    <xf numFmtId="181" fontId="26" fillId="0" borderId="4" xfId="0" applyNumberFormat="1" applyFont="1" applyBorder="1" applyAlignment="1">
      <alignment vertical="center"/>
    </xf>
    <xf numFmtId="181" fontId="26" fillId="0" borderId="0" xfId="0" applyNumberFormat="1" applyFont="1" applyFill="1" applyBorder="1" applyAlignment="1">
      <alignment vertical="center"/>
    </xf>
    <xf numFmtId="179" fontId="27" fillId="0" borderId="0" xfId="0" applyNumberFormat="1" applyFont="1" applyAlignment="1">
      <alignment horizontal="left" vertical="center"/>
    </xf>
    <xf numFmtId="183" fontId="23" fillId="0" borderId="0" xfId="0" applyNumberFormat="1" applyFont="1" applyFill="1" applyAlignment="1">
      <alignment horizontal="left" vertical="center"/>
    </xf>
    <xf numFmtId="183" fontId="23" fillId="2" borderId="0" xfId="0" applyNumberFormat="1" applyFont="1" applyFill="1" applyAlignment="1">
      <alignment horizontal="left" vertical="center"/>
    </xf>
    <xf numFmtId="0" fontId="16" fillId="12" borderId="0" xfId="0" applyNumberFormat="1" applyFont="1" applyFill="1" applyAlignment="1">
      <alignment vertical="center"/>
    </xf>
    <xf numFmtId="181" fontId="16" fillId="12" borderId="0" xfId="0" applyNumberFormat="1" applyFont="1" applyFill="1" applyAlignment="1">
      <alignment vertical="center"/>
    </xf>
  </cellXfs>
  <cellStyles count="2">
    <cellStyle name="쉼표 [0]" xfId="1" builtinId="6"/>
    <cellStyle name="표준" xfId="0" builtinId="0"/>
  </cellStyles>
  <dxfs count="15"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R967"/>
  <sheetViews>
    <sheetView tabSelected="1" zoomScale="85" zoomScaleNormal="85" workbookViewId="0">
      <selection activeCell="S15" sqref="S15"/>
    </sheetView>
  </sheetViews>
  <sheetFormatPr defaultRowHeight="11.25"/>
  <cols>
    <col min="1" max="1" width="6.75" style="35" customWidth="1"/>
    <col min="2" max="2" width="5.875" style="35" customWidth="1"/>
    <col min="3" max="3" width="5.875" style="36" customWidth="1"/>
    <col min="4" max="4" width="5.875" style="37" customWidth="1"/>
    <col min="5" max="6" width="9" style="88"/>
    <col min="7" max="7" width="5.875" style="38" customWidth="1"/>
    <col min="8" max="8" width="5.875" style="35" customWidth="1"/>
    <col min="9" max="9" width="4.625" style="39" customWidth="1"/>
    <col min="10" max="14" width="4.125" style="44" customWidth="1"/>
    <col min="15" max="18" width="4.125" style="43" customWidth="1"/>
    <col min="19" max="19" width="4.125" style="71" customWidth="1"/>
    <col min="20" max="20" width="4.125" style="64" customWidth="1"/>
    <col min="21" max="21" width="4.625" style="84" customWidth="1"/>
    <col min="22" max="26" width="4.125" style="44" customWidth="1"/>
    <col min="27" max="30" width="4.125" style="43" customWidth="1"/>
    <col min="31" max="31" width="4.125" style="71" customWidth="1"/>
    <col min="32" max="32" width="4.125" style="47" customWidth="1"/>
    <col min="33" max="37" width="4.125" style="44" customWidth="1"/>
    <col min="38" max="41" width="4.125" style="43" customWidth="1"/>
    <col min="42" max="42" width="4.125" style="71" customWidth="1"/>
    <col min="43" max="43" width="4.125" style="47" customWidth="1"/>
    <col min="44" max="48" width="4.125" style="44" customWidth="1"/>
    <col min="49" max="52" width="4.125" style="43" customWidth="1"/>
    <col min="53" max="53" width="4.125" style="71" customWidth="1"/>
    <col min="54" max="54" width="4.125" style="47" customWidth="1"/>
    <col min="55" max="59" width="4.125" style="44" customWidth="1"/>
    <col min="60" max="63" width="4.125" style="43" customWidth="1"/>
    <col min="64" max="64" width="4.125" style="71" customWidth="1"/>
    <col min="65" max="65" width="4.125" style="47" customWidth="1"/>
    <col min="66" max="70" width="4.125" style="44" customWidth="1"/>
    <col min="71" max="74" width="4.125" style="43" customWidth="1"/>
    <col min="75" max="75" width="4.125" style="71" customWidth="1"/>
    <col min="76" max="76" width="4.125" style="47" customWidth="1"/>
    <col min="77" max="81" width="4.125" style="44" customWidth="1"/>
    <col min="82" max="85" width="4.125" style="43" customWidth="1"/>
    <col min="86" max="86" width="4.125" style="71" customWidth="1"/>
    <col min="87" max="87" width="4.125" style="47" customWidth="1"/>
    <col min="88" max="92" width="4.125" style="44" customWidth="1"/>
    <col min="93" max="96" width="4.125" style="43" customWidth="1"/>
    <col min="97" max="97" width="4.125" style="71" customWidth="1"/>
    <col min="98" max="98" width="4.125" style="47" customWidth="1"/>
    <col min="99" max="103" width="4.125" style="44" customWidth="1"/>
    <col min="104" max="107" width="4.125" style="43" customWidth="1"/>
    <col min="108" max="108" width="4.125" style="71" customWidth="1"/>
    <col min="109" max="109" width="4.125" style="47" customWidth="1"/>
    <col min="110" max="111" width="4.125" style="44" customWidth="1"/>
    <col min="112" max="112" width="5.25" style="44" customWidth="1"/>
    <col min="113" max="113" width="4.125" style="44" customWidth="1"/>
    <col min="114" max="114" width="5.25" style="44" customWidth="1"/>
    <col min="115" max="118" width="4.125" style="43" customWidth="1"/>
    <col min="119" max="119" width="4.125" style="71" customWidth="1"/>
    <col min="120" max="120" width="4.125" style="47" customWidth="1"/>
    <col min="121" max="16384" width="9" style="26"/>
  </cols>
  <sheetData>
    <row r="1" spans="1:122">
      <c r="A1" s="35" t="s">
        <v>93</v>
      </c>
      <c r="B1" s="35" t="s">
        <v>145</v>
      </c>
      <c r="C1" s="36" t="s">
        <v>109</v>
      </c>
      <c r="D1" s="37" t="s">
        <v>110</v>
      </c>
      <c r="E1" s="90" t="s">
        <v>10</v>
      </c>
      <c r="F1" s="90" t="s">
        <v>179</v>
      </c>
      <c r="G1" s="38" t="s">
        <v>33</v>
      </c>
      <c r="H1" s="35">
        <f>POWER(2,0.2)</f>
        <v>1.1486983549970351</v>
      </c>
      <c r="I1" s="39" t="s">
        <v>0</v>
      </c>
      <c r="J1" s="40"/>
      <c r="K1" s="41">
        <f>K3+6</f>
        <v>6</v>
      </c>
      <c r="L1" s="67" t="s">
        <v>107</v>
      </c>
      <c r="M1" s="41"/>
      <c r="N1" s="41"/>
      <c r="O1" s="42" t="s">
        <v>108</v>
      </c>
      <c r="P1" s="46"/>
      <c r="T1" s="63"/>
      <c r="V1" s="40"/>
      <c r="W1" s="41">
        <f>W3+6</f>
        <v>6</v>
      </c>
      <c r="X1" s="67" t="s">
        <v>107</v>
      </c>
      <c r="Y1" s="41"/>
      <c r="Z1" s="67"/>
      <c r="AA1" s="68" t="s">
        <v>108</v>
      </c>
      <c r="AB1" s="69"/>
      <c r="AE1" s="71" t="s">
        <v>115</v>
      </c>
      <c r="AF1" s="45"/>
      <c r="AG1" s="40"/>
      <c r="AH1" s="41">
        <f>AH3+6</f>
        <v>21</v>
      </c>
      <c r="AI1" s="67" t="s">
        <v>107</v>
      </c>
      <c r="AJ1" s="41"/>
      <c r="AK1" s="67"/>
      <c r="AL1" s="68" t="s">
        <v>108</v>
      </c>
      <c r="AM1" s="69"/>
      <c r="AP1" s="71" t="s">
        <v>115</v>
      </c>
      <c r="AQ1" s="45"/>
      <c r="AR1" s="40"/>
      <c r="AS1" s="41">
        <f>AS3+6</f>
        <v>41</v>
      </c>
      <c r="AT1" s="67" t="s">
        <v>107</v>
      </c>
      <c r="AU1" s="41"/>
      <c r="AV1" s="67"/>
      <c r="AW1" s="68" t="s">
        <v>108</v>
      </c>
      <c r="AX1" s="69"/>
      <c r="BA1" s="71" t="s">
        <v>115</v>
      </c>
      <c r="BB1" s="45"/>
      <c r="BC1" s="40"/>
      <c r="BD1" s="41">
        <f>BD3+6</f>
        <v>66</v>
      </c>
      <c r="BE1" s="67" t="s">
        <v>107</v>
      </c>
      <c r="BF1" s="41"/>
      <c r="BG1" s="67"/>
      <c r="BH1" s="68" t="s">
        <v>108</v>
      </c>
      <c r="BI1" s="69"/>
      <c r="BL1" s="71" t="s">
        <v>115</v>
      </c>
      <c r="BM1" s="45"/>
      <c r="BN1" s="40"/>
      <c r="BO1" s="41">
        <f>BO3+6</f>
        <v>96</v>
      </c>
      <c r="BP1" s="67" t="s">
        <v>107</v>
      </c>
      <c r="BQ1" s="41"/>
      <c r="BR1" s="67"/>
      <c r="BS1" s="68" t="s">
        <v>108</v>
      </c>
      <c r="BT1" s="69"/>
      <c r="BW1" s="71" t="s">
        <v>115</v>
      </c>
      <c r="BX1" s="45"/>
      <c r="BY1" s="40"/>
      <c r="BZ1" s="41">
        <f>BZ3+6</f>
        <v>158</v>
      </c>
      <c r="CA1" s="67" t="s">
        <v>107</v>
      </c>
      <c r="CB1" s="41"/>
      <c r="CC1" s="67"/>
      <c r="CD1" s="68" t="s">
        <v>108</v>
      </c>
      <c r="CE1" s="69"/>
      <c r="CH1" s="71" t="s">
        <v>115</v>
      </c>
      <c r="CI1" s="45"/>
      <c r="CJ1" s="40"/>
      <c r="CK1" s="41">
        <f>CK3+6</f>
        <v>213</v>
      </c>
      <c r="CL1" s="67" t="s">
        <v>107</v>
      </c>
      <c r="CM1" s="41"/>
      <c r="CN1" s="67"/>
      <c r="CO1" s="68" t="s">
        <v>108</v>
      </c>
      <c r="CP1" s="69"/>
      <c r="CS1" s="71" t="s">
        <v>115</v>
      </c>
      <c r="CT1" s="45"/>
      <c r="CU1" s="40"/>
      <c r="CV1" s="41">
        <f>CV3+6</f>
        <v>263</v>
      </c>
      <c r="CW1" s="67" t="s">
        <v>107</v>
      </c>
      <c r="CX1" s="41"/>
      <c r="CY1" s="67"/>
      <c r="CZ1" s="68" t="s">
        <v>108</v>
      </c>
      <c r="DA1" s="69"/>
      <c r="DD1" s="71" t="s">
        <v>115</v>
      </c>
      <c r="DE1" s="45"/>
      <c r="DF1" s="40"/>
      <c r="DG1" s="41">
        <f>DG3+6</f>
        <v>326</v>
      </c>
      <c r="DH1" s="67" t="s">
        <v>107</v>
      </c>
      <c r="DI1" s="41"/>
      <c r="DJ1" s="67"/>
      <c r="DK1" s="68" t="s">
        <v>108</v>
      </c>
      <c r="DL1" s="69"/>
      <c r="DO1" s="71" t="s">
        <v>115</v>
      </c>
      <c r="DP1" s="45"/>
      <c r="DR1" s="73" t="s">
        <v>121</v>
      </c>
    </row>
    <row r="2" spans="1:122">
      <c r="C2" s="36" t="s">
        <v>135</v>
      </c>
      <c r="E2" s="90" t="s">
        <v>136</v>
      </c>
      <c r="F2" s="90"/>
      <c r="H2" s="44">
        <f>POWER(2,0.05)</f>
        <v>1.0352649238413776</v>
      </c>
      <c r="K2" s="41" t="s">
        <v>98</v>
      </c>
      <c r="L2" s="67" t="s">
        <v>122</v>
      </c>
      <c r="M2" s="46" t="s">
        <v>111</v>
      </c>
      <c r="N2" s="67" t="s">
        <v>125</v>
      </c>
      <c r="O2" s="69" t="s">
        <v>126</v>
      </c>
      <c r="P2" s="69"/>
      <c r="R2" s="99" t="s">
        <v>178</v>
      </c>
      <c r="S2" s="100" t="s">
        <v>99</v>
      </c>
      <c r="T2" s="100" t="s">
        <v>1</v>
      </c>
      <c r="W2" s="41" t="s">
        <v>98</v>
      </c>
      <c r="X2" s="67" t="s">
        <v>122</v>
      </c>
      <c r="Y2" s="46" t="s">
        <v>111</v>
      </c>
      <c r="Z2" s="67" t="s">
        <v>125</v>
      </c>
      <c r="AA2" s="69" t="s">
        <v>126</v>
      </c>
      <c r="AB2" s="69"/>
      <c r="AD2" s="99" t="s">
        <v>178</v>
      </c>
      <c r="AE2" s="100" t="s">
        <v>99</v>
      </c>
      <c r="AF2" s="100" t="s">
        <v>1</v>
      </c>
      <c r="AH2" s="41" t="s">
        <v>98</v>
      </c>
      <c r="AI2" s="67" t="s">
        <v>122</v>
      </c>
      <c r="AJ2" s="46" t="s">
        <v>111</v>
      </c>
      <c r="AK2" s="67" t="s">
        <v>125</v>
      </c>
      <c r="AL2" s="69" t="s">
        <v>126</v>
      </c>
      <c r="AM2" s="69"/>
      <c r="AO2" s="99" t="s">
        <v>178</v>
      </c>
      <c r="AP2" s="101" t="s">
        <v>116</v>
      </c>
      <c r="AQ2" s="100" t="s">
        <v>117</v>
      </c>
      <c r="AS2" s="41" t="s">
        <v>98</v>
      </c>
      <c r="AT2" s="67" t="s">
        <v>122</v>
      </c>
      <c r="AU2" s="46" t="s">
        <v>111</v>
      </c>
      <c r="AV2" s="67" t="s">
        <v>125</v>
      </c>
      <c r="AW2" s="69" t="s">
        <v>126</v>
      </c>
      <c r="AX2" s="69"/>
      <c r="AZ2" s="99" t="s">
        <v>178</v>
      </c>
      <c r="BA2" s="101" t="s">
        <v>116</v>
      </c>
      <c r="BB2" s="100" t="s">
        <v>117</v>
      </c>
      <c r="BD2" s="41" t="s">
        <v>98</v>
      </c>
      <c r="BE2" s="67" t="s">
        <v>122</v>
      </c>
      <c r="BF2" s="46" t="s">
        <v>111</v>
      </c>
      <c r="BG2" s="67" t="s">
        <v>125</v>
      </c>
      <c r="BH2" s="69" t="s">
        <v>126</v>
      </c>
      <c r="BI2" s="69"/>
      <c r="BK2" s="99" t="s">
        <v>178</v>
      </c>
      <c r="BL2" s="101" t="s">
        <v>116</v>
      </c>
      <c r="BM2" s="100" t="s">
        <v>117</v>
      </c>
      <c r="BO2" s="41" t="s">
        <v>98</v>
      </c>
      <c r="BP2" s="67" t="s">
        <v>122</v>
      </c>
      <c r="BQ2" s="46" t="s">
        <v>111</v>
      </c>
      <c r="BR2" s="67" t="s">
        <v>125</v>
      </c>
      <c r="BS2" s="69" t="s">
        <v>126</v>
      </c>
      <c r="BT2" s="69"/>
      <c r="BV2" s="99" t="s">
        <v>178</v>
      </c>
      <c r="BW2" s="101" t="s">
        <v>116</v>
      </c>
      <c r="BX2" s="100" t="s">
        <v>117</v>
      </c>
      <c r="BZ2" s="41" t="s">
        <v>98</v>
      </c>
      <c r="CA2" s="67" t="s">
        <v>122</v>
      </c>
      <c r="CB2" s="46" t="s">
        <v>111</v>
      </c>
      <c r="CC2" s="67" t="s">
        <v>125</v>
      </c>
      <c r="CD2" s="69" t="s">
        <v>126</v>
      </c>
      <c r="CE2" s="69"/>
      <c r="CG2" s="99" t="s">
        <v>178</v>
      </c>
      <c r="CH2" s="101" t="s">
        <v>116</v>
      </c>
      <c r="CI2" s="100" t="s">
        <v>117</v>
      </c>
      <c r="CK2" s="41" t="s">
        <v>98</v>
      </c>
      <c r="CL2" s="67" t="s">
        <v>122</v>
      </c>
      <c r="CM2" s="46" t="s">
        <v>111</v>
      </c>
      <c r="CN2" s="67" t="s">
        <v>125</v>
      </c>
      <c r="CO2" s="69" t="s">
        <v>126</v>
      </c>
      <c r="CP2" s="69"/>
      <c r="CR2" s="99" t="s">
        <v>178</v>
      </c>
      <c r="CS2" s="101" t="s">
        <v>116</v>
      </c>
      <c r="CT2" s="100" t="s">
        <v>117</v>
      </c>
      <c r="CV2" s="41" t="s">
        <v>98</v>
      </c>
      <c r="CW2" s="67" t="s">
        <v>122</v>
      </c>
      <c r="CX2" s="46" t="s">
        <v>111</v>
      </c>
      <c r="CY2" s="67" t="s">
        <v>125</v>
      </c>
      <c r="CZ2" s="69" t="s">
        <v>126</v>
      </c>
      <c r="DA2" s="69"/>
      <c r="DC2" s="99" t="s">
        <v>178</v>
      </c>
      <c r="DD2" s="101" t="s">
        <v>116</v>
      </c>
      <c r="DE2" s="100" t="s">
        <v>117</v>
      </c>
      <c r="DG2" s="41" t="s">
        <v>98</v>
      </c>
      <c r="DH2" s="67" t="s">
        <v>122</v>
      </c>
      <c r="DI2" s="46" t="s">
        <v>111</v>
      </c>
      <c r="DJ2" s="67" t="s">
        <v>125</v>
      </c>
      <c r="DK2" s="69" t="s">
        <v>126</v>
      </c>
      <c r="DL2" s="69"/>
      <c r="DN2" s="99" t="s">
        <v>178</v>
      </c>
      <c r="DO2" s="101" t="s">
        <v>116</v>
      </c>
      <c r="DP2" s="100" t="s">
        <v>117</v>
      </c>
    </row>
    <row r="3" spans="1:122">
      <c r="A3" s="35" t="s">
        <v>95</v>
      </c>
      <c r="B3" s="35" t="s">
        <v>150</v>
      </c>
      <c r="E3" s="90"/>
      <c r="F3" s="90"/>
      <c r="K3" s="41">
        <v>0</v>
      </c>
      <c r="L3" s="74">
        <v>1</v>
      </c>
      <c r="M3" s="62">
        <f>E6</f>
        <v>1</v>
      </c>
      <c r="N3" s="67">
        <v>60</v>
      </c>
      <c r="O3" s="69">
        <v>300</v>
      </c>
      <c r="P3" s="70"/>
      <c r="Q3" s="43" t="s">
        <v>97</v>
      </c>
      <c r="R3" s="99">
        <f>L3*$O3</f>
        <v>300</v>
      </c>
      <c r="S3" s="103">
        <f>M3*$G6</f>
        <v>1</v>
      </c>
      <c r="T3" s="103">
        <f>N3*L3*POWER($H$1,K3)</f>
        <v>60</v>
      </c>
      <c r="W3" s="41">
        <v>0</v>
      </c>
      <c r="X3" s="74">
        <f>$F6</f>
        <v>2</v>
      </c>
      <c r="Y3" s="62">
        <f>$D6</f>
        <v>1</v>
      </c>
      <c r="Z3" s="67">
        <f>$N3</f>
        <v>60</v>
      </c>
      <c r="AA3" s="69">
        <f>$O3</f>
        <v>300</v>
      </c>
      <c r="AB3" s="70" t="s">
        <v>123</v>
      </c>
      <c r="AC3" s="43" t="s">
        <v>120</v>
      </c>
      <c r="AD3" s="99">
        <f>X3*AA3</f>
        <v>600</v>
      </c>
      <c r="AE3" s="100">
        <f>Y3*$G6</f>
        <v>1</v>
      </c>
      <c r="AF3" s="100">
        <f>Z3*X3*$G6</f>
        <v>120</v>
      </c>
      <c r="AH3" s="41">
        <v>15</v>
      </c>
      <c r="AI3" s="74">
        <f>$F21</f>
        <v>4.1500000000000004</v>
      </c>
      <c r="AJ3" s="62">
        <f>$D21</f>
        <v>1.075</v>
      </c>
      <c r="AK3" s="67">
        <f>$N3</f>
        <v>60</v>
      </c>
      <c r="AL3" s="69">
        <f>$O3</f>
        <v>300</v>
      </c>
      <c r="AM3" s="70" t="s">
        <v>123</v>
      </c>
      <c r="AN3" s="43" t="s">
        <v>120</v>
      </c>
      <c r="AO3" s="99">
        <f>AI3*AL3</f>
        <v>1245</v>
      </c>
      <c r="AP3" s="101">
        <f>(AJ3)*$G21</f>
        <v>8.6000000000000068</v>
      </c>
      <c r="AQ3" s="100">
        <f>AK3*AI3*$G21</f>
        <v>1992.000000000002</v>
      </c>
      <c r="AS3" s="41">
        <v>35</v>
      </c>
      <c r="AT3" s="74">
        <f>$F41</f>
        <v>6.5</v>
      </c>
      <c r="AU3" s="62">
        <f>$D41</f>
        <v>1.175</v>
      </c>
      <c r="AV3" s="67">
        <f>$N3</f>
        <v>60</v>
      </c>
      <c r="AW3" s="69">
        <f>$O3</f>
        <v>300</v>
      </c>
      <c r="AX3" s="70" t="s">
        <v>123</v>
      </c>
      <c r="AY3" s="43" t="s">
        <v>120</v>
      </c>
      <c r="AZ3" s="99">
        <f>AT3*AW3</f>
        <v>1950</v>
      </c>
      <c r="BA3" s="101">
        <f>(AU3)*$G41</f>
        <v>150.40000000000038</v>
      </c>
      <c r="BB3" s="100">
        <f>AV3*AT3*$G41</f>
        <v>49920.000000000124</v>
      </c>
      <c r="BD3" s="41">
        <v>60</v>
      </c>
      <c r="BE3" s="74">
        <f>$F66</f>
        <v>9.1</v>
      </c>
      <c r="BF3" s="62">
        <f>$D66</f>
        <v>1.3</v>
      </c>
      <c r="BG3" s="67">
        <f>$N3</f>
        <v>60</v>
      </c>
      <c r="BH3" s="69">
        <f>$O3</f>
        <v>300</v>
      </c>
      <c r="BI3" s="70" t="s">
        <v>123</v>
      </c>
      <c r="BJ3" s="43" t="s">
        <v>120</v>
      </c>
      <c r="BK3" s="99">
        <f>BE3*BH3</f>
        <v>2730</v>
      </c>
      <c r="BL3" s="101">
        <f>(BF3)*$G66</f>
        <v>5324.8000000000211</v>
      </c>
      <c r="BM3" s="100">
        <f>BG3*BE3*$G66</f>
        <v>2236416.0000000088</v>
      </c>
      <c r="BO3" s="41">
        <v>90</v>
      </c>
      <c r="BP3" s="74">
        <f>$F96</f>
        <v>12</v>
      </c>
      <c r="BQ3" s="62">
        <f>$D96</f>
        <v>1.45</v>
      </c>
      <c r="BR3" s="67">
        <f>$N3</f>
        <v>60</v>
      </c>
      <c r="BS3" s="69">
        <f>$O3</f>
        <v>300</v>
      </c>
      <c r="BT3" s="70" t="s">
        <v>123</v>
      </c>
      <c r="BU3" s="43" t="s">
        <v>120</v>
      </c>
      <c r="BV3" s="99">
        <f>BP3*BS3</f>
        <v>3600</v>
      </c>
      <c r="BW3" s="101">
        <f>(BQ3)*$G96</f>
        <v>380108.80000000226</v>
      </c>
      <c r="BX3" s="100">
        <f>BR3*BP3*$G96</f>
        <v>188743680.00000113</v>
      </c>
      <c r="BZ3" s="41">
        <v>152</v>
      </c>
      <c r="CA3" s="74">
        <f>$F158</f>
        <v>15.25</v>
      </c>
      <c r="CB3" s="62">
        <f>$D158</f>
        <v>0</v>
      </c>
      <c r="CC3" s="67">
        <f>$N3</f>
        <v>60</v>
      </c>
      <c r="CD3" s="69">
        <f>$O3</f>
        <v>300</v>
      </c>
      <c r="CE3" s="70" t="s">
        <v>123</v>
      </c>
      <c r="CF3" s="43" t="s">
        <v>120</v>
      </c>
      <c r="CG3" s="99">
        <f>CA3*CD3</f>
        <v>4575</v>
      </c>
      <c r="CH3" s="101">
        <f>(CB3)*$G158</f>
        <v>0</v>
      </c>
      <c r="CI3" s="100">
        <f>CC3*CA3*$G158</f>
        <v>1296381910269.5937</v>
      </c>
      <c r="CK3" s="41">
        <v>207</v>
      </c>
      <c r="CL3" s="74">
        <f>$F213</f>
        <v>18.899999999999999</v>
      </c>
      <c r="CM3" s="62">
        <f>$D213</f>
        <v>0</v>
      </c>
      <c r="CN3" s="67">
        <f>$N3</f>
        <v>60</v>
      </c>
      <c r="CO3" s="69">
        <f>$O3</f>
        <v>300</v>
      </c>
      <c r="CP3" s="70" t="s">
        <v>123</v>
      </c>
      <c r="CQ3" s="43" t="s">
        <v>120</v>
      </c>
      <c r="CR3" s="99">
        <f>CL3*CO3</f>
        <v>5670</v>
      </c>
      <c r="CS3" s="101">
        <f>(CM3)*$G213</f>
        <v>0</v>
      </c>
      <c r="CT3" s="100">
        <f>CN3*CL3*$G213</f>
        <v>3290446811618846.5</v>
      </c>
      <c r="CV3" s="41">
        <v>257</v>
      </c>
      <c r="CW3" s="74">
        <f>$F263</f>
        <v>23</v>
      </c>
      <c r="CX3" s="62">
        <f>$D263</f>
        <v>0</v>
      </c>
      <c r="CY3" s="67">
        <f>$N3</f>
        <v>60</v>
      </c>
      <c r="CZ3" s="69">
        <f>$O3</f>
        <v>300</v>
      </c>
      <c r="DA3" s="70" t="s">
        <v>123</v>
      </c>
      <c r="DB3" s="43" t="s">
        <v>120</v>
      </c>
      <c r="DC3" s="99">
        <f>CW3*CZ3</f>
        <v>6900</v>
      </c>
      <c r="DD3" s="101">
        <f>(CX3)*$G263</f>
        <v>0</v>
      </c>
      <c r="DE3" s="100">
        <f>CY3*CW3*$G263</f>
        <v>4.1003493813358377E+18</v>
      </c>
      <c r="DG3" s="41">
        <v>320</v>
      </c>
      <c r="DH3" s="74">
        <f>$F326</f>
        <v>32.75</v>
      </c>
      <c r="DI3" s="62">
        <f>$D326</f>
        <v>0</v>
      </c>
      <c r="DJ3" s="67">
        <f>$N3</f>
        <v>60</v>
      </c>
      <c r="DK3" s="69">
        <f>$O3</f>
        <v>300</v>
      </c>
      <c r="DL3" s="70" t="s">
        <v>123</v>
      </c>
      <c r="DM3" s="43" t="s">
        <v>120</v>
      </c>
      <c r="DN3" s="99">
        <f>DH3*DK3</f>
        <v>9825</v>
      </c>
      <c r="DO3" s="101">
        <f>(DI3)*$G326</f>
        <v>0</v>
      </c>
      <c r="DP3" s="100">
        <f>DJ3*DH3*$G326</f>
        <v>3.6247852104840041E+22</v>
      </c>
    </row>
    <row r="4" spans="1:122" s="32" customFormat="1" ht="12" thickBot="1">
      <c r="A4" s="48" t="s">
        <v>152</v>
      </c>
      <c r="B4" s="48" t="s">
        <v>153</v>
      </c>
      <c r="C4" s="49"/>
      <c r="D4" s="48"/>
      <c r="E4" s="90"/>
      <c r="F4" s="90"/>
      <c r="G4" s="50"/>
      <c r="H4" s="48"/>
      <c r="I4" s="51"/>
      <c r="J4" s="52" t="s">
        <v>100</v>
      </c>
      <c r="K4" s="52"/>
      <c r="L4" s="53" t="s">
        <v>101</v>
      </c>
      <c r="M4" s="52" t="s">
        <v>113</v>
      </c>
      <c r="N4" s="54" t="s">
        <v>102</v>
      </c>
      <c r="O4" s="54" t="s">
        <v>112</v>
      </c>
      <c r="P4" s="66" t="s">
        <v>124</v>
      </c>
      <c r="Q4" s="54" t="s">
        <v>103</v>
      </c>
      <c r="R4" s="54" t="s">
        <v>104</v>
      </c>
      <c r="S4" s="72" t="s">
        <v>105</v>
      </c>
      <c r="T4" s="65" t="s">
        <v>106</v>
      </c>
      <c r="U4" s="85"/>
      <c r="V4" s="52" t="s">
        <v>100</v>
      </c>
      <c r="W4" s="52"/>
      <c r="X4" s="53" t="s">
        <v>101</v>
      </c>
      <c r="Y4" s="52" t="s">
        <v>113</v>
      </c>
      <c r="Z4" s="54" t="s">
        <v>102</v>
      </c>
      <c r="AA4" s="54" t="s">
        <v>112</v>
      </c>
      <c r="AB4" s="54" t="s">
        <v>114</v>
      </c>
      <c r="AC4" s="54" t="s">
        <v>118</v>
      </c>
      <c r="AD4" s="54" t="s">
        <v>119</v>
      </c>
      <c r="AE4" s="72" t="s">
        <v>105</v>
      </c>
      <c r="AF4" s="55" t="s">
        <v>106</v>
      </c>
      <c r="AG4" s="52" t="s">
        <v>100</v>
      </c>
      <c r="AH4" s="52"/>
      <c r="AI4" s="53" t="s">
        <v>101</v>
      </c>
      <c r="AJ4" s="52" t="s">
        <v>113</v>
      </c>
      <c r="AK4" s="54" t="s">
        <v>102</v>
      </c>
      <c r="AL4" s="54" t="s">
        <v>112</v>
      </c>
      <c r="AM4" s="54" t="s">
        <v>1</v>
      </c>
      <c r="AN4" s="54" t="s">
        <v>118</v>
      </c>
      <c r="AO4" s="54" t="s">
        <v>119</v>
      </c>
      <c r="AP4" s="72" t="s">
        <v>105</v>
      </c>
      <c r="AQ4" s="55" t="s">
        <v>106</v>
      </c>
      <c r="AR4" s="52" t="s">
        <v>100</v>
      </c>
      <c r="AS4" s="52"/>
      <c r="AT4" s="53" t="s">
        <v>101</v>
      </c>
      <c r="AU4" s="52" t="s">
        <v>113</v>
      </c>
      <c r="AV4" s="54" t="s">
        <v>102</v>
      </c>
      <c r="AW4" s="54" t="s">
        <v>112</v>
      </c>
      <c r="AX4" s="54" t="s">
        <v>1</v>
      </c>
      <c r="AY4" s="54" t="s">
        <v>118</v>
      </c>
      <c r="AZ4" s="54" t="s">
        <v>119</v>
      </c>
      <c r="BA4" s="72" t="s">
        <v>105</v>
      </c>
      <c r="BB4" s="55" t="s">
        <v>106</v>
      </c>
      <c r="BC4" s="52" t="s">
        <v>100</v>
      </c>
      <c r="BD4" s="52"/>
      <c r="BE4" s="53" t="s">
        <v>101</v>
      </c>
      <c r="BF4" s="52" t="s">
        <v>113</v>
      </c>
      <c r="BG4" s="54" t="s">
        <v>102</v>
      </c>
      <c r="BH4" s="54" t="s">
        <v>112</v>
      </c>
      <c r="BI4" s="54" t="s">
        <v>1</v>
      </c>
      <c r="BJ4" s="54" t="s">
        <v>118</v>
      </c>
      <c r="BK4" s="54" t="s">
        <v>119</v>
      </c>
      <c r="BL4" s="72" t="s">
        <v>105</v>
      </c>
      <c r="BM4" s="55" t="s">
        <v>106</v>
      </c>
      <c r="BN4" s="52" t="s">
        <v>100</v>
      </c>
      <c r="BO4" s="52"/>
      <c r="BP4" s="53" t="s">
        <v>101</v>
      </c>
      <c r="BQ4" s="52" t="s">
        <v>113</v>
      </c>
      <c r="BR4" s="54" t="s">
        <v>102</v>
      </c>
      <c r="BS4" s="54" t="s">
        <v>112</v>
      </c>
      <c r="BT4" s="54" t="s">
        <v>1</v>
      </c>
      <c r="BU4" s="54" t="s">
        <v>118</v>
      </c>
      <c r="BV4" s="54" t="s">
        <v>119</v>
      </c>
      <c r="BW4" s="72" t="s">
        <v>105</v>
      </c>
      <c r="BX4" s="55" t="s">
        <v>106</v>
      </c>
      <c r="BY4" s="52" t="s">
        <v>100</v>
      </c>
      <c r="BZ4" s="52"/>
      <c r="CA4" s="53" t="s">
        <v>101</v>
      </c>
      <c r="CB4" s="52" t="s">
        <v>113</v>
      </c>
      <c r="CC4" s="54" t="s">
        <v>102</v>
      </c>
      <c r="CD4" s="54" t="s">
        <v>112</v>
      </c>
      <c r="CE4" s="54" t="s">
        <v>1</v>
      </c>
      <c r="CF4" s="54" t="s">
        <v>118</v>
      </c>
      <c r="CG4" s="54" t="s">
        <v>119</v>
      </c>
      <c r="CH4" s="72" t="s">
        <v>105</v>
      </c>
      <c r="CI4" s="55" t="s">
        <v>106</v>
      </c>
      <c r="CJ4" s="52" t="s">
        <v>100</v>
      </c>
      <c r="CK4" s="52"/>
      <c r="CL4" s="53" t="s">
        <v>101</v>
      </c>
      <c r="CM4" s="52" t="s">
        <v>113</v>
      </c>
      <c r="CN4" s="54" t="s">
        <v>102</v>
      </c>
      <c r="CO4" s="54" t="s">
        <v>112</v>
      </c>
      <c r="CP4" s="54" t="s">
        <v>1</v>
      </c>
      <c r="CQ4" s="54" t="s">
        <v>118</v>
      </c>
      <c r="CR4" s="54" t="s">
        <v>119</v>
      </c>
      <c r="CS4" s="72" t="s">
        <v>105</v>
      </c>
      <c r="CT4" s="55" t="s">
        <v>106</v>
      </c>
      <c r="CU4" s="52" t="s">
        <v>100</v>
      </c>
      <c r="CV4" s="52"/>
      <c r="CW4" s="53" t="s">
        <v>101</v>
      </c>
      <c r="CX4" s="52" t="s">
        <v>113</v>
      </c>
      <c r="CY4" s="54" t="s">
        <v>102</v>
      </c>
      <c r="CZ4" s="54" t="s">
        <v>112</v>
      </c>
      <c r="DA4" s="54" t="s">
        <v>1</v>
      </c>
      <c r="DB4" s="54" t="s">
        <v>118</v>
      </c>
      <c r="DC4" s="54" t="s">
        <v>119</v>
      </c>
      <c r="DD4" s="72" t="s">
        <v>105</v>
      </c>
      <c r="DE4" s="55" t="s">
        <v>106</v>
      </c>
      <c r="DF4" s="52" t="s">
        <v>100</v>
      </c>
      <c r="DG4" s="52"/>
      <c r="DH4" s="53" t="s">
        <v>101</v>
      </c>
      <c r="DI4" s="52" t="s">
        <v>113</v>
      </c>
      <c r="DJ4" s="54" t="s">
        <v>102</v>
      </c>
      <c r="DK4" s="54" t="s">
        <v>112</v>
      </c>
      <c r="DL4" s="54" t="s">
        <v>1</v>
      </c>
      <c r="DM4" s="54" t="s">
        <v>118</v>
      </c>
      <c r="DN4" s="54" t="s">
        <v>119</v>
      </c>
      <c r="DO4" s="72" t="s">
        <v>105</v>
      </c>
      <c r="DP4" s="55" t="s">
        <v>106</v>
      </c>
    </row>
    <row r="5" spans="1:122">
      <c r="A5" s="35" t="s">
        <v>96</v>
      </c>
      <c r="C5" s="56">
        <v>0</v>
      </c>
      <c r="D5" s="57"/>
      <c r="E5" s="90">
        <f>D5</f>
        <v>0</v>
      </c>
      <c r="F5" s="90"/>
      <c r="I5" s="58"/>
      <c r="M5" s="126" t="s">
        <v>215</v>
      </c>
      <c r="N5" s="43">
        <v>1</v>
      </c>
      <c r="Q5" s="43" t="s">
        <v>90</v>
      </c>
      <c r="Z5" s="43">
        <v>1</v>
      </c>
      <c r="AK5" s="43">
        <v>1</v>
      </c>
      <c r="AV5" s="43">
        <v>1</v>
      </c>
      <c r="BG5" s="43">
        <v>1</v>
      </c>
      <c r="BR5" s="43">
        <v>1</v>
      </c>
      <c r="CC5" s="43">
        <v>1</v>
      </c>
      <c r="CN5" s="43">
        <v>1</v>
      </c>
      <c r="CY5" s="43">
        <v>1</v>
      </c>
      <c r="DJ5" s="43">
        <v>1</v>
      </c>
    </row>
    <row r="6" spans="1:122">
      <c r="A6" s="35">
        <f>POWER(POWER(2,0.05),I6-40)</f>
        <v>0.24999999999999922</v>
      </c>
      <c r="B6" s="35">
        <v>0</v>
      </c>
      <c r="C6" s="56">
        <f>IF(D6&gt;0,C5+D6,C5)</f>
        <v>1</v>
      </c>
      <c r="D6" s="59">
        <f>1+$I6/200</f>
        <v>1</v>
      </c>
      <c r="E6" s="59">
        <f>C6</f>
        <v>1</v>
      </c>
      <c r="F6" s="102">
        <f t="shared" ref="F6:F69" si="0">C6+E6</f>
        <v>2</v>
      </c>
      <c r="G6" s="38">
        <f t="shared" ref="G6:G70" si="1">POWER($H$1,I6)</f>
        <v>1</v>
      </c>
      <c r="H6" s="35">
        <f>LOG(G6,2)</f>
        <v>0</v>
      </c>
      <c r="I6" s="39">
        <v>0</v>
      </c>
      <c r="J6" s="44">
        <f>$I6-K$3</f>
        <v>0</v>
      </c>
      <c r="K6" s="44">
        <f>L$3</f>
        <v>1</v>
      </c>
      <c r="L6" s="34">
        <v>1</v>
      </c>
      <c r="M6" s="127">
        <f>E6</f>
        <v>1</v>
      </c>
      <c r="N6" s="43">
        <f t="shared" ref="N6:N69" si="2">N5*L6</f>
        <v>1</v>
      </c>
      <c r="O6" s="43">
        <f>J6*N6*M6</f>
        <v>0</v>
      </c>
      <c r="P6" s="43">
        <f>$F6*N$3*POWER($H$1,J6)</f>
        <v>120</v>
      </c>
      <c r="Q6" s="43">
        <f>R$3</f>
        <v>300</v>
      </c>
      <c r="R6" s="43">
        <f>$A6*(30+$B6)</f>
        <v>7.4999999999999769</v>
      </c>
      <c r="V6" s="44">
        <f>$I6-W$3</f>
        <v>0</v>
      </c>
      <c r="W6" s="44">
        <f>X$3</f>
        <v>2</v>
      </c>
      <c r="X6" s="44">
        <v>1</v>
      </c>
      <c r="Y6" s="35">
        <f>Y$3</f>
        <v>1</v>
      </c>
      <c r="Z6" s="43">
        <f t="shared" ref="Z6:Z69" si="3">Z5*X6</f>
        <v>1</v>
      </c>
      <c r="AA6" s="43">
        <f>V6*Z6*Y6</f>
        <v>0</v>
      </c>
      <c r="AB6" s="43">
        <f>$F6*Z$3*POWER($H$1,V6)</f>
        <v>120</v>
      </c>
      <c r="AC6" s="43">
        <f>AD$3</f>
        <v>600</v>
      </c>
      <c r="AD6" s="43">
        <f>$A6*(30+$B6)</f>
        <v>7.4999999999999769</v>
      </c>
      <c r="AG6" s="44">
        <f>$I6-AH$3</f>
        <v>-15</v>
      </c>
      <c r="AH6" s="44">
        <f>AI$3</f>
        <v>4.1500000000000004</v>
      </c>
      <c r="AI6" s="44">
        <v>1</v>
      </c>
      <c r="AJ6" s="35">
        <f>AJ$3</f>
        <v>1.075</v>
      </c>
      <c r="AK6" s="43">
        <f t="shared" ref="AK6:AK69" si="4">AK5*AI6</f>
        <v>1</v>
      </c>
      <c r="AL6" s="43">
        <f>AG6*AK6*AJ6</f>
        <v>-16.125</v>
      </c>
      <c r="AM6" s="43">
        <f>$F6*AK$3*POWER($H$1,AG6)</f>
        <v>14.999999999999986</v>
      </c>
      <c r="AN6" s="43">
        <f>AO$3</f>
        <v>1245</v>
      </c>
      <c r="AO6" s="43">
        <f>$A6*(30+$B6)</f>
        <v>7.4999999999999769</v>
      </c>
      <c r="AR6" s="44">
        <f>$I6-AS$3</f>
        <v>-35</v>
      </c>
      <c r="AS6" s="44">
        <f>AT$3</f>
        <v>6.5</v>
      </c>
      <c r="AT6" s="44">
        <v>1</v>
      </c>
      <c r="AU6" s="35">
        <f>AU$3</f>
        <v>1.175</v>
      </c>
      <c r="AV6" s="43">
        <f t="shared" ref="AV6:AV69" si="5">AV5*AT6</f>
        <v>1</v>
      </c>
      <c r="AW6" s="43">
        <f>AR6*AV6*AU6</f>
        <v>-41.125</v>
      </c>
      <c r="AX6" s="43">
        <f>$F6*AV$3*POWER($H$1,AR6)</f>
        <v>0.93749999999999767</v>
      </c>
      <c r="AY6" s="43">
        <f>AZ$3</f>
        <v>1950</v>
      </c>
      <c r="AZ6" s="43">
        <f>$A6*(30+$B6)</f>
        <v>7.4999999999999769</v>
      </c>
      <c r="BC6" s="44">
        <f>$I6-BD$3</f>
        <v>-60</v>
      </c>
      <c r="BD6" s="44">
        <f>BE$3</f>
        <v>9.1</v>
      </c>
      <c r="BE6" s="44">
        <v>1</v>
      </c>
      <c r="BF6" s="35">
        <f>BF$3</f>
        <v>1.3</v>
      </c>
      <c r="BG6" s="43">
        <f t="shared" ref="BG6:BG69" si="6">BG5*BE6</f>
        <v>1</v>
      </c>
      <c r="BH6" s="43">
        <f>BC6*BG6*BF6</f>
        <v>-78</v>
      </c>
      <c r="BI6" s="43">
        <f>$F6*BG$3*POWER($H$1,BC6)</f>
        <v>2.9296874999999882E-2</v>
      </c>
      <c r="BJ6" s="43">
        <f>BK$3</f>
        <v>2730</v>
      </c>
      <c r="BK6" s="43">
        <f>$A6*(30+$B6)</f>
        <v>7.4999999999999769</v>
      </c>
      <c r="BN6" s="44">
        <f>$I6-BO$3</f>
        <v>-90</v>
      </c>
      <c r="BO6" s="44">
        <f>BP$3</f>
        <v>12</v>
      </c>
      <c r="BP6" s="44">
        <v>1</v>
      </c>
      <c r="BQ6" s="35">
        <f>BQ$3</f>
        <v>1.45</v>
      </c>
      <c r="BR6" s="43">
        <f t="shared" ref="BR6:BR69" si="7">BR5*BP6</f>
        <v>1</v>
      </c>
      <c r="BS6" s="43">
        <f>BN6*BR6*BQ6</f>
        <v>-130.5</v>
      </c>
      <c r="BT6" s="43">
        <f>$F6*BR$3*POWER($H$1,BN6)</f>
        <v>4.5776367187499724E-4</v>
      </c>
      <c r="BU6" s="43">
        <f>BV$3</f>
        <v>3600</v>
      </c>
      <c r="BV6" s="43">
        <f>$A6*(30+$B6)</f>
        <v>7.4999999999999769</v>
      </c>
      <c r="BY6" s="44">
        <f>$I6-BZ$3</f>
        <v>-152</v>
      </c>
      <c r="BZ6" s="44">
        <f>CA$3</f>
        <v>15.25</v>
      </c>
      <c r="CA6" s="44">
        <v>1</v>
      </c>
      <c r="CB6" s="35">
        <f>CB$3</f>
        <v>0</v>
      </c>
      <c r="CC6" s="43">
        <f t="shared" ref="CC6:CC69" si="8">CC5*CA6</f>
        <v>1</v>
      </c>
      <c r="CD6" s="43">
        <f>BY6*CC6*CB6</f>
        <v>0</v>
      </c>
      <c r="CE6" s="43">
        <f>$F6*CC$3*POWER($H$1,BY6)</f>
        <v>8.4697263306586972E-8</v>
      </c>
      <c r="CF6" s="43">
        <f>CG$3</f>
        <v>4575</v>
      </c>
      <c r="CG6" s="43">
        <f>$A6*(30+$B6)</f>
        <v>7.4999999999999769</v>
      </c>
      <c r="CJ6" s="44">
        <f>$I6-CK$3</f>
        <v>-207</v>
      </c>
      <c r="CK6" s="44">
        <f>CL$3</f>
        <v>18.899999999999999</v>
      </c>
      <c r="CL6" s="44">
        <v>1</v>
      </c>
      <c r="CM6" s="35">
        <f>CM$3</f>
        <v>0</v>
      </c>
      <c r="CN6" s="43">
        <f t="shared" ref="CN6:CN69" si="9">CN5*CL6</f>
        <v>1</v>
      </c>
      <c r="CO6" s="43">
        <f>CJ6*CN6*CM6</f>
        <v>0</v>
      </c>
      <c r="CP6" s="43">
        <f>$F6*CN$3*POWER($H$1,CJ6)</f>
        <v>4.1356085598919271E-11</v>
      </c>
      <c r="CQ6" s="43">
        <f>CR$3</f>
        <v>5670</v>
      </c>
      <c r="CR6" s="43">
        <f>$A6*(30+$B6)</f>
        <v>7.4999999999999769</v>
      </c>
      <c r="CU6" s="44">
        <f>$I6-CV$3</f>
        <v>-257</v>
      </c>
      <c r="CV6" s="44">
        <f>CW$3</f>
        <v>23</v>
      </c>
      <c r="CW6" s="44">
        <v>1</v>
      </c>
      <c r="CX6" s="35">
        <f>CX$3</f>
        <v>0</v>
      </c>
      <c r="CY6" s="43">
        <f t="shared" ref="CY6:CY69" si="10">CY5*CW6</f>
        <v>1</v>
      </c>
      <c r="CZ6" s="43">
        <f>CU6*CY6*CX6</f>
        <v>0</v>
      </c>
      <c r="DA6" s="43">
        <f>$F6*CY$3*POWER($H$1,CU6)</f>
        <v>4.0386802342694468E-14</v>
      </c>
      <c r="DB6" s="43">
        <f>DC$3</f>
        <v>6900</v>
      </c>
      <c r="DC6" s="43">
        <f>$A6*(30+$B6)</f>
        <v>7.4999999999999769</v>
      </c>
      <c r="DF6" s="44">
        <f>$I6-DG$3</f>
        <v>-320</v>
      </c>
      <c r="DG6" s="44">
        <f>DH$3</f>
        <v>32.75</v>
      </c>
      <c r="DH6" s="44">
        <v>1</v>
      </c>
      <c r="DI6" s="35">
        <f>DI3</f>
        <v>0</v>
      </c>
      <c r="DJ6" s="43">
        <f t="shared" ref="DJ6:DJ69" si="11">DJ5*DH6</f>
        <v>1</v>
      </c>
      <c r="DK6" s="43">
        <f>DF6*DJ6*DI6</f>
        <v>0</v>
      </c>
      <c r="DL6" s="43">
        <f>$F6*DJ$3*POWER($H$1,DF6)</f>
        <v>6.5052130349128879E-18</v>
      </c>
      <c r="DM6" s="43">
        <f>DN$3</f>
        <v>9825</v>
      </c>
      <c r="DN6" s="43">
        <f>$A6*(30+$B6)</f>
        <v>7.4999999999999769</v>
      </c>
    </row>
    <row r="7" spans="1:122">
      <c r="A7" s="35">
        <f t="shared" ref="A7:A70" si="12">POWER(POWER(2,0.05),I7-40)</f>
        <v>0.25881623096034356</v>
      </c>
      <c r="B7" s="35">
        <v>0</v>
      </c>
      <c r="C7" s="56">
        <f t="shared" ref="C7:C20" si="13">IF(D7&gt;0,C6+D7,C6)</f>
        <v>1</v>
      </c>
      <c r="D7" s="57"/>
      <c r="E7" s="59">
        <f t="shared" ref="E7:E70" si="14">C7</f>
        <v>1</v>
      </c>
      <c r="F7" s="102">
        <f t="shared" si="0"/>
        <v>2</v>
      </c>
      <c r="G7" s="38">
        <f t="shared" si="1"/>
        <v>1.1486983549970351</v>
      </c>
      <c r="H7" s="35">
        <f>LOG(G7,2)</f>
        <v>0.20000000000000012</v>
      </c>
      <c r="I7" s="39">
        <v>1</v>
      </c>
      <c r="J7" s="44">
        <f t="shared" ref="J7:J70" si="15">$I7-K$3</f>
        <v>1</v>
      </c>
      <c r="K7" s="44">
        <f t="shared" ref="K7:K70" si="16">L$3</f>
        <v>1</v>
      </c>
      <c r="L7" s="34">
        <v>1</v>
      </c>
      <c r="M7" s="127">
        <f t="shared" ref="M7:M70" si="17">E7</f>
        <v>1</v>
      </c>
      <c r="N7" s="43">
        <f t="shared" si="2"/>
        <v>1</v>
      </c>
      <c r="O7" s="43">
        <f t="shared" ref="O7:O70" si="18">J7*N7*M7</f>
        <v>1</v>
      </c>
      <c r="P7" s="43">
        <f t="shared" ref="P7:P70" si="19">F7*N$3*POWER($H$1,J7)</f>
        <v>137.84380259964422</v>
      </c>
      <c r="Q7" s="43">
        <f t="shared" ref="Q7:Q70" si="20">R$3</f>
        <v>300</v>
      </c>
      <c r="R7" s="43">
        <f t="shared" ref="R7:R70" si="21">$A7*(30+$B7)</f>
        <v>7.7644869288103067</v>
      </c>
      <c r="S7" s="71">
        <f t="shared" ref="S7:S70" si="22">P7/O7</f>
        <v>137.84380259964422</v>
      </c>
      <c r="V7" s="44">
        <f t="shared" ref="V7:V70" si="23">$I7-W$3</f>
        <v>1</v>
      </c>
      <c r="W7" s="44">
        <f t="shared" ref="W7:W70" si="24">X$3</f>
        <v>2</v>
      </c>
      <c r="X7" s="44">
        <v>1</v>
      </c>
      <c r="Y7" s="35">
        <f t="shared" ref="Y7:Y70" si="25">Y$3</f>
        <v>1</v>
      </c>
      <c r="Z7" s="43">
        <f t="shared" si="3"/>
        <v>1</v>
      </c>
      <c r="AA7" s="43">
        <f t="shared" ref="AA7:AA70" si="26">V7*Z7*Y7</f>
        <v>1</v>
      </c>
      <c r="AB7" s="43">
        <f t="shared" ref="AB7:AB70" si="27">$F7*Z$3*POWER($H$1,V7)</f>
        <v>137.84380259964422</v>
      </c>
      <c r="AC7" s="43">
        <f t="shared" ref="AC7:AC70" si="28">AD$3</f>
        <v>600</v>
      </c>
      <c r="AD7" s="43">
        <f t="shared" ref="AD7:AD70" si="29">$A7*(30+$B7)</f>
        <v>7.7644869288103067</v>
      </c>
      <c r="AE7" s="71">
        <f t="shared" ref="AE7:AE16" si="30">AB7/AA7</f>
        <v>137.84380259964422</v>
      </c>
      <c r="AG7" s="44">
        <f t="shared" ref="AG7:AG70" si="31">$I7-AH$3</f>
        <v>-14</v>
      </c>
      <c r="AH7" s="44">
        <f t="shared" ref="AH7:AH70" si="32">AI$3</f>
        <v>4.1500000000000004</v>
      </c>
      <c r="AI7" s="44">
        <v>1</v>
      </c>
      <c r="AJ7" s="35">
        <f t="shared" ref="AJ7:AJ70" si="33">AJ$3</f>
        <v>1.075</v>
      </c>
      <c r="AK7" s="43">
        <f t="shared" si="4"/>
        <v>1</v>
      </c>
      <c r="AL7" s="43">
        <f t="shared" ref="AL7:AL70" si="34">AG7*AK7*AJ7</f>
        <v>-15.049999999999999</v>
      </c>
      <c r="AM7" s="43">
        <f t="shared" ref="AM7:AM70" si="35">$F7*AK$3*POWER($H$1,AG7)</f>
        <v>17.230475324955513</v>
      </c>
      <c r="AN7" s="43">
        <f t="shared" ref="AN7:AN70" si="36">AO$3</f>
        <v>1245</v>
      </c>
      <c r="AO7" s="43">
        <f t="shared" ref="AO7:AO70" si="37">$A7*(30+$B7)</f>
        <v>7.7644869288103067</v>
      </c>
      <c r="AR7" s="44">
        <f t="shared" ref="AR7:AR70" si="38">$I7-AS$3</f>
        <v>-34</v>
      </c>
      <c r="AS7" s="44">
        <f t="shared" ref="AS7:AS70" si="39">AT$3</f>
        <v>6.5</v>
      </c>
      <c r="AT7" s="44">
        <v>1</v>
      </c>
      <c r="AU7" s="35">
        <f t="shared" ref="AU7:AU70" si="40">AU$3</f>
        <v>1.175</v>
      </c>
      <c r="AV7" s="43">
        <f t="shared" si="5"/>
        <v>1</v>
      </c>
      <c r="AW7" s="43">
        <f t="shared" ref="AW7:AW70" si="41">AR7*AV7*AU7</f>
        <v>-39.950000000000003</v>
      </c>
      <c r="AX7" s="43">
        <f t="shared" ref="AX7:AX70" si="42">$F7*AV$3*POWER($H$1,AR7)</f>
        <v>1.0769047078097178</v>
      </c>
      <c r="AY7" s="43">
        <f t="shared" ref="AY7:AY70" si="43">AZ$3</f>
        <v>1950</v>
      </c>
      <c r="AZ7" s="43">
        <f t="shared" ref="AZ7:AZ70" si="44">$A7*(30+$B7)</f>
        <v>7.7644869288103067</v>
      </c>
      <c r="BC7" s="44">
        <f t="shared" ref="BC7:BC70" si="45">$I7-BD$3</f>
        <v>-59</v>
      </c>
      <c r="BD7" s="44">
        <f t="shared" ref="BD7:BD70" si="46">BE$3</f>
        <v>9.1</v>
      </c>
      <c r="BE7" s="44">
        <v>1</v>
      </c>
      <c r="BF7" s="35">
        <f t="shared" ref="BF7:BF70" si="47">BF$3</f>
        <v>1.3</v>
      </c>
      <c r="BG7" s="43">
        <f t="shared" si="6"/>
        <v>1</v>
      </c>
      <c r="BH7" s="43">
        <f t="shared" ref="BH7:BH70" si="48">BC7*BG7*BF7</f>
        <v>-76.7</v>
      </c>
      <c r="BI7" s="43">
        <f t="shared" ref="BI7:BI70" si="49">$F7*BG$3*POWER($H$1,BC7)</f>
        <v>3.3653272119053633E-2</v>
      </c>
      <c r="BJ7" s="43">
        <f t="shared" ref="BJ7:BJ70" si="50">BK$3</f>
        <v>2730</v>
      </c>
      <c r="BK7" s="43">
        <f t="shared" ref="BK7:BK70" si="51">$A7*(30+$B7)</f>
        <v>7.7644869288103067</v>
      </c>
      <c r="BN7" s="44">
        <f t="shared" ref="BN7:BN70" si="52">$I7-BO$3</f>
        <v>-89</v>
      </c>
      <c r="BO7" s="44">
        <f t="shared" ref="BO7:BO70" si="53">BP$3</f>
        <v>12</v>
      </c>
      <c r="BP7" s="44">
        <v>1</v>
      </c>
      <c r="BQ7" s="35">
        <f t="shared" ref="BQ7:BQ70" si="54">BQ$3</f>
        <v>1.45</v>
      </c>
      <c r="BR7" s="43">
        <f t="shared" si="7"/>
        <v>1</v>
      </c>
      <c r="BS7" s="43">
        <f t="shared" ref="BS7:BS70" si="55">BN7*BR7*BQ7</f>
        <v>-129.04999999999998</v>
      </c>
      <c r="BT7" s="43">
        <f t="shared" ref="BT7:BT70" si="56">$F7*BR$3*POWER($H$1,BN7)</f>
        <v>5.2583237686021182E-4</v>
      </c>
      <c r="BU7" s="43">
        <f t="shared" ref="BU7:BU70" si="57">BV$3</f>
        <v>3600</v>
      </c>
      <c r="BV7" s="43">
        <f t="shared" ref="BV7:BV70" si="58">$A7*(30+$B7)</f>
        <v>7.7644869288103067</v>
      </c>
      <c r="BY7" s="44">
        <f t="shared" ref="BY7:BY70" si="59">$I7-BZ$3</f>
        <v>-151</v>
      </c>
      <c r="BZ7" s="44">
        <f t="shared" ref="BZ7:BZ70" si="60">CA$3</f>
        <v>15.25</v>
      </c>
      <c r="CA7" s="44">
        <v>1</v>
      </c>
      <c r="CB7" s="35">
        <f t="shared" ref="CB7:CB70" si="61">CB$3</f>
        <v>0</v>
      </c>
      <c r="CC7" s="43">
        <f t="shared" si="8"/>
        <v>1</v>
      </c>
      <c r="CD7" s="43">
        <f t="shared" ref="CD7:CD70" si="62">BY7*CC7*CB7</f>
        <v>0</v>
      </c>
      <c r="CE7" s="43">
        <f t="shared" ref="CE7:CE70" si="63">$F7*CC$3*POWER($H$1,BY7)</f>
        <v>9.729160703302719E-8</v>
      </c>
      <c r="CF7" s="43">
        <f t="shared" ref="CF7:CF70" si="64">CG$3</f>
        <v>4575</v>
      </c>
      <c r="CG7" s="43">
        <f t="shared" ref="CG7:CG70" si="65">$A7*(30+$B7)</f>
        <v>7.7644869288103067</v>
      </c>
      <c r="CJ7" s="44">
        <f t="shared" ref="CJ7:CJ70" si="66">$I7-CK$3</f>
        <v>-206</v>
      </c>
      <c r="CK7" s="44">
        <f t="shared" ref="CK7:CK70" si="67">CL$3</f>
        <v>18.899999999999999</v>
      </c>
      <c r="CL7" s="44">
        <v>1</v>
      </c>
      <c r="CM7" s="35">
        <f t="shared" ref="CM7:CM70" si="68">CM$3</f>
        <v>0</v>
      </c>
      <c r="CN7" s="43">
        <f t="shared" si="9"/>
        <v>1</v>
      </c>
      <c r="CO7" s="43">
        <f t="shared" ref="CO7:CO70" si="69">CJ7*CN7*CM7</f>
        <v>0</v>
      </c>
      <c r="CP7" s="43">
        <f t="shared" ref="CP7:CP70" si="70">$F7*CN$3*POWER($H$1,CJ7)</f>
        <v>4.750566749659514E-11</v>
      </c>
      <c r="CQ7" s="43">
        <f t="shared" ref="CQ7:CQ70" si="71">CR$3</f>
        <v>5670</v>
      </c>
      <c r="CR7" s="43">
        <f t="shared" ref="CR7:CR70" si="72">$A7*(30+$B7)</f>
        <v>7.7644869288103067</v>
      </c>
      <c r="CU7" s="44">
        <f t="shared" ref="CU7:CU70" si="73">$I7-CV$3</f>
        <v>-256</v>
      </c>
      <c r="CV7" s="44">
        <f t="shared" ref="CV7:CV70" si="74">CW$3</f>
        <v>23</v>
      </c>
      <c r="CW7" s="44">
        <v>1</v>
      </c>
      <c r="CX7" s="35">
        <f t="shared" ref="CX7:CX70" si="75">CX$3</f>
        <v>0</v>
      </c>
      <c r="CY7" s="43">
        <f t="shared" si="10"/>
        <v>1</v>
      </c>
      <c r="CZ7" s="43">
        <f t="shared" ref="CZ7:CZ70" si="76">CU7*CY7*CX7</f>
        <v>0</v>
      </c>
      <c r="DA7" s="43">
        <f t="shared" ref="DA7:DA70" si="77">$F7*CY$3*POWER($H$1,CU7)</f>
        <v>4.6392253414643527E-14</v>
      </c>
      <c r="DB7" s="43">
        <f t="shared" ref="DB7:DB70" si="78">DC$3</f>
        <v>6900</v>
      </c>
      <c r="DC7" s="43">
        <f t="shared" ref="DC7:DC70" si="79">$A7*(30+$B7)</f>
        <v>7.7644869288103067</v>
      </c>
      <c r="DF7" s="44">
        <f t="shared" ref="DF7:DF70" si="80">$I7-DG$3</f>
        <v>-319</v>
      </c>
      <c r="DG7" s="44">
        <f t="shared" ref="DG7:DG70" si="81">DH$3</f>
        <v>32.75</v>
      </c>
      <c r="DH7" s="44">
        <v>1</v>
      </c>
      <c r="DI7" s="35">
        <f>DI6</f>
        <v>0</v>
      </c>
      <c r="DJ7" s="43">
        <f t="shared" si="11"/>
        <v>1</v>
      </c>
      <c r="DK7" s="43">
        <f t="shared" ref="DK7:DK70" si="82">DF7*DJ7*DI7</f>
        <v>0</v>
      </c>
      <c r="DL7" s="43">
        <f t="shared" ref="DL7:DL70" si="83">$F7*DJ$3*POWER($H$1,DF7)</f>
        <v>7.4725275121097042E-18</v>
      </c>
      <c r="DM7" s="43">
        <f t="shared" ref="DM7:DM70" si="84">DN$3</f>
        <v>9825</v>
      </c>
      <c r="DN7" s="43">
        <f t="shared" ref="DN7:DN70" si="85">$A7*(30+$B7)</f>
        <v>7.7644869288103067</v>
      </c>
    </row>
    <row r="8" spans="1:122">
      <c r="A8" s="35">
        <f t="shared" si="12"/>
        <v>0.26794336563407251</v>
      </c>
      <c r="B8" s="35">
        <v>0</v>
      </c>
      <c r="C8" s="56">
        <f t="shared" si="13"/>
        <v>1</v>
      </c>
      <c r="D8" s="57"/>
      <c r="E8" s="59">
        <f t="shared" si="14"/>
        <v>1</v>
      </c>
      <c r="F8" s="102">
        <f t="shared" si="0"/>
        <v>2</v>
      </c>
      <c r="G8" s="38">
        <f t="shared" si="1"/>
        <v>1.3195079107728944</v>
      </c>
      <c r="H8" s="35">
        <f t="shared" ref="H8:H71" si="86">LOG(G8,2)</f>
        <v>0.40000000000000024</v>
      </c>
      <c r="I8" s="39">
        <v>2</v>
      </c>
      <c r="J8" s="44">
        <f t="shared" si="15"/>
        <v>2</v>
      </c>
      <c r="K8" s="44">
        <f t="shared" si="16"/>
        <v>1</v>
      </c>
      <c r="L8" s="34">
        <v>1</v>
      </c>
      <c r="M8" s="127">
        <f t="shared" si="17"/>
        <v>1</v>
      </c>
      <c r="N8" s="43">
        <f t="shared" si="2"/>
        <v>1</v>
      </c>
      <c r="O8" s="43">
        <f t="shared" si="18"/>
        <v>2</v>
      </c>
      <c r="P8" s="43">
        <f t="shared" si="19"/>
        <v>158.34094929274733</v>
      </c>
      <c r="Q8" s="43">
        <f t="shared" si="20"/>
        <v>300</v>
      </c>
      <c r="R8" s="43">
        <f t="shared" si="21"/>
        <v>8.0383009690221758</v>
      </c>
      <c r="S8" s="71">
        <f t="shared" si="22"/>
        <v>79.170474646373663</v>
      </c>
      <c r="V8" s="44">
        <f t="shared" si="23"/>
        <v>2</v>
      </c>
      <c r="W8" s="44">
        <f t="shared" si="24"/>
        <v>2</v>
      </c>
      <c r="X8" s="44">
        <v>1</v>
      </c>
      <c r="Y8" s="35">
        <f t="shared" si="25"/>
        <v>1</v>
      </c>
      <c r="Z8" s="43">
        <f t="shared" si="3"/>
        <v>1</v>
      </c>
      <c r="AA8" s="43">
        <f t="shared" si="26"/>
        <v>2</v>
      </c>
      <c r="AB8" s="43">
        <f t="shared" si="27"/>
        <v>158.34094929274733</v>
      </c>
      <c r="AC8" s="43">
        <f t="shared" si="28"/>
        <v>600</v>
      </c>
      <c r="AD8" s="43">
        <f t="shared" si="29"/>
        <v>8.0383009690221758</v>
      </c>
      <c r="AE8" s="71">
        <f t="shared" si="30"/>
        <v>79.170474646373663</v>
      </c>
      <c r="AG8" s="44">
        <f t="shared" si="31"/>
        <v>-13</v>
      </c>
      <c r="AH8" s="44">
        <f t="shared" si="32"/>
        <v>4.1500000000000004</v>
      </c>
      <c r="AI8" s="44">
        <v>1</v>
      </c>
      <c r="AJ8" s="35">
        <f t="shared" si="33"/>
        <v>1.075</v>
      </c>
      <c r="AK8" s="43">
        <f t="shared" si="4"/>
        <v>1</v>
      </c>
      <c r="AL8" s="43">
        <f t="shared" si="34"/>
        <v>-13.975</v>
      </c>
      <c r="AM8" s="43">
        <f t="shared" si="35"/>
        <v>19.792618661593398</v>
      </c>
      <c r="AN8" s="43">
        <f t="shared" si="36"/>
        <v>1245</v>
      </c>
      <c r="AO8" s="43">
        <f t="shared" si="37"/>
        <v>8.0383009690221758</v>
      </c>
      <c r="AR8" s="44">
        <f t="shared" si="38"/>
        <v>-33</v>
      </c>
      <c r="AS8" s="44">
        <f t="shared" si="39"/>
        <v>6.5</v>
      </c>
      <c r="AT8" s="44">
        <v>1</v>
      </c>
      <c r="AU8" s="35">
        <f t="shared" si="40"/>
        <v>1.175</v>
      </c>
      <c r="AV8" s="43">
        <f t="shared" si="5"/>
        <v>1</v>
      </c>
      <c r="AW8" s="43">
        <f t="shared" si="41"/>
        <v>-38.774999999999999</v>
      </c>
      <c r="AX8" s="43">
        <f t="shared" si="42"/>
        <v>1.2370386663495856</v>
      </c>
      <c r="AY8" s="43">
        <f t="shared" si="43"/>
        <v>1950</v>
      </c>
      <c r="AZ8" s="43">
        <f t="shared" si="44"/>
        <v>8.0383009690221758</v>
      </c>
      <c r="BC8" s="44">
        <f t="shared" si="45"/>
        <v>-58</v>
      </c>
      <c r="BD8" s="44">
        <f t="shared" si="46"/>
        <v>9.1</v>
      </c>
      <c r="BE8" s="44">
        <v>1</v>
      </c>
      <c r="BF8" s="35">
        <f t="shared" si="47"/>
        <v>1.3</v>
      </c>
      <c r="BG8" s="43">
        <f t="shared" si="6"/>
        <v>1</v>
      </c>
      <c r="BH8" s="43">
        <f t="shared" si="48"/>
        <v>-75.400000000000006</v>
      </c>
      <c r="BI8" s="43">
        <f t="shared" si="49"/>
        <v>3.8657458323424494E-2</v>
      </c>
      <c r="BJ8" s="43">
        <f t="shared" si="50"/>
        <v>2730</v>
      </c>
      <c r="BK8" s="43">
        <f t="shared" si="51"/>
        <v>8.0383009690221758</v>
      </c>
      <c r="BN8" s="44">
        <f t="shared" si="52"/>
        <v>-88</v>
      </c>
      <c r="BO8" s="44">
        <f t="shared" si="53"/>
        <v>12</v>
      </c>
      <c r="BP8" s="44">
        <v>1</v>
      </c>
      <c r="BQ8" s="35">
        <f t="shared" si="54"/>
        <v>1.45</v>
      </c>
      <c r="BR8" s="43">
        <f t="shared" si="7"/>
        <v>1</v>
      </c>
      <c r="BS8" s="43">
        <f t="shared" si="55"/>
        <v>-127.6</v>
      </c>
      <c r="BT8" s="43">
        <f t="shared" si="56"/>
        <v>6.0402278630350642E-4</v>
      </c>
      <c r="BU8" s="43">
        <f t="shared" si="57"/>
        <v>3600</v>
      </c>
      <c r="BV8" s="43">
        <f t="shared" si="58"/>
        <v>8.0383009690221758</v>
      </c>
      <c r="BY8" s="44">
        <f t="shared" si="59"/>
        <v>-150</v>
      </c>
      <c r="BZ8" s="44">
        <f t="shared" si="60"/>
        <v>15.25</v>
      </c>
      <c r="CA8" s="44">
        <v>1</v>
      </c>
      <c r="CB8" s="35">
        <f t="shared" si="61"/>
        <v>0</v>
      </c>
      <c r="CC8" s="43">
        <f t="shared" si="8"/>
        <v>1</v>
      </c>
      <c r="CD8" s="43">
        <f t="shared" si="62"/>
        <v>0</v>
      </c>
      <c r="CE8" s="43">
        <f t="shared" si="63"/>
        <v>1.1175870895385631E-7</v>
      </c>
      <c r="CF8" s="43">
        <f t="shared" si="64"/>
        <v>4575</v>
      </c>
      <c r="CG8" s="43">
        <f t="shared" si="65"/>
        <v>8.0383009690221758</v>
      </c>
      <c r="CJ8" s="44">
        <f t="shared" si="66"/>
        <v>-205</v>
      </c>
      <c r="CK8" s="44">
        <f t="shared" si="67"/>
        <v>18.899999999999999</v>
      </c>
      <c r="CL8" s="44">
        <v>1</v>
      </c>
      <c r="CM8" s="35">
        <f t="shared" si="68"/>
        <v>0</v>
      </c>
      <c r="CN8" s="43">
        <f t="shared" si="9"/>
        <v>1</v>
      </c>
      <c r="CO8" s="43">
        <f t="shared" si="69"/>
        <v>0</v>
      </c>
      <c r="CP8" s="43">
        <f t="shared" si="70"/>
        <v>5.4569682106374945E-11</v>
      </c>
      <c r="CQ8" s="43">
        <f t="shared" si="71"/>
        <v>5670</v>
      </c>
      <c r="CR8" s="43">
        <f t="shared" si="72"/>
        <v>8.0383009690221758</v>
      </c>
      <c r="CU8" s="44">
        <f t="shared" si="73"/>
        <v>-255</v>
      </c>
      <c r="CV8" s="44">
        <f t="shared" si="74"/>
        <v>23</v>
      </c>
      <c r="CW8" s="44">
        <v>1</v>
      </c>
      <c r="CX8" s="35">
        <f t="shared" si="75"/>
        <v>0</v>
      </c>
      <c r="CY8" s="43">
        <f t="shared" si="10"/>
        <v>1</v>
      </c>
      <c r="CZ8" s="43">
        <f t="shared" si="76"/>
        <v>0</v>
      </c>
      <c r="DA8" s="43">
        <f t="shared" si="77"/>
        <v>5.3290705182006605E-14</v>
      </c>
      <c r="DB8" s="43">
        <f t="shared" si="78"/>
        <v>6900</v>
      </c>
      <c r="DC8" s="43">
        <f t="shared" si="79"/>
        <v>8.0383009690221758</v>
      </c>
      <c r="DF8" s="44">
        <f t="shared" si="80"/>
        <v>-318</v>
      </c>
      <c r="DG8" s="44">
        <f t="shared" si="81"/>
        <v>32.75</v>
      </c>
      <c r="DH8" s="44">
        <v>1</v>
      </c>
      <c r="DI8" s="35">
        <f t="shared" ref="DI8:DI71" si="87">DI7</f>
        <v>0</v>
      </c>
      <c r="DJ8" s="43">
        <f t="shared" si="11"/>
        <v>1</v>
      </c>
      <c r="DK8" s="43">
        <f t="shared" si="82"/>
        <v>0</v>
      </c>
      <c r="DL8" s="43">
        <f t="shared" si="83"/>
        <v>8.5836800608305055E-18</v>
      </c>
      <c r="DM8" s="43">
        <f t="shared" si="84"/>
        <v>9825</v>
      </c>
      <c r="DN8" s="43">
        <f t="shared" si="85"/>
        <v>8.0383009690221758</v>
      </c>
    </row>
    <row r="9" spans="1:122">
      <c r="A9" s="35">
        <f t="shared" si="12"/>
        <v>0.27739236801696043</v>
      </c>
      <c r="B9" s="35">
        <v>0</v>
      </c>
      <c r="C9" s="56">
        <f t="shared" si="13"/>
        <v>1</v>
      </c>
      <c r="D9" s="57"/>
      <c r="E9" s="59">
        <f t="shared" si="14"/>
        <v>1</v>
      </c>
      <c r="F9" s="102">
        <f t="shared" si="0"/>
        <v>2</v>
      </c>
      <c r="G9" s="38">
        <f t="shared" si="1"/>
        <v>1.5157165665103984</v>
      </c>
      <c r="H9" s="35">
        <f t="shared" si="86"/>
        <v>0.60000000000000031</v>
      </c>
      <c r="I9" s="39">
        <v>3</v>
      </c>
      <c r="J9" s="44">
        <f t="shared" si="15"/>
        <v>3</v>
      </c>
      <c r="K9" s="44">
        <f t="shared" si="16"/>
        <v>1</v>
      </c>
      <c r="L9" s="34">
        <v>1</v>
      </c>
      <c r="M9" s="127">
        <f t="shared" si="17"/>
        <v>1</v>
      </c>
      <c r="N9" s="43">
        <f t="shared" si="2"/>
        <v>1</v>
      </c>
      <c r="O9" s="43">
        <f t="shared" si="18"/>
        <v>3</v>
      </c>
      <c r="P9" s="43">
        <f t="shared" si="19"/>
        <v>181.88598798124781</v>
      </c>
      <c r="Q9" s="43">
        <f t="shared" si="20"/>
        <v>300</v>
      </c>
      <c r="R9" s="43">
        <f t="shared" si="21"/>
        <v>8.3217710405088123</v>
      </c>
      <c r="S9" s="71">
        <f t="shared" si="22"/>
        <v>60.628662660415934</v>
      </c>
      <c r="V9" s="44">
        <f t="shared" si="23"/>
        <v>3</v>
      </c>
      <c r="W9" s="44">
        <f t="shared" si="24"/>
        <v>2</v>
      </c>
      <c r="X9" s="44">
        <v>1</v>
      </c>
      <c r="Y9" s="35">
        <f t="shared" si="25"/>
        <v>1</v>
      </c>
      <c r="Z9" s="43">
        <f t="shared" si="3"/>
        <v>1</v>
      </c>
      <c r="AA9" s="43">
        <f t="shared" si="26"/>
        <v>3</v>
      </c>
      <c r="AB9" s="43">
        <f t="shared" si="27"/>
        <v>181.88598798124781</v>
      </c>
      <c r="AC9" s="43">
        <f t="shared" si="28"/>
        <v>600</v>
      </c>
      <c r="AD9" s="43">
        <f t="shared" si="29"/>
        <v>8.3217710405088123</v>
      </c>
      <c r="AE9" s="71">
        <f t="shared" si="30"/>
        <v>60.628662660415934</v>
      </c>
      <c r="AG9" s="44">
        <f t="shared" si="31"/>
        <v>-12</v>
      </c>
      <c r="AH9" s="44">
        <f t="shared" si="32"/>
        <v>4.1500000000000004</v>
      </c>
      <c r="AI9" s="44">
        <v>1</v>
      </c>
      <c r="AJ9" s="35">
        <f t="shared" si="33"/>
        <v>1.075</v>
      </c>
      <c r="AK9" s="43">
        <f t="shared" si="4"/>
        <v>1</v>
      </c>
      <c r="AL9" s="43">
        <f t="shared" si="34"/>
        <v>-12.899999999999999</v>
      </c>
      <c r="AM9" s="43">
        <f t="shared" si="35"/>
        <v>22.735748497655955</v>
      </c>
      <c r="AN9" s="43">
        <f t="shared" si="36"/>
        <v>1245</v>
      </c>
      <c r="AO9" s="43">
        <f t="shared" si="37"/>
        <v>8.3217710405088123</v>
      </c>
      <c r="AR9" s="44">
        <f t="shared" si="38"/>
        <v>-32</v>
      </c>
      <c r="AS9" s="44">
        <f t="shared" si="39"/>
        <v>6.5</v>
      </c>
      <c r="AT9" s="44">
        <v>1</v>
      </c>
      <c r="AU9" s="35">
        <f t="shared" si="40"/>
        <v>1.175</v>
      </c>
      <c r="AV9" s="43">
        <f t="shared" si="5"/>
        <v>1</v>
      </c>
      <c r="AW9" s="43">
        <f t="shared" si="41"/>
        <v>-37.6</v>
      </c>
      <c r="AX9" s="43">
        <f t="shared" si="42"/>
        <v>1.4209842811034952</v>
      </c>
      <c r="AY9" s="43">
        <f t="shared" si="43"/>
        <v>1950</v>
      </c>
      <c r="AZ9" s="43">
        <f t="shared" si="44"/>
        <v>8.3217710405088123</v>
      </c>
      <c r="BC9" s="44">
        <f t="shared" si="45"/>
        <v>-57</v>
      </c>
      <c r="BD9" s="44">
        <f t="shared" si="46"/>
        <v>9.1</v>
      </c>
      <c r="BE9" s="44">
        <v>1</v>
      </c>
      <c r="BF9" s="35">
        <f t="shared" si="47"/>
        <v>1.3</v>
      </c>
      <c r="BG9" s="43">
        <f t="shared" si="6"/>
        <v>1</v>
      </c>
      <c r="BH9" s="43">
        <f t="shared" si="48"/>
        <v>-74.100000000000009</v>
      </c>
      <c r="BI9" s="43">
        <f t="shared" si="49"/>
        <v>4.4405758784484141E-2</v>
      </c>
      <c r="BJ9" s="43">
        <f t="shared" si="50"/>
        <v>2730</v>
      </c>
      <c r="BK9" s="43">
        <f t="shared" si="51"/>
        <v>8.3217710405088123</v>
      </c>
      <c r="BN9" s="44">
        <f t="shared" si="52"/>
        <v>-87</v>
      </c>
      <c r="BO9" s="44">
        <f t="shared" si="53"/>
        <v>12</v>
      </c>
      <c r="BP9" s="44">
        <v>1</v>
      </c>
      <c r="BQ9" s="35">
        <f t="shared" si="54"/>
        <v>1.45</v>
      </c>
      <c r="BR9" s="43">
        <f t="shared" si="7"/>
        <v>1</v>
      </c>
      <c r="BS9" s="43">
        <f t="shared" si="55"/>
        <v>-126.14999999999999</v>
      </c>
      <c r="BT9" s="43">
        <f t="shared" si="56"/>
        <v>6.9383998100756351E-4</v>
      </c>
      <c r="BU9" s="43">
        <f t="shared" si="57"/>
        <v>3600</v>
      </c>
      <c r="BV9" s="43">
        <f t="shared" si="58"/>
        <v>8.3217710405088123</v>
      </c>
      <c r="BY9" s="44">
        <f t="shared" si="59"/>
        <v>-149</v>
      </c>
      <c r="BZ9" s="44">
        <f t="shared" si="60"/>
        <v>15.25</v>
      </c>
      <c r="CA9" s="44">
        <v>1</v>
      </c>
      <c r="CB9" s="35">
        <f t="shared" si="61"/>
        <v>0</v>
      </c>
      <c r="CC9" s="43">
        <f t="shared" si="8"/>
        <v>1</v>
      </c>
      <c r="CD9" s="43">
        <f t="shared" si="62"/>
        <v>0</v>
      </c>
      <c r="CE9" s="43">
        <f t="shared" si="63"/>
        <v>1.2837704513188718E-7</v>
      </c>
      <c r="CF9" s="43">
        <f t="shared" si="64"/>
        <v>4575</v>
      </c>
      <c r="CG9" s="43">
        <f t="shared" si="65"/>
        <v>8.3217710405088123</v>
      </c>
      <c r="CJ9" s="44">
        <f t="shared" si="66"/>
        <v>-204</v>
      </c>
      <c r="CK9" s="44">
        <f t="shared" si="67"/>
        <v>18.899999999999999</v>
      </c>
      <c r="CL9" s="44">
        <v>1</v>
      </c>
      <c r="CM9" s="35">
        <f t="shared" si="68"/>
        <v>0</v>
      </c>
      <c r="CN9" s="43">
        <f t="shared" si="9"/>
        <v>1</v>
      </c>
      <c r="CO9" s="43">
        <f t="shared" si="69"/>
        <v>0</v>
      </c>
      <c r="CP9" s="43">
        <f t="shared" si="70"/>
        <v>6.2684104068304039E-11</v>
      </c>
      <c r="CQ9" s="43">
        <f t="shared" si="71"/>
        <v>5670</v>
      </c>
      <c r="CR9" s="43">
        <f t="shared" si="72"/>
        <v>8.3217710405088123</v>
      </c>
      <c r="CU9" s="44">
        <f t="shared" si="73"/>
        <v>-254</v>
      </c>
      <c r="CV9" s="44">
        <f t="shared" si="74"/>
        <v>23</v>
      </c>
      <c r="CW9" s="44">
        <v>1</v>
      </c>
      <c r="CX9" s="35">
        <f t="shared" si="75"/>
        <v>0</v>
      </c>
      <c r="CY9" s="43">
        <f t="shared" si="10"/>
        <v>1</v>
      </c>
      <c r="CZ9" s="43">
        <f t="shared" si="76"/>
        <v>0</v>
      </c>
      <c r="DA9" s="43">
        <f t="shared" si="77"/>
        <v>6.1214945379202961E-14</v>
      </c>
      <c r="DB9" s="43">
        <f t="shared" si="78"/>
        <v>6900</v>
      </c>
      <c r="DC9" s="43">
        <f t="shared" si="79"/>
        <v>8.3217710405088123</v>
      </c>
      <c r="DF9" s="44">
        <f t="shared" si="80"/>
        <v>-317</v>
      </c>
      <c r="DG9" s="44">
        <f t="shared" si="81"/>
        <v>32.75</v>
      </c>
      <c r="DH9" s="44">
        <v>1</v>
      </c>
      <c r="DI9" s="35">
        <f t="shared" si="87"/>
        <v>0</v>
      </c>
      <c r="DJ9" s="43">
        <f t="shared" si="11"/>
        <v>1</v>
      </c>
      <c r="DK9" s="43">
        <f t="shared" si="82"/>
        <v>0</v>
      </c>
      <c r="DL9" s="43">
        <f t="shared" si="83"/>
        <v>9.8600591656968516E-18</v>
      </c>
      <c r="DM9" s="43">
        <f t="shared" si="84"/>
        <v>9825</v>
      </c>
      <c r="DN9" s="43">
        <f t="shared" si="85"/>
        <v>8.3217710405088123</v>
      </c>
    </row>
    <row r="10" spans="1:122">
      <c r="A10" s="35">
        <f t="shared" si="12"/>
        <v>0.28717458874925794</v>
      </c>
      <c r="B10" s="35">
        <v>0</v>
      </c>
      <c r="C10" s="56">
        <f t="shared" si="13"/>
        <v>1</v>
      </c>
      <c r="D10" s="57"/>
      <c r="E10" s="59">
        <f t="shared" si="14"/>
        <v>1</v>
      </c>
      <c r="F10" s="102">
        <f t="shared" si="0"/>
        <v>2</v>
      </c>
      <c r="G10" s="38">
        <f t="shared" si="1"/>
        <v>1.7411011265922487</v>
      </c>
      <c r="H10" s="35">
        <f t="shared" si="86"/>
        <v>0.80000000000000049</v>
      </c>
      <c r="I10" s="39">
        <v>4</v>
      </c>
      <c r="J10" s="44">
        <f t="shared" si="15"/>
        <v>4</v>
      </c>
      <c r="K10" s="44">
        <f t="shared" si="16"/>
        <v>1</v>
      </c>
      <c r="L10" s="34">
        <v>1</v>
      </c>
      <c r="M10" s="127">
        <f t="shared" si="17"/>
        <v>1</v>
      </c>
      <c r="N10" s="43">
        <f t="shared" si="2"/>
        <v>1</v>
      </c>
      <c r="O10" s="43">
        <f t="shared" si="18"/>
        <v>4</v>
      </c>
      <c r="P10" s="43">
        <f t="shared" si="19"/>
        <v>208.93213519106985</v>
      </c>
      <c r="Q10" s="43">
        <f t="shared" si="20"/>
        <v>300</v>
      </c>
      <c r="R10" s="43">
        <f t="shared" si="21"/>
        <v>8.6152376624777389</v>
      </c>
      <c r="S10" s="71">
        <f t="shared" si="22"/>
        <v>52.233033797767462</v>
      </c>
      <c r="V10" s="44">
        <f t="shared" si="23"/>
        <v>4</v>
      </c>
      <c r="W10" s="44">
        <f t="shared" si="24"/>
        <v>2</v>
      </c>
      <c r="X10" s="44">
        <v>1</v>
      </c>
      <c r="Y10" s="35">
        <f t="shared" si="25"/>
        <v>1</v>
      </c>
      <c r="Z10" s="43">
        <f t="shared" si="3"/>
        <v>1</v>
      </c>
      <c r="AA10" s="43">
        <f t="shared" si="26"/>
        <v>4</v>
      </c>
      <c r="AB10" s="43">
        <f t="shared" si="27"/>
        <v>208.93213519106985</v>
      </c>
      <c r="AC10" s="43">
        <f t="shared" si="28"/>
        <v>600</v>
      </c>
      <c r="AD10" s="43">
        <f t="shared" si="29"/>
        <v>8.6152376624777389</v>
      </c>
      <c r="AE10" s="71">
        <f t="shared" si="30"/>
        <v>52.233033797767462</v>
      </c>
      <c r="AG10" s="44">
        <f t="shared" si="31"/>
        <v>-11</v>
      </c>
      <c r="AH10" s="44">
        <f t="shared" si="32"/>
        <v>4.1500000000000004</v>
      </c>
      <c r="AI10" s="44">
        <v>1</v>
      </c>
      <c r="AJ10" s="35">
        <f t="shared" si="33"/>
        <v>1.075</v>
      </c>
      <c r="AK10" s="43">
        <f t="shared" si="4"/>
        <v>1</v>
      </c>
      <c r="AL10" s="43">
        <f t="shared" si="34"/>
        <v>-11.824999999999999</v>
      </c>
      <c r="AM10" s="43">
        <f t="shared" si="35"/>
        <v>26.116516898883706</v>
      </c>
      <c r="AN10" s="43">
        <f t="shared" si="36"/>
        <v>1245</v>
      </c>
      <c r="AO10" s="43">
        <f t="shared" si="37"/>
        <v>8.6152376624777389</v>
      </c>
      <c r="AR10" s="44">
        <f t="shared" si="38"/>
        <v>-31</v>
      </c>
      <c r="AS10" s="44">
        <f t="shared" si="39"/>
        <v>6.5</v>
      </c>
      <c r="AT10" s="44">
        <v>1</v>
      </c>
      <c r="AU10" s="35">
        <f t="shared" si="40"/>
        <v>1.175</v>
      </c>
      <c r="AV10" s="43">
        <f t="shared" si="5"/>
        <v>1</v>
      </c>
      <c r="AW10" s="43">
        <f t="shared" si="41"/>
        <v>-36.425000000000004</v>
      </c>
      <c r="AX10" s="43">
        <f t="shared" si="42"/>
        <v>1.6322823061802294</v>
      </c>
      <c r="AY10" s="43">
        <f t="shared" si="43"/>
        <v>1950</v>
      </c>
      <c r="AZ10" s="43">
        <f t="shared" si="44"/>
        <v>8.6152376624777389</v>
      </c>
      <c r="BC10" s="44">
        <f t="shared" si="45"/>
        <v>-56</v>
      </c>
      <c r="BD10" s="44">
        <f t="shared" si="46"/>
        <v>9.1</v>
      </c>
      <c r="BE10" s="44">
        <v>1</v>
      </c>
      <c r="BF10" s="35">
        <f t="shared" si="47"/>
        <v>1.3</v>
      </c>
      <c r="BG10" s="43">
        <f t="shared" si="6"/>
        <v>1</v>
      </c>
      <c r="BH10" s="43">
        <f t="shared" si="48"/>
        <v>-72.8</v>
      </c>
      <c r="BI10" s="43">
        <f t="shared" si="49"/>
        <v>5.1008822068132086E-2</v>
      </c>
      <c r="BJ10" s="43">
        <f t="shared" si="50"/>
        <v>2730</v>
      </c>
      <c r="BK10" s="43">
        <f t="shared" si="51"/>
        <v>8.6152376624777389</v>
      </c>
      <c r="BN10" s="44">
        <f t="shared" si="52"/>
        <v>-86</v>
      </c>
      <c r="BO10" s="44">
        <f t="shared" si="53"/>
        <v>12</v>
      </c>
      <c r="BP10" s="44">
        <v>1</v>
      </c>
      <c r="BQ10" s="35">
        <f t="shared" si="54"/>
        <v>1.45</v>
      </c>
      <c r="BR10" s="43">
        <f t="shared" si="7"/>
        <v>1</v>
      </c>
      <c r="BS10" s="43">
        <f t="shared" si="55"/>
        <v>-124.7</v>
      </c>
      <c r="BT10" s="43">
        <f t="shared" si="56"/>
        <v>7.9701284481456232E-4</v>
      </c>
      <c r="BU10" s="43">
        <f t="shared" si="57"/>
        <v>3600</v>
      </c>
      <c r="BV10" s="43">
        <f t="shared" si="58"/>
        <v>8.6152376624777389</v>
      </c>
      <c r="BY10" s="44">
        <f t="shared" si="59"/>
        <v>-148</v>
      </c>
      <c r="BZ10" s="44">
        <f t="shared" si="60"/>
        <v>15.25</v>
      </c>
      <c r="CA10" s="44">
        <v>1</v>
      </c>
      <c r="CB10" s="35">
        <f t="shared" si="61"/>
        <v>0</v>
      </c>
      <c r="CC10" s="43">
        <f t="shared" si="8"/>
        <v>1</v>
      </c>
      <c r="CD10" s="43">
        <f t="shared" si="62"/>
        <v>0</v>
      </c>
      <c r="CE10" s="43">
        <f t="shared" si="63"/>
        <v>1.4746650056237889E-7</v>
      </c>
      <c r="CF10" s="43">
        <f t="shared" si="64"/>
        <v>4575</v>
      </c>
      <c r="CG10" s="43">
        <f t="shared" si="65"/>
        <v>8.6152376624777389</v>
      </c>
      <c r="CJ10" s="44">
        <f t="shared" si="66"/>
        <v>-203</v>
      </c>
      <c r="CK10" s="44">
        <f t="shared" si="67"/>
        <v>18.899999999999999</v>
      </c>
      <c r="CL10" s="44">
        <v>1</v>
      </c>
      <c r="CM10" s="35">
        <f t="shared" si="68"/>
        <v>0</v>
      </c>
      <c r="CN10" s="43">
        <f t="shared" si="9"/>
        <v>1</v>
      </c>
      <c r="CO10" s="43">
        <f t="shared" si="69"/>
        <v>0</v>
      </c>
      <c r="CP10" s="43">
        <f t="shared" si="70"/>
        <v>7.2005127227723821E-11</v>
      </c>
      <c r="CQ10" s="43">
        <f t="shared" si="71"/>
        <v>5670</v>
      </c>
      <c r="CR10" s="43">
        <f t="shared" si="72"/>
        <v>8.6152376624777389</v>
      </c>
      <c r="CU10" s="44">
        <f t="shared" si="73"/>
        <v>-253</v>
      </c>
      <c r="CV10" s="44">
        <f t="shared" si="74"/>
        <v>23</v>
      </c>
      <c r="CW10" s="44">
        <v>1</v>
      </c>
      <c r="CX10" s="35">
        <f t="shared" si="75"/>
        <v>0</v>
      </c>
      <c r="CY10" s="43">
        <f t="shared" si="10"/>
        <v>1</v>
      </c>
      <c r="CZ10" s="43">
        <f t="shared" si="76"/>
        <v>0</v>
      </c>
      <c r="DA10" s="43">
        <f t="shared" si="77"/>
        <v>7.0317507058323804E-14</v>
      </c>
      <c r="DB10" s="43">
        <f t="shared" si="78"/>
        <v>6900</v>
      </c>
      <c r="DC10" s="43">
        <f t="shared" si="79"/>
        <v>8.6152376624777389</v>
      </c>
      <c r="DF10" s="44">
        <f t="shared" si="80"/>
        <v>-316</v>
      </c>
      <c r="DG10" s="44">
        <f t="shared" si="81"/>
        <v>32.75</v>
      </c>
      <c r="DH10" s="44">
        <v>1</v>
      </c>
      <c r="DI10" s="35">
        <f t="shared" si="87"/>
        <v>0</v>
      </c>
      <c r="DJ10" s="43">
        <f t="shared" si="11"/>
        <v>1</v>
      </c>
      <c r="DK10" s="43">
        <f t="shared" si="82"/>
        <v>0</v>
      </c>
      <c r="DL10" s="43">
        <f t="shared" si="83"/>
        <v>1.1326233743809409E-17</v>
      </c>
      <c r="DM10" s="43">
        <f t="shared" si="84"/>
        <v>9825</v>
      </c>
      <c r="DN10" s="43">
        <f t="shared" si="85"/>
        <v>8.6152376624777389</v>
      </c>
    </row>
    <row r="11" spans="1:122">
      <c r="A11" s="35">
        <f t="shared" si="12"/>
        <v>0.29730177875067942</v>
      </c>
      <c r="B11" s="35">
        <v>0</v>
      </c>
      <c r="C11" s="56">
        <f t="shared" si="13"/>
        <v>1</v>
      </c>
      <c r="D11" s="57"/>
      <c r="E11" s="59">
        <f t="shared" si="14"/>
        <v>1</v>
      </c>
      <c r="F11" s="102">
        <f t="shared" si="0"/>
        <v>2</v>
      </c>
      <c r="G11" s="38">
        <f t="shared" si="1"/>
        <v>2.0000000000000004</v>
      </c>
      <c r="H11" s="35">
        <f t="shared" si="86"/>
        <v>1.0000000000000002</v>
      </c>
      <c r="I11" s="39">
        <v>5</v>
      </c>
      <c r="J11" s="44">
        <f t="shared" si="15"/>
        <v>5</v>
      </c>
      <c r="K11" s="44">
        <f t="shared" si="16"/>
        <v>1</v>
      </c>
      <c r="L11" s="34">
        <v>1</v>
      </c>
      <c r="M11" s="127">
        <f t="shared" si="17"/>
        <v>1</v>
      </c>
      <c r="N11" s="43">
        <f t="shared" si="2"/>
        <v>1</v>
      </c>
      <c r="O11" s="43">
        <f t="shared" si="18"/>
        <v>5</v>
      </c>
      <c r="P11" s="43">
        <f t="shared" si="19"/>
        <v>240.00000000000006</v>
      </c>
      <c r="Q11" s="43">
        <f t="shared" si="20"/>
        <v>300</v>
      </c>
      <c r="R11" s="43">
        <f t="shared" si="21"/>
        <v>8.9190533625203834</v>
      </c>
      <c r="S11" s="71">
        <f t="shared" si="22"/>
        <v>48.000000000000014</v>
      </c>
      <c r="V11" s="44">
        <f t="shared" si="23"/>
        <v>5</v>
      </c>
      <c r="W11" s="44">
        <f t="shared" si="24"/>
        <v>2</v>
      </c>
      <c r="X11" s="44">
        <v>3</v>
      </c>
      <c r="Y11" s="35">
        <f t="shared" si="25"/>
        <v>1</v>
      </c>
      <c r="Z11" s="43">
        <f t="shared" si="3"/>
        <v>3</v>
      </c>
      <c r="AA11" s="43">
        <f t="shared" si="26"/>
        <v>15</v>
      </c>
      <c r="AB11" s="43">
        <f t="shared" si="27"/>
        <v>240.00000000000006</v>
      </c>
      <c r="AC11" s="43">
        <f t="shared" si="28"/>
        <v>600</v>
      </c>
      <c r="AD11" s="43">
        <f t="shared" si="29"/>
        <v>8.9190533625203834</v>
      </c>
      <c r="AE11" s="71">
        <f t="shared" si="30"/>
        <v>16.000000000000004</v>
      </c>
      <c r="AG11" s="44">
        <f t="shared" si="31"/>
        <v>-10</v>
      </c>
      <c r="AH11" s="44">
        <f t="shared" si="32"/>
        <v>4.1500000000000004</v>
      </c>
      <c r="AI11" s="44">
        <v>1</v>
      </c>
      <c r="AJ11" s="35">
        <f t="shared" si="33"/>
        <v>1.075</v>
      </c>
      <c r="AK11" s="43">
        <f t="shared" si="4"/>
        <v>1</v>
      </c>
      <c r="AL11" s="43">
        <f t="shared" si="34"/>
        <v>-10.75</v>
      </c>
      <c r="AM11" s="43">
        <f t="shared" si="35"/>
        <v>29.999999999999979</v>
      </c>
      <c r="AN11" s="43">
        <f t="shared" si="36"/>
        <v>1245</v>
      </c>
      <c r="AO11" s="43">
        <f t="shared" si="37"/>
        <v>8.9190533625203834</v>
      </c>
      <c r="AR11" s="44">
        <f t="shared" si="38"/>
        <v>-30</v>
      </c>
      <c r="AS11" s="44">
        <f t="shared" si="39"/>
        <v>6.5</v>
      </c>
      <c r="AT11" s="44">
        <v>1</v>
      </c>
      <c r="AU11" s="35">
        <f t="shared" si="40"/>
        <v>1.175</v>
      </c>
      <c r="AV11" s="43">
        <f t="shared" si="5"/>
        <v>1</v>
      </c>
      <c r="AW11" s="43">
        <f t="shared" si="41"/>
        <v>-35.25</v>
      </c>
      <c r="AX11" s="43">
        <f t="shared" si="42"/>
        <v>1.8749999999999967</v>
      </c>
      <c r="AY11" s="43">
        <f t="shared" si="43"/>
        <v>1950</v>
      </c>
      <c r="AZ11" s="43">
        <f t="shared" si="44"/>
        <v>8.9190533625203834</v>
      </c>
      <c r="BC11" s="44">
        <f t="shared" si="45"/>
        <v>-55</v>
      </c>
      <c r="BD11" s="44">
        <f t="shared" si="46"/>
        <v>9.1</v>
      </c>
      <c r="BE11" s="44">
        <v>1</v>
      </c>
      <c r="BF11" s="35">
        <f t="shared" si="47"/>
        <v>1.3</v>
      </c>
      <c r="BG11" s="43">
        <f t="shared" si="6"/>
        <v>1</v>
      </c>
      <c r="BH11" s="43">
        <f t="shared" si="48"/>
        <v>-71.5</v>
      </c>
      <c r="BI11" s="43">
        <f t="shared" si="49"/>
        <v>5.8593749999999778E-2</v>
      </c>
      <c r="BJ11" s="43">
        <f t="shared" si="50"/>
        <v>2730</v>
      </c>
      <c r="BK11" s="43">
        <f t="shared" si="51"/>
        <v>8.9190533625203834</v>
      </c>
      <c r="BN11" s="44">
        <f t="shared" si="52"/>
        <v>-85</v>
      </c>
      <c r="BO11" s="44">
        <f t="shared" si="53"/>
        <v>12</v>
      </c>
      <c r="BP11" s="44">
        <v>1</v>
      </c>
      <c r="BQ11" s="35">
        <f t="shared" si="54"/>
        <v>1.45</v>
      </c>
      <c r="BR11" s="43">
        <f t="shared" si="7"/>
        <v>1</v>
      </c>
      <c r="BS11" s="43">
        <f t="shared" si="55"/>
        <v>-123.25</v>
      </c>
      <c r="BT11" s="43">
        <f t="shared" si="56"/>
        <v>9.155273437499949E-4</v>
      </c>
      <c r="BU11" s="43">
        <f t="shared" si="57"/>
        <v>3600</v>
      </c>
      <c r="BV11" s="43">
        <f t="shared" si="58"/>
        <v>8.9190533625203834</v>
      </c>
      <c r="BY11" s="44">
        <f t="shared" si="59"/>
        <v>-147</v>
      </c>
      <c r="BZ11" s="44">
        <f t="shared" si="60"/>
        <v>15.25</v>
      </c>
      <c r="CA11" s="44">
        <v>1</v>
      </c>
      <c r="CB11" s="35">
        <f t="shared" si="61"/>
        <v>0</v>
      </c>
      <c r="CC11" s="43">
        <f t="shared" si="8"/>
        <v>1</v>
      </c>
      <c r="CD11" s="43">
        <f t="shared" si="62"/>
        <v>0</v>
      </c>
      <c r="CE11" s="43">
        <f t="shared" si="63"/>
        <v>1.6939452661317397E-7</v>
      </c>
      <c r="CF11" s="43">
        <f t="shared" si="64"/>
        <v>4575</v>
      </c>
      <c r="CG11" s="43">
        <f t="shared" si="65"/>
        <v>8.9190533625203834</v>
      </c>
      <c r="CJ11" s="44">
        <f t="shared" si="66"/>
        <v>-202</v>
      </c>
      <c r="CK11" s="44">
        <f t="shared" si="67"/>
        <v>18.899999999999999</v>
      </c>
      <c r="CL11" s="44">
        <v>1</v>
      </c>
      <c r="CM11" s="35">
        <f t="shared" si="68"/>
        <v>0</v>
      </c>
      <c r="CN11" s="43">
        <f t="shared" si="9"/>
        <v>1</v>
      </c>
      <c r="CO11" s="43">
        <f t="shared" si="69"/>
        <v>0</v>
      </c>
      <c r="CP11" s="43">
        <f t="shared" si="70"/>
        <v>8.2712171197838555E-11</v>
      </c>
      <c r="CQ11" s="43">
        <f t="shared" si="71"/>
        <v>5670</v>
      </c>
      <c r="CR11" s="43">
        <f t="shared" si="72"/>
        <v>8.9190533625203834</v>
      </c>
      <c r="CU11" s="44">
        <f t="shared" si="73"/>
        <v>-252</v>
      </c>
      <c r="CV11" s="44">
        <f t="shared" si="74"/>
        <v>23</v>
      </c>
      <c r="CW11" s="44">
        <v>1</v>
      </c>
      <c r="CX11" s="35">
        <f t="shared" si="75"/>
        <v>0</v>
      </c>
      <c r="CY11" s="43">
        <f t="shared" si="10"/>
        <v>1</v>
      </c>
      <c r="CZ11" s="43">
        <f t="shared" si="76"/>
        <v>0</v>
      </c>
      <c r="DA11" s="43">
        <f t="shared" si="77"/>
        <v>8.0773604685388949E-14</v>
      </c>
      <c r="DB11" s="43">
        <f t="shared" si="78"/>
        <v>6900</v>
      </c>
      <c r="DC11" s="43">
        <f t="shared" si="79"/>
        <v>8.9190533625203834</v>
      </c>
      <c r="DF11" s="44">
        <f t="shared" si="80"/>
        <v>-315</v>
      </c>
      <c r="DG11" s="44">
        <f t="shared" si="81"/>
        <v>32.75</v>
      </c>
      <c r="DH11" s="44">
        <v>1</v>
      </c>
      <c r="DI11" s="35">
        <f t="shared" si="87"/>
        <v>0</v>
      </c>
      <c r="DJ11" s="43">
        <f t="shared" si="11"/>
        <v>1</v>
      </c>
      <c r="DK11" s="43">
        <f t="shared" si="82"/>
        <v>0</v>
      </c>
      <c r="DL11" s="43">
        <f t="shared" si="83"/>
        <v>1.3010426069825782E-17</v>
      </c>
      <c r="DM11" s="43">
        <f t="shared" si="84"/>
        <v>9825</v>
      </c>
      <c r="DN11" s="43">
        <f t="shared" si="85"/>
        <v>8.9190533625203834</v>
      </c>
    </row>
    <row r="12" spans="1:122">
      <c r="A12" s="35">
        <f t="shared" si="12"/>
        <v>0.30778610333622819</v>
      </c>
      <c r="B12" s="35">
        <v>0</v>
      </c>
      <c r="C12" s="56">
        <f t="shared" si="13"/>
        <v>1</v>
      </c>
      <c r="D12" s="57"/>
      <c r="E12" s="59">
        <f t="shared" si="14"/>
        <v>1</v>
      </c>
      <c r="F12" s="102">
        <f t="shared" si="0"/>
        <v>2</v>
      </c>
      <c r="G12" s="38">
        <f t="shared" si="1"/>
        <v>2.2973967099940706</v>
      </c>
      <c r="H12" s="35">
        <f t="shared" si="86"/>
        <v>1.2000000000000006</v>
      </c>
      <c r="I12" s="39">
        <v>6</v>
      </c>
      <c r="J12" s="44">
        <f t="shared" si="15"/>
        <v>6</v>
      </c>
      <c r="K12" s="44">
        <f t="shared" si="16"/>
        <v>1</v>
      </c>
      <c r="L12" s="34">
        <v>1</v>
      </c>
      <c r="M12" s="127">
        <f t="shared" si="17"/>
        <v>1</v>
      </c>
      <c r="N12" s="43">
        <f t="shared" si="2"/>
        <v>1</v>
      </c>
      <c r="O12" s="43">
        <f t="shared" si="18"/>
        <v>6</v>
      </c>
      <c r="P12" s="43">
        <f t="shared" si="19"/>
        <v>275.6876051992885</v>
      </c>
      <c r="Q12" s="43">
        <f t="shared" si="20"/>
        <v>300</v>
      </c>
      <c r="R12" s="43">
        <f t="shared" si="21"/>
        <v>9.2335831000868449</v>
      </c>
      <c r="S12" s="71">
        <f t="shared" si="22"/>
        <v>45.947934199881416</v>
      </c>
      <c r="V12" s="44">
        <f t="shared" si="23"/>
        <v>6</v>
      </c>
      <c r="W12" s="44">
        <f t="shared" si="24"/>
        <v>2</v>
      </c>
      <c r="X12" s="44">
        <v>1</v>
      </c>
      <c r="Y12" s="35">
        <f t="shared" si="25"/>
        <v>1</v>
      </c>
      <c r="Z12" s="43">
        <f t="shared" si="3"/>
        <v>3</v>
      </c>
      <c r="AA12" s="43">
        <f t="shared" si="26"/>
        <v>18</v>
      </c>
      <c r="AB12" s="43">
        <f t="shared" si="27"/>
        <v>275.6876051992885</v>
      </c>
      <c r="AC12" s="43">
        <f t="shared" si="28"/>
        <v>600</v>
      </c>
      <c r="AD12" s="43">
        <f t="shared" si="29"/>
        <v>9.2335831000868449</v>
      </c>
      <c r="AE12" s="71">
        <f t="shared" si="30"/>
        <v>15.315978066627139</v>
      </c>
      <c r="AG12" s="44">
        <f t="shared" si="31"/>
        <v>-9</v>
      </c>
      <c r="AH12" s="44">
        <f t="shared" si="32"/>
        <v>4.1500000000000004</v>
      </c>
      <c r="AI12" s="44">
        <v>1</v>
      </c>
      <c r="AJ12" s="35">
        <f t="shared" si="33"/>
        <v>1.075</v>
      </c>
      <c r="AK12" s="43">
        <f t="shared" si="4"/>
        <v>1</v>
      </c>
      <c r="AL12" s="43">
        <f t="shared" si="34"/>
        <v>-9.6749999999999989</v>
      </c>
      <c r="AM12" s="43">
        <f t="shared" si="35"/>
        <v>34.460950649911027</v>
      </c>
      <c r="AN12" s="43">
        <f t="shared" si="36"/>
        <v>1245</v>
      </c>
      <c r="AO12" s="43">
        <f t="shared" si="37"/>
        <v>9.2335831000868449</v>
      </c>
      <c r="AR12" s="44">
        <f t="shared" si="38"/>
        <v>-29</v>
      </c>
      <c r="AS12" s="44">
        <f t="shared" si="39"/>
        <v>6.5</v>
      </c>
      <c r="AT12" s="44">
        <v>1</v>
      </c>
      <c r="AU12" s="35">
        <f t="shared" si="40"/>
        <v>1.175</v>
      </c>
      <c r="AV12" s="43">
        <f t="shared" si="5"/>
        <v>1</v>
      </c>
      <c r="AW12" s="43">
        <f t="shared" si="41"/>
        <v>-34.075000000000003</v>
      </c>
      <c r="AX12" s="43">
        <f t="shared" si="42"/>
        <v>2.1538094156194365</v>
      </c>
      <c r="AY12" s="43">
        <f t="shared" si="43"/>
        <v>1950</v>
      </c>
      <c r="AZ12" s="43">
        <f t="shared" si="44"/>
        <v>9.2335831000868449</v>
      </c>
      <c r="BC12" s="44">
        <f t="shared" si="45"/>
        <v>-54</v>
      </c>
      <c r="BD12" s="44">
        <f t="shared" si="46"/>
        <v>9.1</v>
      </c>
      <c r="BE12" s="44">
        <v>1</v>
      </c>
      <c r="BF12" s="35">
        <f t="shared" si="47"/>
        <v>1.3</v>
      </c>
      <c r="BG12" s="43">
        <f t="shared" si="6"/>
        <v>1</v>
      </c>
      <c r="BH12" s="43">
        <f t="shared" si="48"/>
        <v>-70.2</v>
      </c>
      <c r="BI12" s="43">
        <f t="shared" si="49"/>
        <v>6.7306544238107294E-2</v>
      </c>
      <c r="BJ12" s="43">
        <f t="shared" si="50"/>
        <v>2730</v>
      </c>
      <c r="BK12" s="43">
        <f t="shared" si="51"/>
        <v>9.2335831000868449</v>
      </c>
      <c r="BN12" s="44">
        <f t="shared" si="52"/>
        <v>-84</v>
      </c>
      <c r="BO12" s="44">
        <f t="shared" si="53"/>
        <v>12</v>
      </c>
      <c r="BP12" s="44">
        <v>1</v>
      </c>
      <c r="BQ12" s="35">
        <f t="shared" si="54"/>
        <v>1.45</v>
      </c>
      <c r="BR12" s="43">
        <f t="shared" si="7"/>
        <v>1</v>
      </c>
      <c r="BS12" s="43">
        <f t="shared" si="55"/>
        <v>-121.8</v>
      </c>
      <c r="BT12" s="43">
        <f t="shared" si="56"/>
        <v>1.0516647537204241E-3</v>
      </c>
      <c r="BU12" s="43">
        <f t="shared" si="57"/>
        <v>3600</v>
      </c>
      <c r="BV12" s="43">
        <f t="shared" si="58"/>
        <v>9.2335831000868449</v>
      </c>
      <c r="BY12" s="44">
        <f t="shared" si="59"/>
        <v>-146</v>
      </c>
      <c r="BZ12" s="44">
        <f t="shared" si="60"/>
        <v>15.25</v>
      </c>
      <c r="CA12" s="44">
        <v>1</v>
      </c>
      <c r="CB12" s="35">
        <f t="shared" si="61"/>
        <v>0</v>
      </c>
      <c r="CC12" s="43">
        <f t="shared" si="8"/>
        <v>1</v>
      </c>
      <c r="CD12" s="43">
        <f t="shared" si="62"/>
        <v>0</v>
      </c>
      <c r="CE12" s="43">
        <f t="shared" si="63"/>
        <v>1.9458321406605446E-7</v>
      </c>
      <c r="CF12" s="43">
        <f t="shared" si="64"/>
        <v>4575</v>
      </c>
      <c r="CG12" s="43">
        <f t="shared" si="65"/>
        <v>9.2335831000868449</v>
      </c>
      <c r="CJ12" s="44">
        <f t="shared" si="66"/>
        <v>-201</v>
      </c>
      <c r="CK12" s="44">
        <f t="shared" si="67"/>
        <v>18.899999999999999</v>
      </c>
      <c r="CL12" s="44">
        <v>1</v>
      </c>
      <c r="CM12" s="35">
        <f t="shared" si="68"/>
        <v>0</v>
      </c>
      <c r="CN12" s="43">
        <f t="shared" si="9"/>
        <v>1</v>
      </c>
      <c r="CO12" s="43">
        <f t="shared" si="69"/>
        <v>0</v>
      </c>
      <c r="CP12" s="43">
        <f t="shared" si="70"/>
        <v>9.5011334993190305E-11</v>
      </c>
      <c r="CQ12" s="43">
        <f t="shared" si="71"/>
        <v>5670</v>
      </c>
      <c r="CR12" s="43">
        <f t="shared" si="72"/>
        <v>9.2335831000868449</v>
      </c>
      <c r="CU12" s="44">
        <f t="shared" si="73"/>
        <v>-251</v>
      </c>
      <c r="CV12" s="44">
        <f t="shared" si="74"/>
        <v>23</v>
      </c>
      <c r="CW12" s="44">
        <v>1</v>
      </c>
      <c r="CX12" s="35">
        <f t="shared" si="75"/>
        <v>0</v>
      </c>
      <c r="CY12" s="43">
        <f t="shared" si="10"/>
        <v>1</v>
      </c>
      <c r="CZ12" s="43">
        <f t="shared" si="76"/>
        <v>0</v>
      </c>
      <c r="DA12" s="43">
        <f t="shared" si="77"/>
        <v>9.2784506829287092E-14</v>
      </c>
      <c r="DB12" s="43">
        <f t="shared" si="78"/>
        <v>6900</v>
      </c>
      <c r="DC12" s="43">
        <f t="shared" si="79"/>
        <v>9.2335831000868449</v>
      </c>
      <c r="DF12" s="44">
        <f t="shared" si="80"/>
        <v>-314</v>
      </c>
      <c r="DG12" s="44">
        <f t="shared" si="81"/>
        <v>32.75</v>
      </c>
      <c r="DH12" s="44">
        <v>1</v>
      </c>
      <c r="DI12" s="35">
        <f t="shared" si="87"/>
        <v>0</v>
      </c>
      <c r="DJ12" s="43">
        <f t="shared" si="11"/>
        <v>1</v>
      </c>
      <c r="DK12" s="43">
        <f t="shared" si="82"/>
        <v>0</v>
      </c>
      <c r="DL12" s="43">
        <f t="shared" si="83"/>
        <v>1.4945055024219414E-17</v>
      </c>
      <c r="DM12" s="43">
        <f t="shared" si="84"/>
        <v>9825</v>
      </c>
      <c r="DN12" s="43">
        <f t="shared" si="85"/>
        <v>9.2335831000868449</v>
      </c>
    </row>
    <row r="13" spans="1:122">
      <c r="A13" s="35">
        <f t="shared" si="12"/>
        <v>0.31864015682981472</v>
      </c>
      <c r="B13" s="35">
        <v>0</v>
      </c>
      <c r="C13" s="56">
        <f t="shared" si="13"/>
        <v>1</v>
      </c>
      <c r="D13" s="57"/>
      <c r="E13" s="59">
        <f t="shared" si="14"/>
        <v>1</v>
      </c>
      <c r="F13" s="102">
        <f t="shared" si="0"/>
        <v>2</v>
      </c>
      <c r="G13" s="38">
        <f t="shared" si="1"/>
        <v>2.6390158215457897</v>
      </c>
      <c r="H13" s="35">
        <f t="shared" si="86"/>
        <v>1.4000000000000008</v>
      </c>
      <c r="I13" s="39">
        <v>7</v>
      </c>
      <c r="J13" s="44">
        <f t="shared" si="15"/>
        <v>7</v>
      </c>
      <c r="K13" s="44">
        <f t="shared" si="16"/>
        <v>1</v>
      </c>
      <c r="L13" s="34">
        <v>1</v>
      </c>
      <c r="M13" s="127">
        <f t="shared" si="17"/>
        <v>1</v>
      </c>
      <c r="N13" s="43">
        <f t="shared" si="2"/>
        <v>1</v>
      </c>
      <c r="O13" s="43">
        <f t="shared" si="18"/>
        <v>7</v>
      </c>
      <c r="P13" s="43">
        <f t="shared" si="19"/>
        <v>316.68189858549476</v>
      </c>
      <c r="Q13" s="43">
        <f t="shared" si="20"/>
        <v>300</v>
      </c>
      <c r="R13" s="43">
        <f t="shared" si="21"/>
        <v>9.5592047048944409</v>
      </c>
      <c r="S13" s="71">
        <f t="shared" si="22"/>
        <v>45.240271226499253</v>
      </c>
      <c r="V13" s="44">
        <f t="shared" si="23"/>
        <v>7</v>
      </c>
      <c r="W13" s="44">
        <f t="shared" si="24"/>
        <v>2</v>
      </c>
      <c r="X13" s="44">
        <v>1</v>
      </c>
      <c r="Y13" s="35">
        <f t="shared" si="25"/>
        <v>1</v>
      </c>
      <c r="Z13" s="43">
        <f t="shared" si="3"/>
        <v>3</v>
      </c>
      <c r="AA13" s="43">
        <f t="shared" si="26"/>
        <v>21</v>
      </c>
      <c r="AB13" s="43">
        <f t="shared" si="27"/>
        <v>316.68189858549476</v>
      </c>
      <c r="AC13" s="43">
        <f t="shared" si="28"/>
        <v>600</v>
      </c>
      <c r="AD13" s="43">
        <f t="shared" si="29"/>
        <v>9.5592047048944409</v>
      </c>
      <c r="AE13" s="71">
        <f t="shared" si="30"/>
        <v>15.080090408833083</v>
      </c>
      <c r="AG13" s="44">
        <f t="shared" si="31"/>
        <v>-8</v>
      </c>
      <c r="AH13" s="44">
        <f t="shared" si="32"/>
        <v>4.1500000000000004</v>
      </c>
      <c r="AI13" s="44">
        <v>1</v>
      </c>
      <c r="AJ13" s="35">
        <f t="shared" si="33"/>
        <v>1.075</v>
      </c>
      <c r="AK13" s="43">
        <f t="shared" si="4"/>
        <v>1</v>
      </c>
      <c r="AL13" s="43">
        <f t="shared" si="34"/>
        <v>-8.6</v>
      </c>
      <c r="AM13" s="43">
        <f t="shared" si="35"/>
        <v>39.585237323186803</v>
      </c>
      <c r="AN13" s="43">
        <f t="shared" si="36"/>
        <v>1245</v>
      </c>
      <c r="AO13" s="43">
        <f t="shared" si="37"/>
        <v>9.5592047048944409</v>
      </c>
      <c r="AR13" s="44">
        <f t="shared" si="38"/>
        <v>-28</v>
      </c>
      <c r="AS13" s="44">
        <f t="shared" si="39"/>
        <v>6.5</v>
      </c>
      <c r="AT13" s="44">
        <v>1</v>
      </c>
      <c r="AU13" s="35">
        <f t="shared" si="40"/>
        <v>1.175</v>
      </c>
      <c r="AV13" s="43">
        <f t="shared" si="5"/>
        <v>1</v>
      </c>
      <c r="AW13" s="43">
        <f t="shared" si="41"/>
        <v>-32.9</v>
      </c>
      <c r="AX13" s="43">
        <f t="shared" si="42"/>
        <v>2.4740773326991721</v>
      </c>
      <c r="AY13" s="43">
        <f t="shared" si="43"/>
        <v>1950</v>
      </c>
      <c r="AZ13" s="43">
        <f t="shared" si="44"/>
        <v>9.5592047048944409</v>
      </c>
      <c r="BC13" s="44">
        <f t="shared" si="45"/>
        <v>-53</v>
      </c>
      <c r="BD13" s="44">
        <f t="shared" si="46"/>
        <v>9.1</v>
      </c>
      <c r="BE13" s="44">
        <v>1</v>
      </c>
      <c r="BF13" s="35">
        <f t="shared" si="47"/>
        <v>1.3</v>
      </c>
      <c r="BG13" s="43">
        <f t="shared" si="6"/>
        <v>1</v>
      </c>
      <c r="BH13" s="43">
        <f t="shared" si="48"/>
        <v>-68.900000000000006</v>
      </c>
      <c r="BI13" s="43">
        <f t="shared" si="49"/>
        <v>7.7314916646849002E-2</v>
      </c>
      <c r="BJ13" s="43">
        <f t="shared" si="50"/>
        <v>2730</v>
      </c>
      <c r="BK13" s="43">
        <f t="shared" si="51"/>
        <v>9.5592047048944409</v>
      </c>
      <c r="BN13" s="44">
        <f t="shared" si="52"/>
        <v>-83</v>
      </c>
      <c r="BO13" s="44">
        <f t="shared" si="53"/>
        <v>12</v>
      </c>
      <c r="BP13" s="44">
        <v>1</v>
      </c>
      <c r="BQ13" s="35">
        <f t="shared" si="54"/>
        <v>1.45</v>
      </c>
      <c r="BR13" s="43">
        <f t="shared" si="7"/>
        <v>1</v>
      </c>
      <c r="BS13" s="43">
        <f t="shared" si="55"/>
        <v>-120.35</v>
      </c>
      <c r="BT13" s="43">
        <f t="shared" si="56"/>
        <v>1.2080455726070133E-3</v>
      </c>
      <c r="BU13" s="43">
        <f t="shared" si="57"/>
        <v>3600</v>
      </c>
      <c r="BV13" s="43">
        <f t="shared" si="58"/>
        <v>9.5592047048944409</v>
      </c>
      <c r="BY13" s="44">
        <f t="shared" si="59"/>
        <v>-145</v>
      </c>
      <c r="BZ13" s="44">
        <f t="shared" si="60"/>
        <v>15.25</v>
      </c>
      <c r="CA13" s="44">
        <v>1</v>
      </c>
      <c r="CB13" s="35">
        <f t="shared" si="61"/>
        <v>0</v>
      </c>
      <c r="CC13" s="43">
        <f t="shared" si="8"/>
        <v>1</v>
      </c>
      <c r="CD13" s="43">
        <f t="shared" si="62"/>
        <v>0</v>
      </c>
      <c r="CE13" s="43">
        <f t="shared" si="63"/>
        <v>2.2351741790771267E-7</v>
      </c>
      <c r="CF13" s="43">
        <f t="shared" si="64"/>
        <v>4575</v>
      </c>
      <c r="CG13" s="43">
        <f t="shared" si="65"/>
        <v>9.5592047048944409</v>
      </c>
      <c r="CJ13" s="44">
        <f t="shared" si="66"/>
        <v>-200</v>
      </c>
      <c r="CK13" s="44">
        <f t="shared" si="67"/>
        <v>18.899999999999999</v>
      </c>
      <c r="CL13" s="44">
        <v>1</v>
      </c>
      <c r="CM13" s="35">
        <f t="shared" si="68"/>
        <v>0</v>
      </c>
      <c r="CN13" s="43">
        <f t="shared" si="9"/>
        <v>1</v>
      </c>
      <c r="CO13" s="43">
        <f t="shared" si="69"/>
        <v>0</v>
      </c>
      <c r="CP13" s="43">
        <f t="shared" si="70"/>
        <v>1.0913936421274994E-10</v>
      </c>
      <c r="CQ13" s="43">
        <f t="shared" si="71"/>
        <v>5670</v>
      </c>
      <c r="CR13" s="43">
        <f t="shared" si="72"/>
        <v>9.5592047048944409</v>
      </c>
      <c r="CU13" s="44">
        <f t="shared" si="73"/>
        <v>-250</v>
      </c>
      <c r="CV13" s="44">
        <f t="shared" si="74"/>
        <v>23</v>
      </c>
      <c r="CW13" s="44">
        <v>1</v>
      </c>
      <c r="CX13" s="35">
        <f t="shared" si="75"/>
        <v>0</v>
      </c>
      <c r="CY13" s="43">
        <f t="shared" si="10"/>
        <v>1</v>
      </c>
      <c r="CZ13" s="43">
        <f t="shared" si="76"/>
        <v>0</v>
      </c>
      <c r="DA13" s="43">
        <f t="shared" si="77"/>
        <v>1.0658141036401325E-13</v>
      </c>
      <c r="DB13" s="43">
        <f t="shared" si="78"/>
        <v>6900</v>
      </c>
      <c r="DC13" s="43">
        <f t="shared" si="79"/>
        <v>9.5592047048944409</v>
      </c>
      <c r="DF13" s="44">
        <f t="shared" si="80"/>
        <v>-313</v>
      </c>
      <c r="DG13" s="44">
        <f t="shared" si="81"/>
        <v>32.75</v>
      </c>
      <c r="DH13" s="44">
        <v>1</v>
      </c>
      <c r="DI13" s="35">
        <f t="shared" si="87"/>
        <v>0</v>
      </c>
      <c r="DJ13" s="43">
        <f t="shared" si="11"/>
        <v>1</v>
      </c>
      <c r="DK13" s="43">
        <f t="shared" si="82"/>
        <v>0</v>
      </c>
      <c r="DL13" s="43">
        <f t="shared" si="83"/>
        <v>1.7167360121661011E-17</v>
      </c>
      <c r="DM13" s="43">
        <f t="shared" si="84"/>
        <v>9825</v>
      </c>
      <c r="DN13" s="43">
        <f t="shared" si="85"/>
        <v>9.5592047048944409</v>
      </c>
    </row>
    <row r="14" spans="1:122">
      <c r="A14" s="35">
        <f t="shared" si="12"/>
        <v>0.32987697769322272</v>
      </c>
      <c r="B14" s="35">
        <v>0</v>
      </c>
      <c r="C14" s="56">
        <f t="shared" si="13"/>
        <v>1</v>
      </c>
      <c r="D14" s="57"/>
      <c r="E14" s="59">
        <f t="shared" si="14"/>
        <v>1</v>
      </c>
      <c r="F14" s="102">
        <f t="shared" si="0"/>
        <v>2</v>
      </c>
      <c r="G14" s="38">
        <f t="shared" si="1"/>
        <v>3.0314331330207978</v>
      </c>
      <c r="H14" s="35">
        <f t="shared" si="86"/>
        <v>1.600000000000001</v>
      </c>
      <c r="I14" s="39">
        <v>8</v>
      </c>
      <c r="J14" s="44">
        <f t="shared" si="15"/>
        <v>8</v>
      </c>
      <c r="K14" s="44">
        <f t="shared" si="16"/>
        <v>1</v>
      </c>
      <c r="L14" s="34">
        <v>1</v>
      </c>
      <c r="M14" s="127">
        <f t="shared" si="17"/>
        <v>1</v>
      </c>
      <c r="N14" s="43">
        <f t="shared" si="2"/>
        <v>1</v>
      </c>
      <c r="O14" s="43">
        <f t="shared" si="18"/>
        <v>8</v>
      </c>
      <c r="P14" s="43">
        <f t="shared" si="19"/>
        <v>363.77197596249573</v>
      </c>
      <c r="Q14" s="43">
        <f t="shared" si="20"/>
        <v>300</v>
      </c>
      <c r="R14" s="43">
        <f t="shared" si="21"/>
        <v>9.8963093307966812</v>
      </c>
      <c r="S14" s="71">
        <f t="shared" si="22"/>
        <v>45.471496995311966</v>
      </c>
      <c r="V14" s="44">
        <f t="shared" si="23"/>
        <v>8</v>
      </c>
      <c r="W14" s="44">
        <f t="shared" si="24"/>
        <v>2</v>
      </c>
      <c r="X14" s="44">
        <v>1</v>
      </c>
      <c r="Y14" s="35">
        <f t="shared" si="25"/>
        <v>1</v>
      </c>
      <c r="Z14" s="43">
        <f t="shared" si="3"/>
        <v>3</v>
      </c>
      <c r="AA14" s="43">
        <f t="shared" si="26"/>
        <v>24</v>
      </c>
      <c r="AB14" s="43">
        <f t="shared" si="27"/>
        <v>363.77197596249573</v>
      </c>
      <c r="AC14" s="43">
        <f t="shared" si="28"/>
        <v>600</v>
      </c>
      <c r="AD14" s="43">
        <f t="shared" si="29"/>
        <v>9.8963093307966812</v>
      </c>
      <c r="AE14" s="71">
        <f t="shared" si="30"/>
        <v>15.157165665103989</v>
      </c>
      <c r="AG14" s="44">
        <f t="shared" si="31"/>
        <v>-7</v>
      </c>
      <c r="AH14" s="44">
        <f t="shared" si="32"/>
        <v>4.1500000000000004</v>
      </c>
      <c r="AI14" s="44">
        <v>1</v>
      </c>
      <c r="AJ14" s="35">
        <f t="shared" si="33"/>
        <v>1.075</v>
      </c>
      <c r="AK14" s="43">
        <f t="shared" si="4"/>
        <v>1</v>
      </c>
      <c r="AL14" s="43">
        <f t="shared" si="34"/>
        <v>-7.5249999999999995</v>
      </c>
      <c r="AM14" s="43">
        <f t="shared" si="35"/>
        <v>45.471496995311917</v>
      </c>
      <c r="AN14" s="43">
        <f t="shared" si="36"/>
        <v>1245</v>
      </c>
      <c r="AO14" s="43">
        <f t="shared" si="37"/>
        <v>9.8963093307966812</v>
      </c>
      <c r="AR14" s="44">
        <f t="shared" si="38"/>
        <v>-27</v>
      </c>
      <c r="AS14" s="44">
        <f t="shared" si="39"/>
        <v>6.5</v>
      </c>
      <c r="AT14" s="44">
        <v>1</v>
      </c>
      <c r="AU14" s="35">
        <f t="shared" si="40"/>
        <v>1.175</v>
      </c>
      <c r="AV14" s="43">
        <f t="shared" si="5"/>
        <v>1</v>
      </c>
      <c r="AW14" s="43">
        <f t="shared" si="41"/>
        <v>-31.725000000000001</v>
      </c>
      <c r="AX14" s="43">
        <f t="shared" si="42"/>
        <v>2.8419685622069917</v>
      </c>
      <c r="AY14" s="43">
        <f t="shared" si="43"/>
        <v>1950</v>
      </c>
      <c r="AZ14" s="43">
        <f t="shared" si="44"/>
        <v>9.8963093307966812</v>
      </c>
      <c r="BC14" s="44">
        <f t="shared" si="45"/>
        <v>-52</v>
      </c>
      <c r="BD14" s="44">
        <f t="shared" si="46"/>
        <v>9.1</v>
      </c>
      <c r="BE14" s="44">
        <v>1</v>
      </c>
      <c r="BF14" s="35">
        <f t="shared" si="47"/>
        <v>1.3</v>
      </c>
      <c r="BG14" s="43">
        <f t="shared" si="6"/>
        <v>1</v>
      </c>
      <c r="BH14" s="43">
        <f t="shared" si="48"/>
        <v>-67.600000000000009</v>
      </c>
      <c r="BI14" s="43">
        <f t="shared" si="49"/>
        <v>8.8811517568968337E-2</v>
      </c>
      <c r="BJ14" s="43">
        <f t="shared" si="50"/>
        <v>2730</v>
      </c>
      <c r="BK14" s="43">
        <f t="shared" si="51"/>
        <v>9.8963093307966812</v>
      </c>
      <c r="BN14" s="44">
        <f t="shared" si="52"/>
        <v>-82</v>
      </c>
      <c r="BO14" s="44">
        <f t="shared" si="53"/>
        <v>12</v>
      </c>
      <c r="BP14" s="44">
        <v>1</v>
      </c>
      <c r="BQ14" s="35">
        <f t="shared" si="54"/>
        <v>1.45</v>
      </c>
      <c r="BR14" s="43">
        <f t="shared" si="7"/>
        <v>1</v>
      </c>
      <c r="BS14" s="43">
        <f t="shared" si="55"/>
        <v>-118.89999999999999</v>
      </c>
      <c r="BT14" s="43">
        <f t="shared" si="56"/>
        <v>1.3876799620151275E-3</v>
      </c>
      <c r="BU14" s="43">
        <f t="shared" si="57"/>
        <v>3600</v>
      </c>
      <c r="BV14" s="43">
        <f t="shared" si="58"/>
        <v>9.8963093307966812</v>
      </c>
      <c r="BY14" s="44">
        <f t="shared" si="59"/>
        <v>-144</v>
      </c>
      <c r="BZ14" s="44">
        <f t="shared" si="60"/>
        <v>15.25</v>
      </c>
      <c r="CA14" s="44">
        <v>1</v>
      </c>
      <c r="CB14" s="35">
        <f t="shared" si="61"/>
        <v>0</v>
      </c>
      <c r="CC14" s="43">
        <f t="shared" si="8"/>
        <v>1</v>
      </c>
      <c r="CD14" s="43">
        <f t="shared" si="62"/>
        <v>0</v>
      </c>
      <c r="CE14" s="43">
        <f t="shared" si="63"/>
        <v>2.567540902637744E-7</v>
      </c>
      <c r="CF14" s="43">
        <f t="shared" si="64"/>
        <v>4575</v>
      </c>
      <c r="CG14" s="43">
        <f t="shared" si="65"/>
        <v>9.8963093307966812</v>
      </c>
      <c r="CJ14" s="44">
        <f t="shared" si="66"/>
        <v>-199</v>
      </c>
      <c r="CK14" s="44">
        <f t="shared" si="67"/>
        <v>18.899999999999999</v>
      </c>
      <c r="CL14" s="44">
        <v>1</v>
      </c>
      <c r="CM14" s="35">
        <f t="shared" si="68"/>
        <v>0</v>
      </c>
      <c r="CN14" s="43">
        <f t="shared" si="9"/>
        <v>1</v>
      </c>
      <c r="CO14" s="43">
        <f t="shared" si="69"/>
        <v>0</v>
      </c>
      <c r="CP14" s="43">
        <f t="shared" si="70"/>
        <v>1.2536820813660813E-10</v>
      </c>
      <c r="CQ14" s="43">
        <f t="shared" si="71"/>
        <v>5670</v>
      </c>
      <c r="CR14" s="43">
        <f t="shared" si="72"/>
        <v>9.8963093307966812</v>
      </c>
      <c r="CU14" s="44">
        <f t="shared" si="73"/>
        <v>-249</v>
      </c>
      <c r="CV14" s="44">
        <f t="shared" si="74"/>
        <v>23</v>
      </c>
      <c r="CW14" s="44">
        <v>1</v>
      </c>
      <c r="CX14" s="35">
        <f t="shared" si="75"/>
        <v>0</v>
      </c>
      <c r="CY14" s="43">
        <f t="shared" si="10"/>
        <v>1</v>
      </c>
      <c r="CZ14" s="43">
        <f t="shared" si="76"/>
        <v>0</v>
      </c>
      <c r="DA14" s="43">
        <f t="shared" si="77"/>
        <v>1.2242989075840592E-13</v>
      </c>
      <c r="DB14" s="43">
        <f t="shared" si="78"/>
        <v>6900</v>
      </c>
      <c r="DC14" s="43">
        <f t="shared" si="79"/>
        <v>9.8963093307966812</v>
      </c>
      <c r="DF14" s="44">
        <f t="shared" si="80"/>
        <v>-312</v>
      </c>
      <c r="DG14" s="44">
        <f t="shared" si="81"/>
        <v>32.75</v>
      </c>
      <c r="DH14" s="44">
        <v>1</v>
      </c>
      <c r="DI14" s="35">
        <f t="shared" si="87"/>
        <v>0</v>
      </c>
      <c r="DJ14" s="43">
        <f t="shared" si="11"/>
        <v>1</v>
      </c>
      <c r="DK14" s="43">
        <f t="shared" si="82"/>
        <v>0</v>
      </c>
      <c r="DL14" s="43">
        <f t="shared" si="83"/>
        <v>1.9720118331393706E-17</v>
      </c>
      <c r="DM14" s="43">
        <f t="shared" si="84"/>
        <v>9825</v>
      </c>
      <c r="DN14" s="43">
        <f t="shared" si="85"/>
        <v>9.8963093307966812</v>
      </c>
    </row>
    <row r="15" spans="1:122">
      <c r="A15" s="35">
        <f t="shared" si="12"/>
        <v>0.34151006418859797</v>
      </c>
      <c r="B15" s="35">
        <v>0</v>
      </c>
      <c r="C15" s="56">
        <f t="shared" si="13"/>
        <v>1</v>
      </c>
      <c r="D15" s="57"/>
      <c r="E15" s="59">
        <f t="shared" si="14"/>
        <v>1</v>
      </c>
      <c r="F15" s="102">
        <f t="shared" si="0"/>
        <v>2</v>
      </c>
      <c r="G15" s="38">
        <f t="shared" si="1"/>
        <v>3.4822022531844987</v>
      </c>
      <c r="H15" s="35">
        <f t="shared" si="86"/>
        <v>1.8000000000000009</v>
      </c>
      <c r="I15" s="39">
        <v>9</v>
      </c>
      <c r="J15" s="44">
        <f t="shared" si="15"/>
        <v>9</v>
      </c>
      <c r="K15" s="44">
        <f t="shared" si="16"/>
        <v>1</v>
      </c>
      <c r="L15" s="34">
        <v>1</v>
      </c>
      <c r="M15" s="127">
        <f t="shared" si="17"/>
        <v>1</v>
      </c>
      <c r="N15" s="43">
        <f t="shared" si="2"/>
        <v>1</v>
      </c>
      <c r="O15" s="43">
        <f t="shared" si="18"/>
        <v>9</v>
      </c>
      <c r="P15" s="43">
        <f t="shared" si="19"/>
        <v>417.86427038213986</v>
      </c>
      <c r="Q15" s="43">
        <f t="shared" si="20"/>
        <v>300</v>
      </c>
      <c r="R15" s="43">
        <f t="shared" si="21"/>
        <v>10.245301925657939</v>
      </c>
      <c r="S15" s="71">
        <f t="shared" si="22"/>
        <v>46.429363375793315</v>
      </c>
      <c r="V15" s="44">
        <f t="shared" si="23"/>
        <v>9</v>
      </c>
      <c r="W15" s="44">
        <f t="shared" si="24"/>
        <v>2</v>
      </c>
      <c r="X15" s="44">
        <v>1</v>
      </c>
      <c r="Y15" s="35">
        <f t="shared" si="25"/>
        <v>1</v>
      </c>
      <c r="Z15" s="43">
        <f t="shared" si="3"/>
        <v>3</v>
      </c>
      <c r="AA15" s="43">
        <f t="shared" si="26"/>
        <v>27</v>
      </c>
      <c r="AB15" s="43">
        <f t="shared" si="27"/>
        <v>417.86427038213986</v>
      </c>
      <c r="AC15" s="43">
        <f t="shared" si="28"/>
        <v>600</v>
      </c>
      <c r="AD15" s="43">
        <f t="shared" si="29"/>
        <v>10.245301925657939</v>
      </c>
      <c r="AE15" s="71">
        <f t="shared" si="30"/>
        <v>15.476454458597773</v>
      </c>
      <c r="AG15" s="44">
        <f t="shared" si="31"/>
        <v>-6</v>
      </c>
      <c r="AH15" s="44">
        <f t="shared" si="32"/>
        <v>4.1500000000000004</v>
      </c>
      <c r="AI15" s="44">
        <v>1</v>
      </c>
      <c r="AJ15" s="35">
        <f t="shared" si="33"/>
        <v>1.075</v>
      </c>
      <c r="AK15" s="43">
        <f t="shared" si="4"/>
        <v>1</v>
      </c>
      <c r="AL15" s="43">
        <f t="shared" si="34"/>
        <v>-6.4499999999999993</v>
      </c>
      <c r="AM15" s="43">
        <f t="shared" si="35"/>
        <v>52.233033797767433</v>
      </c>
      <c r="AN15" s="43">
        <f t="shared" si="36"/>
        <v>1245</v>
      </c>
      <c r="AO15" s="43">
        <f t="shared" si="37"/>
        <v>10.245301925657939</v>
      </c>
      <c r="AR15" s="44">
        <f t="shared" si="38"/>
        <v>-26</v>
      </c>
      <c r="AS15" s="44">
        <f t="shared" si="39"/>
        <v>6.5</v>
      </c>
      <c r="AT15" s="44">
        <v>1</v>
      </c>
      <c r="AU15" s="35">
        <f t="shared" si="40"/>
        <v>1.175</v>
      </c>
      <c r="AV15" s="43">
        <f t="shared" si="5"/>
        <v>1</v>
      </c>
      <c r="AW15" s="43">
        <f t="shared" si="41"/>
        <v>-30.55</v>
      </c>
      <c r="AX15" s="43">
        <f t="shared" si="42"/>
        <v>3.2645646123604601</v>
      </c>
      <c r="AY15" s="43">
        <f t="shared" si="43"/>
        <v>1950</v>
      </c>
      <c r="AZ15" s="43">
        <f t="shared" si="44"/>
        <v>10.245301925657939</v>
      </c>
      <c r="BC15" s="44">
        <f t="shared" si="45"/>
        <v>-51</v>
      </c>
      <c r="BD15" s="44">
        <f t="shared" si="46"/>
        <v>9.1</v>
      </c>
      <c r="BE15" s="44">
        <v>1</v>
      </c>
      <c r="BF15" s="35">
        <f t="shared" si="47"/>
        <v>1.3</v>
      </c>
      <c r="BG15" s="43">
        <f t="shared" si="6"/>
        <v>1</v>
      </c>
      <c r="BH15" s="43">
        <f t="shared" si="48"/>
        <v>-66.3</v>
      </c>
      <c r="BI15" s="43">
        <f t="shared" si="49"/>
        <v>0.10201764413626421</v>
      </c>
      <c r="BJ15" s="43">
        <f t="shared" si="50"/>
        <v>2730</v>
      </c>
      <c r="BK15" s="43">
        <f t="shared" si="51"/>
        <v>10.245301925657939</v>
      </c>
      <c r="BN15" s="44">
        <f t="shared" si="52"/>
        <v>-81</v>
      </c>
      <c r="BO15" s="44">
        <f t="shared" si="53"/>
        <v>12</v>
      </c>
      <c r="BP15" s="44">
        <v>1</v>
      </c>
      <c r="BQ15" s="35">
        <f t="shared" si="54"/>
        <v>1.45</v>
      </c>
      <c r="BR15" s="43">
        <f t="shared" si="7"/>
        <v>1</v>
      </c>
      <c r="BS15" s="43">
        <f t="shared" si="55"/>
        <v>-117.45</v>
      </c>
      <c r="BT15" s="43">
        <f t="shared" si="56"/>
        <v>1.5940256896291249E-3</v>
      </c>
      <c r="BU15" s="43">
        <f t="shared" si="57"/>
        <v>3600</v>
      </c>
      <c r="BV15" s="43">
        <f t="shared" si="58"/>
        <v>10.245301925657939</v>
      </c>
      <c r="BY15" s="44">
        <f t="shared" si="59"/>
        <v>-143</v>
      </c>
      <c r="BZ15" s="44">
        <f t="shared" si="60"/>
        <v>15.25</v>
      </c>
      <c r="CA15" s="44">
        <v>1</v>
      </c>
      <c r="CB15" s="35">
        <f t="shared" si="61"/>
        <v>0</v>
      </c>
      <c r="CC15" s="43">
        <f t="shared" si="8"/>
        <v>1</v>
      </c>
      <c r="CD15" s="43">
        <f t="shared" si="62"/>
        <v>0</v>
      </c>
      <c r="CE15" s="43">
        <f t="shared" si="63"/>
        <v>2.9493300112475794E-7</v>
      </c>
      <c r="CF15" s="43">
        <f t="shared" si="64"/>
        <v>4575</v>
      </c>
      <c r="CG15" s="43">
        <f t="shared" si="65"/>
        <v>10.245301925657939</v>
      </c>
      <c r="CJ15" s="44">
        <f t="shared" si="66"/>
        <v>-198</v>
      </c>
      <c r="CK15" s="44">
        <f t="shared" si="67"/>
        <v>18.899999999999999</v>
      </c>
      <c r="CL15" s="44">
        <v>1</v>
      </c>
      <c r="CM15" s="35">
        <f t="shared" si="68"/>
        <v>0</v>
      </c>
      <c r="CN15" s="43">
        <f t="shared" si="9"/>
        <v>1</v>
      </c>
      <c r="CO15" s="43">
        <f t="shared" si="69"/>
        <v>0</v>
      </c>
      <c r="CP15" s="43">
        <f t="shared" si="70"/>
        <v>1.4401025445544764E-10</v>
      </c>
      <c r="CQ15" s="43">
        <f t="shared" si="71"/>
        <v>5670</v>
      </c>
      <c r="CR15" s="43">
        <f t="shared" si="72"/>
        <v>10.245301925657939</v>
      </c>
      <c r="CU15" s="44">
        <f t="shared" si="73"/>
        <v>-248</v>
      </c>
      <c r="CV15" s="44">
        <f t="shared" si="74"/>
        <v>23</v>
      </c>
      <c r="CW15" s="44">
        <v>1</v>
      </c>
      <c r="CX15" s="35">
        <f t="shared" si="75"/>
        <v>0</v>
      </c>
      <c r="CY15" s="43">
        <f t="shared" si="10"/>
        <v>1</v>
      </c>
      <c r="CZ15" s="43">
        <f t="shared" si="76"/>
        <v>0</v>
      </c>
      <c r="DA15" s="43">
        <f t="shared" si="77"/>
        <v>1.4063501411664761E-13</v>
      </c>
      <c r="DB15" s="43">
        <f t="shared" si="78"/>
        <v>6900</v>
      </c>
      <c r="DC15" s="43">
        <f t="shared" si="79"/>
        <v>10.245301925657939</v>
      </c>
      <c r="DF15" s="44">
        <f t="shared" si="80"/>
        <v>-311</v>
      </c>
      <c r="DG15" s="44">
        <f t="shared" si="81"/>
        <v>32.75</v>
      </c>
      <c r="DH15" s="44">
        <v>1</v>
      </c>
      <c r="DI15" s="35">
        <f t="shared" si="87"/>
        <v>0</v>
      </c>
      <c r="DJ15" s="43">
        <f t="shared" si="11"/>
        <v>1</v>
      </c>
      <c r="DK15" s="43">
        <f t="shared" si="82"/>
        <v>0</v>
      </c>
      <c r="DL15" s="43">
        <f t="shared" si="83"/>
        <v>2.2652467487618823E-17</v>
      </c>
      <c r="DM15" s="43">
        <f t="shared" si="84"/>
        <v>9825</v>
      </c>
      <c r="DN15" s="43">
        <f t="shared" si="85"/>
        <v>10.245301925657939</v>
      </c>
    </row>
    <row r="16" spans="1:122">
      <c r="A16" s="35">
        <f t="shared" si="12"/>
        <v>0.35355339059327295</v>
      </c>
      <c r="B16" s="35">
        <v>0</v>
      </c>
      <c r="C16" s="56">
        <f t="shared" si="13"/>
        <v>1</v>
      </c>
      <c r="D16" s="91"/>
      <c r="E16" s="59">
        <f t="shared" si="14"/>
        <v>1</v>
      </c>
      <c r="F16" s="102">
        <f t="shared" si="0"/>
        <v>2</v>
      </c>
      <c r="G16" s="38">
        <f t="shared" si="1"/>
        <v>4.0000000000000027</v>
      </c>
      <c r="H16" s="35">
        <f t="shared" si="86"/>
        <v>2.0000000000000009</v>
      </c>
      <c r="I16" s="39">
        <v>10</v>
      </c>
      <c r="J16" s="44">
        <f t="shared" si="15"/>
        <v>10</v>
      </c>
      <c r="K16" s="44">
        <f t="shared" si="16"/>
        <v>1</v>
      </c>
      <c r="L16" s="34">
        <v>3</v>
      </c>
      <c r="M16" s="127">
        <f t="shared" si="17"/>
        <v>1</v>
      </c>
      <c r="N16" s="43">
        <f t="shared" si="2"/>
        <v>3</v>
      </c>
      <c r="O16" s="43">
        <f t="shared" si="18"/>
        <v>30</v>
      </c>
      <c r="P16" s="43">
        <f t="shared" si="19"/>
        <v>480.00000000000034</v>
      </c>
      <c r="Q16" s="43">
        <f t="shared" si="20"/>
        <v>300</v>
      </c>
      <c r="R16" s="43">
        <f t="shared" si="21"/>
        <v>10.606601717798188</v>
      </c>
      <c r="S16" s="71">
        <f t="shared" si="22"/>
        <v>16.000000000000011</v>
      </c>
      <c r="V16" s="44">
        <f t="shared" si="23"/>
        <v>10</v>
      </c>
      <c r="W16" s="44">
        <f t="shared" si="24"/>
        <v>2</v>
      </c>
      <c r="X16" s="44">
        <v>1</v>
      </c>
      <c r="Y16" s="35">
        <f t="shared" si="25"/>
        <v>1</v>
      </c>
      <c r="Z16" s="43">
        <f t="shared" si="3"/>
        <v>3</v>
      </c>
      <c r="AA16" s="43">
        <f t="shared" si="26"/>
        <v>30</v>
      </c>
      <c r="AB16" s="43">
        <f t="shared" si="27"/>
        <v>480.00000000000034</v>
      </c>
      <c r="AC16" s="43">
        <f t="shared" si="28"/>
        <v>600</v>
      </c>
      <c r="AD16" s="43">
        <f t="shared" si="29"/>
        <v>10.606601717798188</v>
      </c>
      <c r="AE16" s="71">
        <f t="shared" si="30"/>
        <v>16.000000000000011</v>
      </c>
      <c r="AG16" s="44">
        <f t="shared" si="31"/>
        <v>-5</v>
      </c>
      <c r="AH16" s="44">
        <f t="shared" si="32"/>
        <v>4.1500000000000004</v>
      </c>
      <c r="AI16" s="44">
        <v>1</v>
      </c>
      <c r="AJ16" s="35">
        <f t="shared" si="33"/>
        <v>1.075</v>
      </c>
      <c r="AK16" s="43">
        <f t="shared" si="4"/>
        <v>1</v>
      </c>
      <c r="AL16" s="43">
        <f t="shared" si="34"/>
        <v>-5.375</v>
      </c>
      <c r="AM16" s="43">
        <f t="shared" si="35"/>
        <v>59.999999999999986</v>
      </c>
      <c r="AN16" s="43">
        <f t="shared" si="36"/>
        <v>1245</v>
      </c>
      <c r="AO16" s="43">
        <f t="shared" si="37"/>
        <v>10.606601717798188</v>
      </c>
      <c r="AR16" s="44">
        <f t="shared" si="38"/>
        <v>-25</v>
      </c>
      <c r="AS16" s="44">
        <f t="shared" si="39"/>
        <v>6.5</v>
      </c>
      <c r="AT16" s="44">
        <v>1</v>
      </c>
      <c r="AU16" s="35">
        <f t="shared" si="40"/>
        <v>1.175</v>
      </c>
      <c r="AV16" s="43">
        <f t="shared" si="5"/>
        <v>1</v>
      </c>
      <c r="AW16" s="43">
        <f t="shared" si="41"/>
        <v>-29.375</v>
      </c>
      <c r="AX16" s="43">
        <f t="shared" si="42"/>
        <v>3.7499999999999933</v>
      </c>
      <c r="AY16" s="43">
        <f t="shared" si="43"/>
        <v>1950</v>
      </c>
      <c r="AZ16" s="43">
        <f t="shared" si="44"/>
        <v>10.606601717798188</v>
      </c>
      <c r="BC16" s="44">
        <f t="shared" si="45"/>
        <v>-50</v>
      </c>
      <c r="BD16" s="44">
        <f t="shared" si="46"/>
        <v>9.1</v>
      </c>
      <c r="BE16" s="44">
        <v>1</v>
      </c>
      <c r="BF16" s="35">
        <f t="shared" si="47"/>
        <v>1.3</v>
      </c>
      <c r="BG16" s="43">
        <f t="shared" si="6"/>
        <v>1</v>
      </c>
      <c r="BH16" s="43">
        <f t="shared" si="48"/>
        <v>-65</v>
      </c>
      <c r="BI16" s="43">
        <f t="shared" si="49"/>
        <v>0.11718749999999961</v>
      </c>
      <c r="BJ16" s="43">
        <f t="shared" si="50"/>
        <v>2730</v>
      </c>
      <c r="BK16" s="43">
        <f t="shared" si="51"/>
        <v>10.606601717798188</v>
      </c>
      <c r="BN16" s="44">
        <f t="shared" si="52"/>
        <v>-80</v>
      </c>
      <c r="BO16" s="44">
        <f t="shared" si="53"/>
        <v>12</v>
      </c>
      <c r="BP16" s="44">
        <v>1</v>
      </c>
      <c r="BQ16" s="35">
        <f t="shared" si="54"/>
        <v>1.45</v>
      </c>
      <c r="BR16" s="43">
        <f t="shared" si="7"/>
        <v>1</v>
      </c>
      <c r="BS16" s="43">
        <f t="shared" si="55"/>
        <v>-116</v>
      </c>
      <c r="BT16" s="43">
        <f t="shared" si="56"/>
        <v>1.8310546874999902E-3</v>
      </c>
      <c r="BU16" s="43">
        <f t="shared" si="57"/>
        <v>3600</v>
      </c>
      <c r="BV16" s="43">
        <f t="shared" si="58"/>
        <v>10.606601717798188</v>
      </c>
      <c r="BY16" s="44">
        <f t="shared" si="59"/>
        <v>-142</v>
      </c>
      <c r="BZ16" s="44">
        <f t="shared" si="60"/>
        <v>15.25</v>
      </c>
      <c r="CA16" s="44">
        <v>1</v>
      </c>
      <c r="CB16" s="35">
        <f t="shared" si="61"/>
        <v>0</v>
      </c>
      <c r="CC16" s="43">
        <f t="shared" si="8"/>
        <v>1</v>
      </c>
      <c r="CD16" s="43">
        <f t="shared" si="62"/>
        <v>0</v>
      </c>
      <c r="CE16" s="43">
        <f t="shared" si="63"/>
        <v>3.387890532263481E-7</v>
      </c>
      <c r="CF16" s="43">
        <f t="shared" si="64"/>
        <v>4575</v>
      </c>
      <c r="CG16" s="43">
        <f t="shared" si="65"/>
        <v>10.606601717798188</v>
      </c>
      <c r="CJ16" s="44">
        <f t="shared" si="66"/>
        <v>-197</v>
      </c>
      <c r="CK16" s="44">
        <f t="shared" si="67"/>
        <v>18.899999999999999</v>
      </c>
      <c r="CL16" s="44">
        <v>1</v>
      </c>
      <c r="CM16" s="35">
        <f t="shared" si="68"/>
        <v>0</v>
      </c>
      <c r="CN16" s="43">
        <f t="shared" si="9"/>
        <v>1</v>
      </c>
      <c r="CO16" s="43">
        <f t="shared" si="69"/>
        <v>0</v>
      </c>
      <c r="CP16" s="43">
        <f t="shared" si="70"/>
        <v>1.6542434239567719E-10</v>
      </c>
      <c r="CQ16" s="43">
        <f t="shared" si="71"/>
        <v>5670</v>
      </c>
      <c r="CR16" s="43">
        <f t="shared" si="72"/>
        <v>10.606601717798188</v>
      </c>
      <c r="CU16" s="44">
        <f t="shared" si="73"/>
        <v>-247</v>
      </c>
      <c r="CV16" s="44">
        <f t="shared" si="74"/>
        <v>23</v>
      </c>
      <c r="CW16" s="44">
        <v>1</v>
      </c>
      <c r="CX16" s="35">
        <f t="shared" si="75"/>
        <v>0</v>
      </c>
      <c r="CY16" s="43">
        <f t="shared" si="10"/>
        <v>1</v>
      </c>
      <c r="CZ16" s="43">
        <f t="shared" si="76"/>
        <v>0</v>
      </c>
      <c r="DA16" s="43">
        <f t="shared" si="77"/>
        <v>1.615472093707779E-13</v>
      </c>
      <c r="DB16" s="43">
        <f t="shared" si="78"/>
        <v>6900</v>
      </c>
      <c r="DC16" s="43">
        <f t="shared" si="79"/>
        <v>10.606601717798188</v>
      </c>
      <c r="DF16" s="44">
        <f t="shared" si="80"/>
        <v>-310</v>
      </c>
      <c r="DG16" s="44">
        <f t="shared" si="81"/>
        <v>32.75</v>
      </c>
      <c r="DH16" s="44">
        <v>1</v>
      </c>
      <c r="DI16" s="35">
        <f t="shared" si="87"/>
        <v>0</v>
      </c>
      <c r="DJ16" s="43">
        <f t="shared" si="11"/>
        <v>1</v>
      </c>
      <c r="DK16" s="43">
        <f t="shared" si="82"/>
        <v>0</v>
      </c>
      <c r="DL16" s="43">
        <f t="shared" si="83"/>
        <v>2.6020852139651576E-17</v>
      </c>
      <c r="DM16" s="43">
        <f t="shared" si="84"/>
        <v>9825</v>
      </c>
      <c r="DN16" s="43">
        <f t="shared" si="85"/>
        <v>10.606601717798188</v>
      </c>
    </row>
    <row r="17" spans="1:118">
      <c r="A17" s="35">
        <f t="shared" si="12"/>
        <v>0.36602142398640553</v>
      </c>
      <c r="B17" s="35">
        <v>0</v>
      </c>
      <c r="C17" s="56">
        <f t="shared" si="13"/>
        <v>1</v>
      </c>
      <c r="D17" s="57"/>
      <c r="E17" s="59">
        <f t="shared" si="14"/>
        <v>1</v>
      </c>
      <c r="F17" s="102">
        <f t="shared" si="0"/>
        <v>2</v>
      </c>
      <c r="G17" s="38">
        <f t="shared" si="1"/>
        <v>4.5947934199881431</v>
      </c>
      <c r="H17" s="35">
        <f t="shared" si="86"/>
        <v>2.2000000000000011</v>
      </c>
      <c r="I17" s="39">
        <v>11</v>
      </c>
      <c r="J17" s="44">
        <f t="shared" si="15"/>
        <v>11</v>
      </c>
      <c r="K17" s="44">
        <f t="shared" si="16"/>
        <v>1</v>
      </c>
      <c r="L17" s="34">
        <v>1</v>
      </c>
      <c r="M17" s="127">
        <f t="shared" si="17"/>
        <v>1</v>
      </c>
      <c r="N17" s="43">
        <f t="shared" si="2"/>
        <v>3</v>
      </c>
      <c r="O17" s="43">
        <f t="shared" si="18"/>
        <v>33</v>
      </c>
      <c r="P17" s="43">
        <f t="shared" si="19"/>
        <v>551.37521039857711</v>
      </c>
      <c r="Q17" s="43">
        <f t="shared" si="20"/>
        <v>300</v>
      </c>
      <c r="R17" s="43">
        <f t="shared" si="21"/>
        <v>10.980642719592165</v>
      </c>
      <c r="S17" s="71">
        <f t="shared" si="22"/>
        <v>16.708339709047792</v>
      </c>
      <c r="V17" s="44">
        <f t="shared" si="23"/>
        <v>11</v>
      </c>
      <c r="W17" s="44">
        <f t="shared" si="24"/>
        <v>2</v>
      </c>
      <c r="X17" s="44">
        <v>1</v>
      </c>
      <c r="Y17" s="35">
        <f t="shared" si="25"/>
        <v>1</v>
      </c>
      <c r="Z17" s="43">
        <f t="shared" si="3"/>
        <v>3</v>
      </c>
      <c r="AA17" s="43">
        <f t="shared" si="26"/>
        <v>33</v>
      </c>
      <c r="AB17" s="43">
        <f t="shared" si="27"/>
        <v>551.37521039857711</v>
      </c>
      <c r="AC17" s="43">
        <f t="shared" si="28"/>
        <v>600</v>
      </c>
      <c r="AD17" s="43">
        <f t="shared" si="29"/>
        <v>10.980642719592165</v>
      </c>
      <c r="AE17" s="71">
        <f t="shared" ref="AE17:AE80" si="88">AB17/AA17</f>
        <v>16.708339709047792</v>
      </c>
      <c r="AG17" s="44">
        <f t="shared" si="31"/>
        <v>-4</v>
      </c>
      <c r="AH17" s="44">
        <f t="shared" si="32"/>
        <v>4.1500000000000004</v>
      </c>
      <c r="AI17" s="44">
        <v>1</v>
      </c>
      <c r="AJ17" s="35">
        <f t="shared" si="33"/>
        <v>1.075</v>
      </c>
      <c r="AK17" s="43">
        <f t="shared" si="4"/>
        <v>1</v>
      </c>
      <c r="AL17" s="43">
        <f t="shared" si="34"/>
        <v>-4.3</v>
      </c>
      <c r="AM17" s="43">
        <f t="shared" si="35"/>
        <v>68.921901299822082</v>
      </c>
      <c r="AN17" s="43">
        <f t="shared" si="36"/>
        <v>1245</v>
      </c>
      <c r="AO17" s="43">
        <f t="shared" si="37"/>
        <v>10.980642719592165</v>
      </c>
      <c r="AR17" s="44">
        <f t="shared" si="38"/>
        <v>-24</v>
      </c>
      <c r="AS17" s="44">
        <f t="shared" si="39"/>
        <v>6.5</v>
      </c>
      <c r="AT17" s="44">
        <v>1</v>
      </c>
      <c r="AU17" s="35">
        <f t="shared" si="40"/>
        <v>1.175</v>
      </c>
      <c r="AV17" s="43">
        <f t="shared" si="5"/>
        <v>1</v>
      </c>
      <c r="AW17" s="43">
        <f t="shared" si="41"/>
        <v>-28.200000000000003</v>
      </c>
      <c r="AX17" s="43">
        <f t="shared" si="42"/>
        <v>4.3076188312388748</v>
      </c>
      <c r="AY17" s="43">
        <f t="shared" si="43"/>
        <v>1950</v>
      </c>
      <c r="AZ17" s="43">
        <f t="shared" si="44"/>
        <v>10.980642719592165</v>
      </c>
      <c r="BC17" s="44">
        <f t="shared" si="45"/>
        <v>-49</v>
      </c>
      <c r="BD17" s="44">
        <f t="shared" si="46"/>
        <v>9.1</v>
      </c>
      <c r="BE17" s="44">
        <v>1</v>
      </c>
      <c r="BF17" s="35">
        <f t="shared" si="47"/>
        <v>1.3</v>
      </c>
      <c r="BG17" s="43">
        <f t="shared" si="6"/>
        <v>1</v>
      </c>
      <c r="BH17" s="43">
        <f t="shared" si="48"/>
        <v>-63.7</v>
      </c>
      <c r="BI17" s="43">
        <f t="shared" si="49"/>
        <v>0.13461308847621462</v>
      </c>
      <c r="BJ17" s="43">
        <f t="shared" si="50"/>
        <v>2730</v>
      </c>
      <c r="BK17" s="43">
        <f t="shared" si="51"/>
        <v>10.980642719592165</v>
      </c>
      <c r="BN17" s="44">
        <f t="shared" si="52"/>
        <v>-79</v>
      </c>
      <c r="BO17" s="44">
        <f t="shared" si="53"/>
        <v>12</v>
      </c>
      <c r="BP17" s="44">
        <v>1</v>
      </c>
      <c r="BQ17" s="35">
        <f t="shared" si="54"/>
        <v>1.45</v>
      </c>
      <c r="BR17" s="43">
        <f t="shared" si="7"/>
        <v>1</v>
      </c>
      <c r="BS17" s="43">
        <f t="shared" si="55"/>
        <v>-114.55</v>
      </c>
      <c r="BT17" s="43">
        <f t="shared" si="56"/>
        <v>2.103329507440849E-3</v>
      </c>
      <c r="BU17" s="43">
        <f t="shared" si="57"/>
        <v>3600</v>
      </c>
      <c r="BV17" s="43">
        <f t="shared" si="58"/>
        <v>10.980642719592165</v>
      </c>
      <c r="BY17" s="44">
        <f t="shared" si="59"/>
        <v>-141</v>
      </c>
      <c r="BZ17" s="44">
        <f t="shared" si="60"/>
        <v>15.25</v>
      </c>
      <c r="CA17" s="44">
        <v>1</v>
      </c>
      <c r="CB17" s="35">
        <f t="shared" si="61"/>
        <v>0</v>
      </c>
      <c r="CC17" s="43">
        <f t="shared" si="8"/>
        <v>1</v>
      </c>
      <c r="CD17" s="43">
        <f t="shared" si="62"/>
        <v>0</v>
      </c>
      <c r="CE17" s="43">
        <f t="shared" si="63"/>
        <v>3.8916642813210908E-7</v>
      </c>
      <c r="CF17" s="43">
        <f t="shared" si="64"/>
        <v>4575</v>
      </c>
      <c r="CG17" s="43">
        <f t="shared" si="65"/>
        <v>10.980642719592165</v>
      </c>
      <c r="CJ17" s="44">
        <f t="shared" si="66"/>
        <v>-196</v>
      </c>
      <c r="CK17" s="44">
        <f t="shared" si="67"/>
        <v>18.899999999999999</v>
      </c>
      <c r="CL17" s="44">
        <v>1</v>
      </c>
      <c r="CM17" s="35">
        <f t="shared" si="68"/>
        <v>0</v>
      </c>
      <c r="CN17" s="43">
        <f t="shared" si="9"/>
        <v>1</v>
      </c>
      <c r="CO17" s="43">
        <f t="shared" si="69"/>
        <v>0</v>
      </c>
      <c r="CP17" s="43">
        <f t="shared" si="70"/>
        <v>1.9002266998638061E-10</v>
      </c>
      <c r="CQ17" s="43">
        <f t="shared" si="71"/>
        <v>5670</v>
      </c>
      <c r="CR17" s="43">
        <f t="shared" si="72"/>
        <v>10.980642719592165</v>
      </c>
      <c r="CU17" s="44">
        <f t="shared" si="73"/>
        <v>-246</v>
      </c>
      <c r="CV17" s="44">
        <f t="shared" si="74"/>
        <v>23</v>
      </c>
      <c r="CW17" s="44">
        <v>1</v>
      </c>
      <c r="CX17" s="35">
        <f t="shared" si="75"/>
        <v>0</v>
      </c>
      <c r="CY17" s="43">
        <f t="shared" si="10"/>
        <v>1</v>
      </c>
      <c r="CZ17" s="43">
        <f t="shared" si="76"/>
        <v>0</v>
      </c>
      <c r="DA17" s="43">
        <f t="shared" si="77"/>
        <v>1.8556901365857426E-13</v>
      </c>
      <c r="DB17" s="43">
        <f t="shared" si="78"/>
        <v>6900</v>
      </c>
      <c r="DC17" s="43">
        <f t="shared" si="79"/>
        <v>10.980642719592165</v>
      </c>
      <c r="DF17" s="44">
        <f t="shared" si="80"/>
        <v>-309</v>
      </c>
      <c r="DG17" s="44">
        <f t="shared" si="81"/>
        <v>32.75</v>
      </c>
      <c r="DH17" s="44">
        <v>1</v>
      </c>
      <c r="DI17" s="35">
        <f t="shared" si="87"/>
        <v>0</v>
      </c>
      <c r="DJ17" s="43">
        <f t="shared" si="11"/>
        <v>1</v>
      </c>
      <c r="DK17" s="43">
        <f t="shared" si="82"/>
        <v>0</v>
      </c>
      <c r="DL17" s="43">
        <f t="shared" si="83"/>
        <v>2.9890110048438835E-17</v>
      </c>
      <c r="DM17" s="43">
        <f t="shared" si="84"/>
        <v>9825</v>
      </c>
      <c r="DN17" s="43">
        <f t="shared" si="85"/>
        <v>10.980642719592165</v>
      </c>
    </row>
    <row r="18" spans="1:118">
      <c r="A18" s="35">
        <f t="shared" si="12"/>
        <v>0.37892914162759872</v>
      </c>
      <c r="B18" s="35">
        <v>0</v>
      </c>
      <c r="C18" s="56">
        <f t="shared" si="13"/>
        <v>1</v>
      </c>
      <c r="D18" s="57"/>
      <c r="E18" s="59">
        <f t="shared" si="14"/>
        <v>1</v>
      </c>
      <c r="F18" s="102">
        <f t="shared" si="0"/>
        <v>2</v>
      </c>
      <c r="G18" s="38">
        <f t="shared" si="1"/>
        <v>5.2780316430915812</v>
      </c>
      <c r="H18" s="35">
        <f t="shared" si="86"/>
        <v>2.4000000000000012</v>
      </c>
      <c r="I18" s="39">
        <v>12</v>
      </c>
      <c r="J18" s="44">
        <f t="shared" si="15"/>
        <v>12</v>
      </c>
      <c r="K18" s="44">
        <f t="shared" si="16"/>
        <v>1</v>
      </c>
      <c r="L18" s="34">
        <v>1</v>
      </c>
      <c r="M18" s="127">
        <f t="shared" si="17"/>
        <v>1</v>
      </c>
      <c r="N18" s="43">
        <f t="shared" si="2"/>
        <v>3</v>
      </c>
      <c r="O18" s="43">
        <f t="shared" si="18"/>
        <v>36</v>
      </c>
      <c r="P18" s="43">
        <f t="shared" si="19"/>
        <v>633.36379717098976</v>
      </c>
      <c r="Q18" s="43">
        <f t="shared" si="20"/>
        <v>300</v>
      </c>
      <c r="R18" s="43">
        <f t="shared" si="21"/>
        <v>11.367874248827961</v>
      </c>
      <c r="S18" s="71">
        <f t="shared" si="22"/>
        <v>17.593438810305273</v>
      </c>
      <c r="V18" s="44">
        <f t="shared" si="23"/>
        <v>12</v>
      </c>
      <c r="W18" s="44">
        <f t="shared" si="24"/>
        <v>2</v>
      </c>
      <c r="X18" s="44">
        <v>1</v>
      </c>
      <c r="Y18" s="35">
        <f t="shared" si="25"/>
        <v>1</v>
      </c>
      <c r="Z18" s="43">
        <f t="shared" si="3"/>
        <v>3</v>
      </c>
      <c r="AA18" s="43">
        <f t="shared" si="26"/>
        <v>36</v>
      </c>
      <c r="AB18" s="43">
        <f t="shared" si="27"/>
        <v>633.36379717098976</v>
      </c>
      <c r="AC18" s="43">
        <f t="shared" si="28"/>
        <v>600</v>
      </c>
      <c r="AD18" s="43">
        <f t="shared" si="29"/>
        <v>11.367874248827961</v>
      </c>
      <c r="AE18" s="71">
        <f t="shared" si="88"/>
        <v>17.593438810305273</v>
      </c>
      <c r="AG18" s="44">
        <f t="shared" si="31"/>
        <v>-3</v>
      </c>
      <c r="AH18" s="44">
        <f t="shared" si="32"/>
        <v>4.1500000000000004</v>
      </c>
      <c r="AI18" s="44">
        <v>1</v>
      </c>
      <c r="AJ18" s="35">
        <f t="shared" si="33"/>
        <v>1.075</v>
      </c>
      <c r="AK18" s="43">
        <f t="shared" si="4"/>
        <v>1</v>
      </c>
      <c r="AL18" s="43">
        <f t="shared" si="34"/>
        <v>-3.2249999999999996</v>
      </c>
      <c r="AM18" s="43">
        <f t="shared" si="35"/>
        <v>79.170474646373634</v>
      </c>
      <c r="AN18" s="43">
        <f t="shared" si="36"/>
        <v>1245</v>
      </c>
      <c r="AO18" s="43">
        <f t="shared" si="37"/>
        <v>11.367874248827961</v>
      </c>
      <c r="AR18" s="44">
        <f t="shared" si="38"/>
        <v>-23</v>
      </c>
      <c r="AS18" s="44">
        <f t="shared" si="39"/>
        <v>6.5</v>
      </c>
      <c r="AT18" s="44">
        <v>1</v>
      </c>
      <c r="AU18" s="35">
        <f t="shared" si="40"/>
        <v>1.175</v>
      </c>
      <c r="AV18" s="43">
        <f t="shared" si="5"/>
        <v>1</v>
      </c>
      <c r="AW18" s="43">
        <f t="shared" si="41"/>
        <v>-27.025000000000002</v>
      </c>
      <c r="AX18" s="43">
        <f t="shared" si="42"/>
        <v>4.9481546653983459</v>
      </c>
      <c r="AY18" s="43">
        <f t="shared" si="43"/>
        <v>1950</v>
      </c>
      <c r="AZ18" s="43">
        <f t="shared" si="44"/>
        <v>11.367874248827961</v>
      </c>
      <c r="BC18" s="44">
        <f t="shared" si="45"/>
        <v>-48</v>
      </c>
      <c r="BD18" s="44">
        <f t="shared" si="46"/>
        <v>9.1</v>
      </c>
      <c r="BE18" s="44">
        <v>1</v>
      </c>
      <c r="BF18" s="35">
        <f t="shared" si="47"/>
        <v>1.3</v>
      </c>
      <c r="BG18" s="43">
        <f t="shared" si="6"/>
        <v>1</v>
      </c>
      <c r="BH18" s="43">
        <f t="shared" si="48"/>
        <v>-62.400000000000006</v>
      </c>
      <c r="BI18" s="43">
        <f t="shared" si="49"/>
        <v>0.15462983329369803</v>
      </c>
      <c r="BJ18" s="43">
        <f t="shared" si="50"/>
        <v>2730</v>
      </c>
      <c r="BK18" s="43">
        <f t="shared" si="51"/>
        <v>11.367874248827961</v>
      </c>
      <c r="BN18" s="44">
        <f t="shared" si="52"/>
        <v>-78</v>
      </c>
      <c r="BO18" s="44">
        <f t="shared" si="53"/>
        <v>12</v>
      </c>
      <c r="BP18" s="44">
        <v>1</v>
      </c>
      <c r="BQ18" s="35">
        <f t="shared" si="54"/>
        <v>1.45</v>
      </c>
      <c r="BR18" s="43">
        <f t="shared" si="7"/>
        <v>1</v>
      </c>
      <c r="BS18" s="43">
        <f t="shared" si="55"/>
        <v>-113.1</v>
      </c>
      <c r="BT18" s="43">
        <f t="shared" si="56"/>
        <v>2.4160911452140274E-3</v>
      </c>
      <c r="BU18" s="43">
        <f t="shared" si="57"/>
        <v>3600</v>
      </c>
      <c r="BV18" s="43">
        <f t="shared" si="58"/>
        <v>11.367874248827961</v>
      </c>
      <c r="BY18" s="44">
        <f t="shared" si="59"/>
        <v>-140</v>
      </c>
      <c r="BZ18" s="44">
        <f t="shared" si="60"/>
        <v>15.25</v>
      </c>
      <c r="CA18" s="44">
        <v>1</v>
      </c>
      <c r="CB18" s="35">
        <f t="shared" si="61"/>
        <v>0</v>
      </c>
      <c r="CC18" s="43">
        <f t="shared" si="8"/>
        <v>1</v>
      </c>
      <c r="CD18" s="43">
        <f t="shared" si="62"/>
        <v>0</v>
      </c>
      <c r="CE18" s="43">
        <f t="shared" si="63"/>
        <v>4.4703483581542551E-7</v>
      </c>
      <c r="CF18" s="43">
        <f t="shared" si="64"/>
        <v>4575</v>
      </c>
      <c r="CG18" s="43">
        <f t="shared" si="65"/>
        <v>11.367874248827961</v>
      </c>
      <c r="CJ18" s="44">
        <f t="shared" si="66"/>
        <v>-195</v>
      </c>
      <c r="CK18" s="44">
        <f t="shared" si="67"/>
        <v>18.899999999999999</v>
      </c>
      <c r="CL18" s="44">
        <v>1</v>
      </c>
      <c r="CM18" s="35">
        <f t="shared" si="68"/>
        <v>0</v>
      </c>
      <c r="CN18" s="43">
        <f t="shared" si="9"/>
        <v>1</v>
      </c>
      <c r="CO18" s="43">
        <f t="shared" si="69"/>
        <v>0</v>
      </c>
      <c r="CP18" s="43">
        <f t="shared" si="70"/>
        <v>2.1827872842549991E-10</v>
      </c>
      <c r="CQ18" s="43">
        <f t="shared" si="71"/>
        <v>5670</v>
      </c>
      <c r="CR18" s="43">
        <f t="shared" si="72"/>
        <v>11.367874248827961</v>
      </c>
      <c r="CU18" s="44">
        <f t="shared" si="73"/>
        <v>-245</v>
      </c>
      <c r="CV18" s="44">
        <f t="shared" si="74"/>
        <v>23</v>
      </c>
      <c r="CW18" s="44">
        <v>1</v>
      </c>
      <c r="CX18" s="35">
        <f t="shared" si="75"/>
        <v>0</v>
      </c>
      <c r="CY18" s="43">
        <f t="shared" si="10"/>
        <v>1</v>
      </c>
      <c r="CZ18" s="43">
        <f t="shared" si="76"/>
        <v>0</v>
      </c>
      <c r="DA18" s="43">
        <f t="shared" si="77"/>
        <v>2.131628207280266E-13</v>
      </c>
      <c r="DB18" s="43">
        <f t="shared" si="78"/>
        <v>6900</v>
      </c>
      <c r="DC18" s="43">
        <f t="shared" si="79"/>
        <v>11.367874248827961</v>
      </c>
      <c r="DF18" s="44">
        <f t="shared" si="80"/>
        <v>-308</v>
      </c>
      <c r="DG18" s="44">
        <f t="shared" si="81"/>
        <v>32.75</v>
      </c>
      <c r="DH18" s="44">
        <v>1</v>
      </c>
      <c r="DI18" s="35">
        <f t="shared" si="87"/>
        <v>0</v>
      </c>
      <c r="DJ18" s="43">
        <f t="shared" si="11"/>
        <v>1</v>
      </c>
      <c r="DK18" s="43">
        <f t="shared" si="82"/>
        <v>0</v>
      </c>
      <c r="DL18" s="43">
        <f t="shared" si="83"/>
        <v>3.4334720243322041E-17</v>
      </c>
      <c r="DM18" s="43">
        <f t="shared" si="84"/>
        <v>9825</v>
      </c>
      <c r="DN18" s="43">
        <f t="shared" si="85"/>
        <v>11.367874248827961</v>
      </c>
    </row>
    <row r="19" spans="1:118">
      <c r="A19" s="35">
        <f t="shared" si="12"/>
        <v>0.39229204894837449</v>
      </c>
      <c r="B19" s="35">
        <v>0</v>
      </c>
      <c r="C19" s="56">
        <f t="shared" si="13"/>
        <v>1</v>
      </c>
      <c r="D19" s="57"/>
      <c r="E19" s="59">
        <f t="shared" si="14"/>
        <v>1</v>
      </c>
      <c r="F19" s="102">
        <f t="shared" si="0"/>
        <v>2</v>
      </c>
      <c r="G19" s="38">
        <f t="shared" si="1"/>
        <v>6.0628662660415973</v>
      </c>
      <c r="H19" s="35">
        <f t="shared" si="86"/>
        <v>2.6000000000000014</v>
      </c>
      <c r="I19" s="39">
        <v>13</v>
      </c>
      <c r="J19" s="44">
        <f t="shared" si="15"/>
        <v>13</v>
      </c>
      <c r="K19" s="44">
        <f t="shared" si="16"/>
        <v>1</v>
      </c>
      <c r="L19" s="34">
        <v>1</v>
      </c>
      <c r="M19" s="127">
        <f t="shared" si="17"/>
        <v>1</v>
      </c>
      <c r="N19" s="43">
        <f t="shared" si="2"/>
        <v>3</v>
      </c>
      <c r="O19" s="43">
        <f t="shared" si="18"/>
        <v>39</v>
      </c>
      <c r="P19" s="43">
        <f t="shared" si="19"/>
        <v>727.54395192499169</v>
      </c>
      <c r="Q19" s="43">
        <f t="shared" si="20"/>
        <v>300</v>
      </c>
      <c r="R19" s="43">
        <f t="shared" si="21"/>
        <v>11.768761468451235</v>
      </c>
      <c r="S19" s="71">
        <f t="shared" si="22"/>
        <v>18.654973126281838</v>
      </c>
      <c r="V19" s="44">
        <f t="shared" si="23"/>
        <v>13</v>
      </c>
      <c r="W19" s="44">
        <f t="shared" si="24"/>
        <v>2</v>
      </c>
      <c r="X19" s="44">
        <v>1</v>
      </c>
      <c r="Y19" s="35">
        <f t="shared" si="25"/>
        <v>1</v>
      </c>
      <c r="Z19" s="43">
        <f t="shared" si="3"/>
        <v>3</v>
      </c>
      <c r="AA19" s="43">
        <f t="shared" si="26"/>
        <v>39</v>
      </c>
      <c r="AB19" s="43">
        <f t="shared" si="27"/>
        <v>727.54395192499169</v>
      </c>
      <c r="AC19" s="43">
        <f t="shared" si="28"/>
        <v>600</v>
      </c>
      <c r="AD19" s="43">
        <f t="shared" si="29"/>
        <v>11.768761468451235</v>
      </c>
      <c r="AE19" s="71">
        <f t="shared" si="88"/>
        <v>18.654973126281838</v>
      </c>
      <c r="AG19" s="44">
        <f t="shared" si="31"/>
        <v>-2</v>
      </c>
      <c r="AH19" s="44">
        <f t="shared" si="32"/>
        <v>4.1500000000000004</v>
      </c>
      <c r="AI19" s="44">
        <v>1</v>
      </c>
      <c r="AJ19" s="35">
        <f t="shared" si="33"/>
        <v>1.075</v>
      </c>
      <c r="AK19" s="43">
        <f t="shared" si="4"/>
        <v>1</v>
      </c>
      <c r="AL19" s="43">
        <f t="shared" si="34"/>
        <v>-2.15</v>
      </c>
      <c r="AM19" s="43">
        <f t="shared" si="35"/>
        <v>90.942993990623876</v>
      </c>
      <c r="AN19" s="43">
        <f t="shared" si="36"/>
        <v>1245</v>
      </c>
      <c r="AO19" s="43">
        <f t="shared" si="37"/>
        <v>11.768761468451235</v>
      </c>
      <c r="AR19" s="44">
        <f t="shared" si="38"/>
        <v>-22</v>
      </c>
      <c r="AS19" s="44">
        <f t="shared" si="39"/>
        <v>6.5</v>
      </c>
      <c r="AT19" s="44">
        <v>1</v>
      </c>
      <c r="AU19" s="35">
        <f t="shared" si="40"/>
        <v>1.175</v>
      </c>
      <c r="AV19" s="43">
        <f t="shared" si="5"/>
        <v>1</v>
      </c>
      <c r="AW19" s="43">
        <f t="shared" si="41"/>
        <v>-25.85</v>
      </c>
      <c r="AX19" s="43">
        <f t="shared" si="42"/>
        <v>5.683937124413986</v>
      </c>
      <c r="AY19" s="43">
        <f t="shared" si="43"/>
        <v>1950</v>
      </c>
      <c r="AZ19" s="43">
        <f t="shared" si="44"/>
        <v>11.768761468451235</v>
      </c>
      <c r="BC19" s="44">
        <f t="shared" si="45"/>
        <v>-47</v>
      </c>
      <c r="BD19" s="44">
        <f t="shared" si="46"/>
        <v>9.1</v>
      </c>
      <c r="BE19" s="44">
        <v>1</v>
      </c>
      <c r="BF19" s="35">
        <f t="shared" si="47"/>
        <v>1.3</v>
      </c>
      <c r="BG19" s="43">
        <f t="shared" si="6"/>
        <v>1</v>
      </c>
      <c r="BH19" s="43">
        <f t="shared" si="48"/>
        <v>-61.1</v>
      </c>
      <c r="BI19" s="43">
        <f t="shared" si="49"/>
        <v>0.17762303513793676</v>
      </c>
      <c r="BJ19" s="43">
        <f t="shared" si="50"/>
        <v>2730</v>
      </c>
      <c r="BK19" s="43">
        <f t="shared" si="51"/>
        <v>11.768761468451235</v>
      </c>
      <c r="BN19" s="44">
        <f t="shared" si="52"/>
        <v>-77</v>
      </c>
      <c r="BO19" s="44">
        <f t="shared" si="53"/>
        <v>12</v>
      </c>
      <c r="BP19" s="44">
        <v>1</v>
      </c>
      <c r="BQ19" s="35">
        <f t="shared" si="54"/>
        <v>1.45</v>
      </c>
      <c r="BR19" s="43">
        <f t="shared" si="7"/>
        <v>1</v>
      </c>
      <c r="BS19" s="43">
        <f t="shared" si="55"/>
        <v>-111.64999999999999</v>
      </c>
      <c r="BT19" s="43">
        <f t="shared" si="56"/>
        <v>2.7753599240302553E-3</v>
      </c>
      <c r="BU19" s="43">
        <f t="shared" si="57"/>
        <v>3600</v>
      </c>
      <c r="BV19" s="43">
        <f t="shared" si="58"/>
        <v>11.768761468451235</v>
      </c>
      <c r="BY19" s="44">
        <f t="shared" si="59"/>
        <v>-139</v>
      </c>
      <c r="BZ19" s="44">
        <f t="shared" si="60"/>
        <v>15.25</v>
      </c>
      <c r="CA19" s="44">
        <v>1</v>
      </c>
      <c r="CB19" s="35">
        <f t="shared" si="61"/>
        <v>0</v>
      </c>
      <c r="CC19" s="43">
        <f t="shared" si="8"/>
        <v>1</v>
      </c>
      <c r="CD19" s="43">
        <f t="shared" si="62"/>
        <v>0</v>
      </c>
      <c r="CE19" s="43">
        <f t="shared" si="63"/>
        <v>5.1350818052754902E-7</v>
      </c>
      <c r="CF19" s="43">
        <f t="shared" si="64"/>
        <v>4575</v>
      </c>
      <c r="CG19" s="43">
        <f t="shared" si="65"/>
        <v>11.768761468451235</v>
      </c>
      <c r="CJ19" s="44">
        <f t="shared" si="66"/>
        <v>-194</v>
      </c>
      <c r="CK19" s="44">
        <f t="shared" si="67"/>
        <v>18.899999999999999</v>
      </c>
      <c r="CL19" s="44">
        <v>1</v>
      </c>
      <c r="CM19" s="35">
        <f t="shared" si="68"/>
        <v>0</v>
      </c>
      <c r="CN19" s="43">
        <f t="shared" si="9"/>
        <v>1</v>
      </c>
      <c r="CO19" s="43">
        <f t="shared" si="69"/>
        <v>0</v>
      </c>
      <c r="CP19" s="43">
        <f t="shared" si="70"/>
        <v>2.5073641627321631E-10</v>
      </c>
      <c r="CQ19" s="43">
        <f t="shared" si="71"/>
        <v>5670</v>
      </c>
      <c r="CR19" s="43">
        <f t="shared" si="72"/>
        <v>11.768761468451235</v>
      </c>
      <c r="CU19" s="44">
        <f t="shared" si="73"/>
        <v>-244</v>
      </c>
      <c r="CV19" s="44">
        <f t="shared" si="74"/>
        <v>23</v>
      </c>
      <c r="CW19" s="44">
        <v>1</v>
      </c>
      <c r="CX19" s="35">
        <f t="shared" si="75"/>
        <v>0</v>
      </c>
      <c r="CY19" s="43">
        <f t="shared" si="10"/>
        <v>1</v>
      </c>
      <c r="CZ19" s="43">
        <f t="shared" si="76"/>
        <v>0</v>
      </c>
      <c r="DA19" s="43">
        <f t="shared" si="77"/>
        <v>2.44859781516812E-13</v>
      </c>
      <c r="DB19" s="43">
        <f t="shared" si="78"/>
        <v>6900</v>
      </c>
      <c r="DC19" s="43">
        <f t="shared" si="79"/>
        <v>11.768761468451235</v>
      </c>
      <c r="DF19" s="44">
        <f t="shared" si="80"/>
        <v>-307</v>
      </c>
      <c r="DG19" s="44">
        <f t="shared" si="81"/>
        <v>32.75</v>
      </c>
      <c r="DH19" s="44">
        <v>1</v>
      </c>
      <c r="DI19" s="35">
        <f t="shared" si="87"/>
        <v>0</v>
      </c>
      <c r="DJ19" s="43">
        <f t="shared" si="11"/>
        <v>1</v>
      </c>
      <c r="DK19" s="43">
        <f t="shared" si="82"/>
        <v>0</v>
      </c>
      <c r="DL19" s="43">
        <f t="shared" si="83"/>
        <v>3.9440236662787431E-17</v>
      </c>
      <c r="DM19" s="43">
        <f t="shared" si="84"/>
        <v>9825</v>
      </c>
      <c r="DN19" s="43">
        <f t="shared" si="85"/>
        <v>11.768761468451235</v>
      </c>
    </row>
    <row r="20" spans="1:118">
      <c r="A20" s="35">
        <f t="shared" si="12"/>
        <v>0.40612619817811685</v>
      </c>
      <c r="B20" s="35">
        <v>0</v>
      </c>
      <c r="C20" s="56">
        <f t="shared" si="13"/>
        <v>1</v>
      </c>
      <c r="D20" s="57"/>
      <c r="E20" s="59">
        <f t="shared" si="14"/>
        <v>1</v>
      </c>
      <c r="F20" s="102">
        <f t="shared" si="0"/>
        <v>2</v>
      </c>
      <c r="G20" s="38">
        <f t="shared" si="1"/>
        <v>6.9644045063689983</v>
      </c>
      <c r="H20" s="35">
        <f t="shared" si="86"/>
        <v>2.8000000000000012</v>
      </c>
      <c r="I20" s="39">
        <v>14</v>
      </c>
      <c r="J20" s="44">
        <f t="shared" si="15"/>
        <v>14</v>
      </c>
      <c r="K20" s="44">
        <f t="shared" si="16"/>
        <v>1</v>
      </c>
      <c r="L20" s="34">
        <v>1</v>
      </c>
      <c r="M20" s="127">
        <f t="shared" si="17"/>
        <v>1</v>
      </c>
      <c r="N20" s="43">
        <f t="shared" si="2"/>
        <v>3</v>
      </c>
      <c r="O20" s="43">
        <f t="shared" si="18"/>
        <v>42</v>
      </c>
      <c r="P20" s="43">
        <f t="shared" si="19"/>
        <v>835.72854076427984</v>
      </c>
      <c r="Q20" s="43">
        <f t="shared" si="20"/>
        <v>300</v>
      </c>
      <c r="R20" s="43">
        <f t="shared" si="21"/>
        <v>12.183785945343505</v>
      </c>
      <c r="S20" s="71">
        <f t="shared" si="22"/>
        <v>19.898298589625711</v>
      </c>
      <c r="V20" s="44">
        <f t="shared" si="23"/>
        <v>14</v>
      </c>
      <c r="W20" s="44">
        <f t="shared" si="24"/>
        <v>2</v>
      </c>
      <c r="X20" s="44">
        <v>1</v>
      </c>
      <c r="Y20" s="35">
        <f t="shared" si="25"/>
        <v>1</v>
      </c>
      <c r="Z20" s="43">
        <f t="shared" si="3"/>
        <v>3</v>
      </c>
      <c r="AA20" s="43">
        <f t="shared" si="26"/>
        <v>42</v>
      </c>
      <c r="AB20" s="43">
        <f t="shared" si="27"/>
        <v>835.72854076427984</v>
      </c>
      <c r="AC20" s="43">
        <f t="shared" si="28"/>
        <v>600</v>
      </c>
      <c r="AD20" s="43">
        <f t="shared" si="29"/>
        <v>12.183785945343505</v>
      </c>
      <c r="AE20" s="71">
        <f t="shared" si="88"/>
        <v>19.898298589625711</v>
      </c>
      <c r="AG20" s="44">
        <f t="shared" si="31"/>
        <v>-1</v>
      </c>
      <c r="AH20" s="44">
        <f t="shared" si="32"/>
        <v>4.1500000000000004</v>
      </c>
      <c r="AI20" s="44">
        <v>1</v>
      </c>
      <c r="AJ20" s="35">
        <f t="shared" si="33"/>
        <v>1.075</v>
      </c>
      <c r="AK20" s="43">
        <f t="shared" si="4"/>
        <v>1</v>
      </c>
      <c r="AL20" s="43">
        <f t="shared" si="34"/>
        <v>-1.075</v>
      </c>
      <c r="AM20" s="43">
        <f t="shared" si="35"/>
        <v>104.46606759553489</v>
      </c>
      <c r="AN20" s="43">
        <f t="shared" si="36"/>
        <v>1245</v>
      </c>
      <c r="AO20" s="43">
        <f t="shared" si="37"/>
        <v>12.183785945343505</v>
      </c>
      <c r="AR20" s="44">
        <f t="shared" si="38"/>
        <v>-21</v>
      </c>
      <c r="AS20" s="44">
        <f t="shared" si="39"/>
        <v>6.5</v>
      </c>
      <c r="AT20" s="44">
        <v>1</v>
      </c>
      <c r="AU20" s="35">
        <f t="shared" si="40"/>
        <v>1.175</v>
      </c>
      <c r="AV20" s="43">
        <f t="shared" si="5"/>
        <v>1</v>
      </c>
      <c r="AW20" s="43">
        <f t="shared" si="41"/>
        <v>-24.675000000000001</v>
      </c>
      <c r="AX20" s="43">
        <f t="shared" si="42"/>
        <v>6.5291292247209229</v>
      </c>
      <c r="AY20" s="43">
        <f t="shared" si="43"/>
        <v>1950</v>
      </c>
      <c r="AZ20" s="43">
        <f t="shared" si="44"/>
        <v>12.183785945343505</v>
      </c>
      <c r="BC20" s="44">
        <f t="shared" si="45"/>
        <v>-46</v>
      </c>
      <c r="BD20" s="44">
        <f t="shared" si="46"/>
        <v>9.1</v>
      </c>
      <c r="BE20" s="44">
        <v>1</v>
      </c>
      <c r="BF20" s="35">
        <f t="shared" si="47"/>
        <v>1.3</v>
      </c>
      <c r="BG20" s="43">
        <f t="shared" si="6"/>
        <v>1</v>
      </c>
      <c r="BH20" s="43">
        <f t="shared" si="48"/>
        <v>-59.800000000000004</v>
      </c>
      <c r="BI20" s="43">
        <f t="shared" si="49"/>
        <v>0.20403528827252848</v>
      </c>
      <c r="BJ20" s="43">
        <f t="shared" si="50"/>
        <v>2730</v>
      </c>
      <c r="BK20" s="43">
        <f t="shared" si="51"/>
        <v>12.183785945343505</v>
      </c>
      <c r="BN20" s="44">
        <f t="shared" si="52"/>
        <v>-76</v>
      </c>
      <c r="BO20" s="44">
        <f t="shared" si="53"/>
        <v>12</v>
      </c>
      <c r="BP20" s="44">
        <v>1</v>
      </c>
      <c r="BQ20" s="35">
        <f t="shared" si="54"/>
        <v>1.45</v>
      </c>
      <c r="BR20" s="43">
        <f t="shared" si="7"/>
        <v>1</v>
      </c>
      <c r="BS20" s="43">
        <f t="shared" si="55"/>
        <v>-110.2</v>
      </c>
      <c r="BT20" s="43">
        <f t="shared" si="56"/>
        <v>3.1880513792582506E-3</v>
      </c>
      <c r="BU20" s="43">
        <f t="shared" si="57"/>
        <v>3600</v>
      </c>
      <c r="BV20" s="43">
        <f t="shared" si="58"/>
        <v>12.183785945343505</v>
      </c>
      <c r="BY20" s="44">
        <f t="shared" si="59"/>
        <v>-138</v>
      </c>
      <c r="BZ20" s="44">
        <f t="shared" si="60"/>
        <v>15.25</v>
      </c>
      <c r="CA20" s="44">
        <v>1</v>
      </c>
      <c r="CB20" s="35">
        <f t="shared" si="61"/>
        <v>0</v>
      </c>
      <c r="CC20" s="43">
        <f t="shared" si="8"/>
        <v>1</v>
      </c>
      <c r="CD20" s="43">
        <f t="shared" si="62"/>
        <v>0</v>
      </c>
      <c r="CE20" s="43">
        <f t="shared" si="63"/>
        <v>5.8986600224951598E-7</v>
      </c>
      <c r="CF20" s="43">
        <f t="shared" si="64"/>
        <v>4575</v>
      </c>
      <c r="CG20" s="43">
        <f t="shared" si="65"/>
        <v>12.183785945343505</v>
      </c>
      <c r="CJ20" s="44">
        <f t="shared" si="66"/>
        <v>-193</v>
      </c>
      <c r="CK20" s="44">
        <f t="shared" si="67"/>
        <v>18.899999999999999</v>
      </c>
      <c r="CL20" s="44">
        <v>1</v>
      </c>
      <c r="CM20" s="35">
        <f t="shared" si="68"/>
        <v>0</v>
      </c>
      <c r="CN20" s="43">
        <f t="shared" si="9"/>
        <v>1</v>
      </c>
      <c r="CO20" s="43">
        <f t="shared" si="69"/>
        <v>0</v>
      </c>
      <c r="CP20" s="43">
        <f t="shared" si="70"/>
        <v>2.8802050891089539E-10</v>
      </c>
      <c r="CQ20" s="43">
        <f t="shared" si="71"/>
        <v>5670</v>
      </c>
      <c r="CR20" s="43">
        <f t="shared" si="72"/>
        <v>12.183785945343505</v>
      </c>
      <c r="CU20" s="44">
        <f t="shared" si="73"/>
        <v>-243</v>
      </c>
      <c r="CV20" s="44">
        <f t="shared" si="74"/>
        <v>23</v>
      </c>
      <c r="CW20" s="44">
        <v>1</v>
      </c>
      <c r="CX20" s="35">
        <f t="shared" si="75"/>
        <v>0</v>
      </c>
      <c r="CY20" s="43">
        <f t="shared" si="10"/>
        <v>1</v>
      </c>
      <c r="CZ20" s="43">
        <f t="shared" si="76"/>
        <v>0</v>
      </c>
      <c r="DA20" s="43">
        <f t="shared" si="77"/>
        <v>2.8127002823329532E-13</v>
      </c>
      <c r="DB20" s="43">
        <f t="shared" si="78"/>
        <v>6900</v>
      </c>
      <c r="DC20" s="43">
        <f t="shared" si="79"/>
        <v>12.183785945343505</v>
      </c>
      <c r="DF20" s="44">
        <f t="shared" si="80"/>
        <v>-306</v>
      </c>
      <c r="DG20" s="44">
        <f t="shared" si="81"/>
        <v>32.75</v>
      </c>
      <c r="DH20" s="44">
        <v>1</v>
      </c>
      <c r="DI20" s="35">
        <f t="shared" si="87"/>
        <v>0</v>
      </c>
      <c r="DJ20" s="43">
        <f t="shared" si="11"/>
        <v>1</v>
      </c>
      <c r="DK20" s="43">
        <f t="shared" si="82"/>
        <v>0</v>
      </c>
      <c r="DL20" s="43">
        <f t="shared" si="83"/>
        <v>4.5304934975237671E-17</v>
      </c>
      <c r="DM20" s="43">
        <f t="shared" si="84"/>
        <v>9825</v>
      </c>
      <c r="DN20" s="43">
        <f t="shared" si="85"/>
        <v>12.183785945343505</v>
      </c>
    </row>
    <row r="21" spans="1:118">
      <c r="A21" s="35">
        <f t="shared" si="12"/>
        <v>0.42044820762685642</v>
      </c>
      <c r="B21" s="35">
        <v>0</v>
      </c>
      <c r="C21" s="56">
        <f>IF(D21&gt;0,C20+D21,C20)</f>
        <v>2.0750000000000002</v>
      </c>
      <c r="D21" s="59">
        <f>1+I21/200</f>
        <v>1.075</v>
      </c>
      <c r="E21" s="59">
        <f t="shared" si="14"/>
        <v>2.0750000000000002</v>
      </c>
      <c r="F21" s="102">
        <f t="shared" si="0"/>
        <v>4.1500000000000004</v>
      </c>
      <c r="G21" s="38">
        <f t="shared" si="1"/>
        <v>8.0000000000000071</v>
      </c>
      <c r="H21" s="35">
        <f t="shared" si="86"/>
        <v>3.0000000000000013</v>
      </c>
      <c r="I21" s="39">
        <v>15</v>
      </c>
      <c r="J21" s="44">
        <f t="shared" si="15"/>
        <v>15</v>
      </c>
      <c r="K21" s="44">
        <f t="shared" si="16"/>
        <v>1</v>
      </c>
      <c r="L21" s="34">
        <v>1</v>
      </c>
      <c r="M21" s="127">
        <f t="shared" si="17"/>
        <v>2.0750000000000002</v>
      </c>
      <c r="N21" s="43">
        <f t="shared" si="2"/>
        <v>3</v>
      </c>
      <c r="O21" s="43">
        <f t="shared" si="18"/>
        <v>93.375000000000014</v>
      </c>
      <c r="P21" s="43">
        <f t="shared" si="19"/>
        <v>1992.000000000002</v>
      </c>
      <c r="Q21" s="43">
        <f t="shared" si="20"/>
        <v>300</v>
      </c>
      <c r="R21" s="43">
        <f t="shared" si="21"/>
        <v>12.613446228805692</v>
      </c>
      <c r="S21" s="71">
        <f t="shared" si="22"/>
        <v>21.333333333333353</v>
      </c>
      <c r="V21" s="44">
        <f t="shared" si="23"/>
        <v>15</v>
      </c>
      <c r="W21" s="44">
        <f t="shared" si="24"/>
        <v>2</v>
      </c>
      <c r="X21" s="44">
        <v>2</v>
      </c>
      <c r="Y21" s="35">
        <f t="shared" si="25"/>
        <v>1</v>
      </c>
      <c r="Z21" s="43">
        <f t="shared" si="3"/>
        <v>6</v>
      </c>
      <c r="AA21" s="43">
        <f t="shared" si="26"/>
        <v>90</v>
      </c>
      <c r="AB21" s="43">
        <f t="shared" si="27"/>
        <v>1992.000000000002</v>
      </c>
      <c r="AC21" s="43">
        <f t="shared" si="28"/>
        <v>600</v>
      </c>
      <c r="AD21" s="43">
        <f t="shared" si="29"/>
        <v>12.613446228805692</v>
      </c>
      <c r="AE21" s="71">
        <f t="shared" si="88"/>
        <v>22.133333333333358</v>
      </c>
      <c r="AG21" s="44">
        <f t="shared" si="31"/>
        <v>0</v>
      </c>
      <c r="AH21" s="44">
        <f t="shared" si="32"/>
        <v>4.1500000000000004</v>
      </c>
      <c r="AI21" s="44">
        <v>1</v>
      </c>
      <c r="AJ21" s="35">
        <f t="shared" si="33"/>
        <v>1.075</v>
      </c>
      <c r="AK21" s="43">
        <f t="shared" si="4"/>
        <v>1</v>
      </c>
      <c r="AL21" s="43">
        <f t="shared" si="34"/>
        <v>0</v>
      </c>
      <c r="AM21" s="43">
        <f t="shared" si="35"/>
        <v>249.00000000000003</v>
      </c>
      <c r="AN21" s="43">
        <f t="shared" si="36"/>
        <v>1245</v>
      </c>
      <c r="AO21" s="43">
        <f t="shared" si="37"/>
        <v>12.613446228805692</v>
      </c>
      <c r="AR21" s="44">
        <f t="shared" si="38"/>
        <v>-20</v>
      </c>
      <c r="AS21" s="44">
        <f t="shared" si="39"/>
        <v>6.5</v>
      </c>
      <c r="AT21" s="44">
        <v>1</v>
      </c>
      <c r="AU21" s="35">
        <f t="shared" si="40"/>
        <v>1.175</v>
      </c>
      <c r="AV21" s="43">
        <f t="shared" si="5"/>
        <v>1</v>
      </c>
      <c r="AW21" s="43">
        <f t="shared" si="41"/>
        <v>-23.5</v>
      </c>
      <c r="AX21" s="43">
        <f t="shared" si="42"/>
        <v>15.56249999999998</v>
      </c>
      <c r="AY21" s="43">
        <f t="shared" si="43"/>
        <v>1950</v>
      </c>
      <c r="AZ21" s="43">
        <f t="shared" si="44"/>
        <v>12.613446228805692</v>
      </c>
      <c r="BC21" s="44">
        <f t="shared" si="45"/>
        <v>-45</v>
      </c>
      <c r="BD21" s="44">
        <f t="shared" si="46"/>
        <v>9.1</v>
      </c>
      <c r="BE21" s="44">
        <v>1</v>
      </c>
      <c r="BF21" s="35">
        <f t="shared" si="47"/>
        <v>1.3</v>
      </c>
      <c r="BG21" s="43">
        <f t="shared" si="6"/>
        <v>1</v>
      </c>
      <c r="BH21" s="43">
        <f t="shared" si="48"/>
        <v>-58.5</v>
      </c>
      <c r="BI21" s="43">
        <f t="shared" si="49"/>
        <v>0.48632812499999867</v>
      </c>
      <c r="BJ21" s="43">
        <f t="shared" si="50"/>
        <v>2730</v>
      </c>
      <c r="BK21" s="43">
        <f t="shared" si="51"/>
        <v>12.613446228805692</v>
      </c>
      <c r="BN21" s="44">
        <f t="shared" si="52"/>
        <v>-75</v>
      </c>
      <c r="BO21" s="44">
        <f t="shared" si="53"/>
        <v>12</v>
      </c>
      <c r="BP21" s="44">
        <v>1</v>
      </c>
      <c r="BQ21" s="35">
        <f t="shared" si="54"/>
        <v>1.45</v>
      </c>
      <c r="BR21" s="43">
        <f t="shared" si="7"/>
        <v>1</v>
      </c>
      <c r="BS21" s="43">
        <f t="shared" si="55"/>
        <v>-108.75</v>
      </c>
      <c r="BT21" s="43">
        <f t="shared" si="56"/>
        <v>7.5988769531249636E-3</v>
      </c>
      <c r="BU21" s="43">
        <f t="shared" si="57"/>
        <v>3600</v>
      </c>
      <c r="BV21" s="43">
        <f t="shared" si="58"/>
        <v>12.613446228805692</v>
      </c>
      <c r="BY21" s="44">
        <f t="shared" si="59"/>
        <v>-137</v>
      </c>
      <c r="BZ21" s="44">
        <f t="shared" si="60"/>
        <v>15.25</v>
      </c>
      <c r="CA21" s="44">
        <v>1</v>
      </c>
      <c r="CB21" s="35">
        <f t="shared" si="61"/>
        <v>0</v>
      </c>
      <c r="CC21" s="43">
        <f t="shared" si="8"/>
        <v>1</v>
      </c>
      <c r="CD21" s="43">
        <f t="shared" si="62"/>
        <v>0</v>
      </c>
      <c r="CE21" s="43">
        <f t="shared" si="63"/>
        <v>1.4059745708893453E-6</v>
      </c>
      <c r="CF21" s="43">
        <f t="shared" si="64"/>
        <v>4575</v>
      </c>
      <c r="CG21" s="43">
        <f t="shared" si="65"/>
        <v>12.613446228805692</v>
      </c>
      <c r="CJ21" s="44">
        <f t="shared" si="66"/>
        <v>-192</v>
      </c>
      <c r="CK21" s="44">
        <f t="shared" si="67"/>
        <v>18.899999999999999</v>
      </c>
      <c r="CL21" s="44">
        <v>1</v>
      </c>
      <c r="CM21" s="35">
        <f t="shared" si="68"/>
        <v>0</v>
      </c>
      <c r="CN21" s="43">
        <f t="shared" si="9"/>
        <v>1</v>
      </c>
      <c r="CO21" s="43">
        <f t="shared" si="69"/>
        <v>0</v>
      </c>
      <c r="CP21" s="43">
        <f t="shared" si="70"/>
        <v>6.8651102094206053E-10</v>
      </c>
      <c r="CQ21" s="43">
        <f t="shared" si="71"/>
        <v>5670</v>
      </c>
      <c r="CR21" s="43">
        <f t="shared" si="72"/>
        <v>12.613446228805692</v>
      </c>
      <c r="CU21" s="44">
        <f t="shared" si="73"/>
        <v>-242</v>
      </c>
      <c r="CV21" s="44">
        <f t="shared" si="74"/>
        <v>23</v>
      </c>
      <c r="CW21" s="44">
        <v>1</v>
      </c>
      <c r="CX21" s="35">
        <f t="shared" si="75"/>
        <v>0</v>
      </c>
      <c r="CY21" s="43">
        <f t="shared" si="10"/>
        <v>1</v>
      </c>
      <c r="CZ21" s="43">
        <f t="shared" si="76"/>
        <v>0</v>
      </c>
      <c r="DA21" s="43">
        <f t="shared" si="77"/>
        <v>6.7042091888872866E-13</v>
      </c>
      <c r="DB21" s="43">
        <f t="shared" si="78"/>
        <v>6900</v>
      </c>
      <c r="DC21" s="43">
        <f t="shared" si="79"/>
        <v>12.613446228805692</v>
      </c>
      <c r="DF21" s="44">
        <f t="shared" si="80"/>
        <v>-305</v>
      </c>
      <c r="DG21" s="44">
        <f t="shared" si="81"/>
        <v>32.75</v>
      </c>
      <c r="DH21" s="44">
        <v>1</v>
      </c>
      <c r="DI21" s="35">
        <f t="shared" si="87"/>
        <v>0</v>
      </c>
      <c r="DJ21" s="43">
        <f t="shared" si="11"/>
        <v>1</v>
      </c>
      <c r="DK21" s="43">
        <f t="shared" si="82"/>
        <v>0</v>
      </c>
      <c r="DL21" s="43">
        <f t="shared" si="83"/>
        <v>1.0798653637955405E-16</v>
      </c>
      <c r="DM21" s="43">
        <f t="shared" si="84"/>
        <v>9825</v>
      </c>
      <c r="DN21" s="43">
        <f t="shared" si="85"/>
        <v>12.613446228805692</v>
      </c>
    </row>
    <row r="22" spans="1:118">
      <c r="A22" s="35">
        <f t="shared" si="12"/>
        <v>0.43527528164806129</v>
      </c>
      <c r="B22" s="35">
        <v>0</v>
      </c>
      <c r="C22" s="56">
        <f t="shared" ref="C22:C85" si="89">IF(D22&gt;0,C21+D22,C21)</f>
        <v>2.0750000000000002</v>
      </c>
      <c r="D22" s="60"/>
      <c r="E22" s="59">
        <f t="shared" si="14"/>
        <v>2.0750000000000002</v>
      </c>
      <c r="F22" s="102">
        <f t="shared" si="0"/>
        <v>4.1500000000000004</v>
      </c>
      <c r="G22" s="38">
        <f t="shared" si="1"/>
        <v>9.1895868399762897</v>
      </c>
      <c r="H22" s="35">
        <f t="shared" si="86"/>
        <v>3.200000000000002</v>
      </c>
      <c r="I22" s="39">
        <v>16</v>
      </c>
      <c r="J22" s="44">
        <f t="shared" si="15"/>
        <v>16</v>
      </c>
      <c r="K22" s="44">
        <f t="shared" si="16"/>
        <v>1</v>
      </c>
      <c r="L22" s="34">
        <v>1</v>
      </c>
      <c r="M22" s="127">
        <f t="shared" si="17"/>
        <v>2.0750000000000002</v>
      </c>
      <c r="N22" s="43">
        <f t="shared" si="2"/>
        <v>3</v>
      </c>
      <c r="O22" s="43">
        <f t="shared" si="18"/>
        <v>99.600000000000009</v>
      </c>
      <c r="P22" s="43">
        <f t="shared" si="19"/>
        <v>2288.2071231540963</v>
      </c>
      <c r="Q22" s="43">
        <f t="shared" si="20"/>
        <v>300</v>
      </c>
      <c r="R22" s="43">
        <f t="shared" si="21"/>
        <v>13.058258449441839</v>
      </c>
      <c r="S22" s="71">
        <f t="shared" si="22"/>
        <v>22.973967099940722</v>
      </c>
      <c r="V22" s="44">
        <f t="shared" si="23"/>
        <v>16</v>
      </c>
      <c r="W22" s="44">
        <f t="shared" si="24"/>
        <v>2</v>
      </c>
      <c r="X22" s="44">
        <v>1</v>
      </c>
      <c r="Y22" s="35">
        <f t="shared" si="25"/>
        <v>1</v>
      </c>
      <c r="Z22" s="43">
        <f t="shared" si="3"/>
        <v>6</v>
      </c>
      <c r="AA22" s="43">
        <f t="shared" si="26"/>
        <v>96</v>
      </c>
      <c r="AB22" s="43">
        <f t="shared" si="27"/>
        <v>2288.2071231540963</v>
      </c>
      <c r="AC22" s="43">
        <f t="shared" si="28"/>
        <v>600</v>
      </c>
      <c r="AD22" s="43">
        <f t="shared" si="29"/>
        <v>13.058258449441839</v>
      </c>
      <c r="AE22" s="71">
        <f t="shared" si="88"/>
        <v>23.835490866188504</v>
      </c>
      <c r="AG22" s="44">
        <f t="shared" si="31"/>
        <v>1</v>
      </c>
      <c r="AH22" s="44">
        <f t="shared" si="32"/>
        <v>4.1500000000000004</v>
      </c>
      <c r="AI22" s="44">
        <v>1</v>
      </c>
      <c r="AJ22" s="35">
        <f t="shared" si="33"/>
        <v>1.075</v>
      </c>
      <c r="AK22" s="43">
        <f t="shared" si="4"/>
        <v>1</v>
      </c>
      <c r="AL22" s="43">
        <f t="shared" si="34"/>
        <v>1.075</v>
      </c>
      <c r="AM22" s="43">
        <f t="shared" si="35"/>
        <v>286.02589039426175</v>
      </c>
      <c r="AN22" s="43">
        <f t="shared" si="36"/>
        <v>1245</v>
      </c>
      <c r="AO22" s="43">
        <f t="shared" si="37"/>
        <v>13.058258449441839</v>
      </c>
      <c r="AP22" s="71">
        <f t="shared" ref="AP22:AP41" si="90">AM22/AL22</f>
        <v>266.07059571559233</v>
      </c>
      <c r="AR22" s="44">
        <f t="shared" si="38"/>
        <v>-19</v>
      </c>
      <c r="AS22" s="44">
        <f t="shared" si="39"/>
        <v>6.5</v>
      </c>
      <c r="AT22" s="44">
        <v>1</v>
      </c>
      <c r="AU22" s="35">
        <f t="shared" si="40"/>
        <v>1.175</v>
      </c>
      <c r="AV22" s="43">
        <f t="shared" si="5"/>
        <v>1</v>
      </c>
      <c r="AW22" s="43">
        <f t="shared" si="41"/>
        <v>-22.324999999999999</v>
      </c>
      <c r="AX22" s="43">
        <f t="shared" si="42"/>
        <v>17.876618149641338</v>
      </c>
      <c r="AY22" s="43">
        <f t="shared" si="43"/>
        <v>1950</v>
      </c>
      <c r="AZ22" s="43">
        <f t="shared" si="44"/>
        <v>13.058258449441839</v>
      </c>
      <c r="BC22" s="44">
        <f t="shared" si="45"/>
        <v>-44</v>
      </c>
      <c r="BD22" s="44">
        <f t="shared" si="46"/>
        <v>9.1</v>
      </c>
      <c r="BE22" s="44">
        <v>1</v>
      </c>
      <c r="BF22" s="35">
        <f t="shared" si="47"/>
        <v>1.3</v>
      </c>
      <c r="BG22" s="43">
        <f t="shared" si="6"/>
        <v>1</v>
      </c>
      <c r="BH22" s="43">
        <f t="shared" si="48"/>
        <v>-57.2</v>
      </c>
      <c r="BI22" s="43">
        <f t="shared" si="49"/>
        <v>0.55864431717629093</v>
      </c>
      <c r="BJ22" s="43">
        <f t="shared" si="50"/>
        <v>2730</v>
      </c>
      <c r="BK22" s="43">
        <f t="shared" si="51"/>
        <v>13.058258449441839</v>
      </c>
      <c r="BN22" s="44">
        <f t="shared" si="52"/>
        <v>-74</v>
      </c>
      <c r="BO22" s="44">
        <f t="shared" si="53"/>
        <v>12</v>
      </c>
      <c r="BP22" s="44">
        <v>1</v>
      </c>
      <c r="BQ22" s="35">
        <f t="shared" si="54"/>
        <v>1.45</v>
      </c>
      <c r="BR22" s="43">
        <f t="shared" si="7"/>
        <v>1</v>
      </c>
      <c r="BS22" s="43">
        <f t="shared" si="55"/>
        <v>-107.3</v>
      </c>
      <c r="BT22" s="43">
        <f t="shared" si="56"/>
        <v>8.7288174558795267E-3</v>
      </c>
      <c r="BU22" s="43">
        <f t="shared" si="57"/>
        <v>3600</v>
      </c>
      <c r="BV22" s="43">
        <f t="shared" si="58"/>
        <v>13.058258449441839</v>
      </c>
      <c r="BY22" s="44">
        <f t="shared" si="59"/>
        <v>-136</v>
      </c>
      <c r="BZ22" s="44">
        <f t="shared" si="60"/>
        <v>15.25</v>
      </c>
      <c r="CA22" s="44">
        <v>1</v>
      </c>
      <c r="CB22" s="35">
        <f t="shared" si="61"/>
        <v>0</v>
      </c>
      <c r="CC22" s="43">
        <f t="shared" si="8"/>
        <v>1</v>
      </c>
      <c r="CD22" s="43">
        <f t="shared" si="62"/>
        <v>0</v>
      </c>
      <c r="CE22" s="43">
        <f t="shared" si="63"/>
        <v>1.615040676748253E-6</v>
      </c>
      <c r="CF22" s="43">
        <f t="shared" si="64"/>
        <v>4575</v>
      </c>
      <c r="CG22" s="43">
        <f t="shared" si="65"/>
        <v>13.058258449441839</v>
      </c>
      <c r="CJ22" s="44">
        <f t="shared" si="66"/>
        <v>-191</v>
      </c>
      <c r="CK22" s="44">
        <f t="shared" si="67"/>
        <v>18.899999999999999</v>
      </c>
      <c r="CL22" s="44">
        <v>1</v>
      </c>
      <c r="CM22" s="35">
        <f t="shared" si="68"/>
        <v>0</v>
      </c>
      <c r="CN22" s="43">
        <f t="shared" si="9"/>
        <v>1</v>
      </c>
      <c r="CO22" s="43">
        <f t="shared" si="69"/>
        <v>0</v>
      </c>
      <c r="CP22" s="43">
        <f t="shared" si="70"/>
        <v>7.8859408044348E-10</v>
      </c>
      <c r="CQ22" s="43">
        <f t="shared" si="71"/>
        <v>5670</v>
      </c>
      <c r="CR22" s="43">
        <f t="shared" si="72"/>
        <v>13.058258449441839</v>
      </c>
      <c r="CU22" s="44">
        <f t="shared" si="73"/>
        <v>-241</v>
      </c>
      <c r="CV22" s="44">
        <f t="shared" si="74"/>
        <v>23</v>
      </c>
      <c r="CW22" s="44">
        <v>1</v>
      </c>
      <c r="CX22" s="35">
        <f t="shared" si="75"/>
        <v>0</v>
      </c>
      <c r="CY22" s="43">
        <f t="shared" si="10"/>
        <v>1</v>
      </c>
      <c r="CZ22" s="43">
        <f t="shared" si="76"/>
        <v>0</v>
      </c>
      <c r="DA22" s="43">
        <f t="shared" si="77"/>
        <v>7.7011140668308342E-13</v>
      </c>
      <c r="DB22" s="43">
        <f t="shared" si="78"/>
        <v>6900</v>
      </c>
      <c r="DC22" s="43">
        <f t="shared" si="79"/>
        <v>13.058258449441839</v>
      </c>
      <c r="DF22" s="44">
        <f t="shared" si="80"/>
        <v>-304</v>
      </c>
      <c r="DG22" s="44">
        <f t="shared" si="81"/>
        <v>32.75</v>
      </c>
      <c r="DH22" s="44">
        <v>1</v>
      </c>
      <c r="DI22" s="35">
        <f t="shared" si="87"/>
        <v>0</v>
      </c>
      <c r="DJ22" s="43">
        <f t="shared" si="11"/>
        <v>1</v>
      </c>
      <c r="DK22" s="43">
        <f t="shared" si="82"/>
        <v>0</v>
      </c>
      <c r="DL22" s="43">
        <f t="shared" si="83"/>
        <v>1.2404395670102123E-16</v>
      </c>
      <c r="DM22" s="43">
        <f t="shared" si="84"/>
        <v>9825</v>
      </c>
      <c r="DN22" s="43">
        <f t="shared" si="85"/>
        <v>13.058258449441839</v>
      </c>
    </row>
    <row r="23" spans="1:118">
      <c r="A23" s="35">
        <f t="shared" si="12"/>
        <v>0.45062523130541426</v>
      </c>
      <c r="B23" s="35">
        <v>0</v>
      </c>
      <c r="C23" s="56">
        <f t="shared" si="89"/>
        <v>2.0750000000000002</v>
      </c>
      <c r="D23" s="60"/>
      <c r="E23" s="59">
        <f t="shared" si="14"/>
        <v>2.0750000000000002</v>
      </c>
      <c r="F23" s="102">
        <f t="shared" si="0"/>
        <v>4.1500000000000004</v>
      </c>
      <c r="G23" s="38">
        <f t="shared" si="1"/>
        <v>10.556063286183166</v>
      </c>
      <c r="H23" s="35">
        <f t="shared" si="86"/>
        <v>3.4000000000000017</v>
      </c>
      <c r="I23" s="39">
        <v>17</v>
      </c>
      <c r="J23" s="44">
        <f t="shared" si="15"/>
        <v>17</v>
      </c>
      <c r="K23" s="44">
        <f t="shared" si="16"/>
        <v>1</v>
      </c>
      <c r="L23" s="34">
        <v>1</v>
      </c>
      <c r="M23" s="127">
        <f t="shared" si="17"/>
        <v>2.0750000000000002</v>
      </c>
      <c r="N23" s="43">
        <f t="shared" si="2"/>
        <v>3</v>
      </c>
      <c r="O23" s="43">
        <f t="shared" si="18"/>
        <v>105.825</v>
      </c>
      <c r="P23" s="43">
        <f t="shared" si="19"/>
        <v>2628.4597582596089</v>
      </c>
      <c r="Q23" s="43">
        <f t="shared" si="20"/>
        <v>300</v>
      </c>
      <c r="R23" s="43">
        <f t="shared" si="21"/>
        <v>13.518756939162428</v>
      </c>
      <c r="S23" s="71">
        <f t="shared" si="22"/>
        <v>24.837795967489807</v>
      </c>
      <c r="V23" s="44">
        <f t="shared" si="23"/>
        <v>17</v>
      </c>
      <c r="W23" s="44">
        <f t="shared" si="24"/>
        <v>2</v>
      </c>
      <c r="X23" s="44">
        <v>1</v>
      </c>
      <c r="Y23" s="35">
        <f t="shared" si="25"/>
        <v>1</v>
      </c>
      <c r="Z23" s="43">
        <f t="shared" si="3"/>
        <v>6</v>
      </c>
      <c r="AA23" s="43">
        <f t="shared" si="26"/>
        <v>102</v>
      </c>
      <c r="AB23" s="43">
        <f t="shared" si="27"/>
        <v>2628.4597582596089</v>
      </c>
      <c r="AC23" s="43">
        <f t="shared" si="28"/>
        <v>600</v>
      </c>
      <c r="AD23" s="43">
        <f t="shared" si="29"/>
        <v>13.518756939162428</v>
      </c>
      <c r="AE23" s="71">
        <f t="shared" si="88"/>
        <v>25.769213316270676</v>
      </c>
      <c r="AG23" s="44">
        <f t="shared" si="31"/>
        <v>2</v>
      </c>
      <c r="AH23" s="44">
        <f t="shared" si="32"/>
        <v>4.1500000000000004</v>
      </c>
      <c r="AI23" s="44">
        <v>1</v>
      </c>
      <c r="AJ23" s="35">
        <f t="shared" si="33"/>
        <v>1.075</v>
      </c>
      <c r="AK23" s="43">
        <f t="shared" si="4"/>
        <v>1</v>
      </c>
      <c r="AL23" s="43">
        <f t="shared" si="34"/>
        <v>2.15</v>
      </c>
      <c r="AM23" s="43">
        <f t="shared" si="35"/>
        <v>328.55746978245077</v>
      </c>
      <c r="AN23" s="43">
        <f t="shared" si="36"/>
        <v>1245</v>
      </c>
      <c r="AO23" s="43">
        <f t="shared" si="37"/>
        <v>13.518756939162428</v>
      </c>
      <c r="AP23" s="71">
        <f t="shared" si="90"/>
        <v>152.81742780579106</v>
      </c>
      <c r="AR23" s="44">
        <f t="shared" si="38"/>
        <v>-18</v>
      </c>
      <c r="AS23" s="44">
        <f t="shared" si="39"/>
        <v>6.5</v>
      </c>
      <c r="AT23" s="44">
        <v>1</v>
      </c>
      <c r="AU23" s="35">
        <f t="shared" si="40"/>
        <v>1.175</v>
      </c>
      <c r="AV23" s="43">
        <f t="shared" si="5"/>
        <v>1</v>
      </c>
      <c r="AW23" s="43">
        <f t="shared" si="41"/>
        <v>-21.150000000000002</v>
      </c>
      <c r="AX23" s="43">
        <f t="shared" si="42"/>
        <v>20.534841861403148</v>
      </c>
      <c r="AY23" s="43">
        <f t="shared" si="43"/>
        <v>1950</v>
      </c>
      <c r="AZ23" s="43">
        <f t="shared" si="44"/>
        <v>13.518756939162428</v>
      </c>
      <c r="BC23" s="44">
        <f t="shared" si="45"/>
        <v>-43</v>
      </c>
      <c r="BD23" s="44">
        <f t="shared" si="46"/>
        <v>9.1</v>
      </c>
      <c r="BE23" s="44">
        <v>1</v>
      </c>
      <c r="BF23" s="35">
        <f t="shared" si="47"/>
        <v>1.3</v>
      </c>
      <c r="BG23" s="43">
        <f t="shared" si="6"/>
        <v>1</v>
      </c>
      <c r="BH23" s="43">
        <f t="shared" si="48"/>
        <v>-55.9</v>
      </c>
      <c r="BI23" s="43">
        <f t="shared" si="49"/>
        <v>0.64171380816884716</v>
      </c>
      <c r="BJ23" s="43">
        <f t="shared" si="50"/>
        <v>2730</v>
      </c>
      <c r="BK23" s="43">
        <f t="shared" si="51"/>
        <v>13.518756939162428</v>
      </c>
      <c r="BN23" s="44">
        <f t="shared" si="52"/>
        <v>-73</v>
      </c>
      <c r="BO23" s="44">
        <f t="shared" si="53"/>
        <v>12</v>
      </c>
      <c r="BP23" s="44">
        <v>1</v>
      </c>
      <c r="BQ23" s="35">
        <f t="shared" si="54"/>
        <v>1.45</v>
      </c>
      <c r="BR23" s="43">
        <f t="shared" si="7"/>
        <v>1</v>
      </c>
      <c r="BS23" s="43">
        <f t="shared" si="55"/>
        <v>-105.85</v>
      </c>
      <c r="BT23" s="43">
        <f t="shared" si="56"/>
        <v>1.0026778252638216E-2</v>
      </c>
      <c r="BU23" s="43">
        <f t="shared" si="57"/>
        <v>3600</v>
      </c>
      <c r="BV23" s="43">
        <f t="shared" si="58"/>
        <v>13.518756939162428</v>
      </c>
      <c r="BY23" s="44">
        <f t="shared" si="59"/>
        <v>-135</v>
      </c>
      <c r="BZ23" s="44">
        <f t="shared" si="60"/>
        <v>15.25</v>
      </c>
      <c r="CA23" s="44">
        <v>1</v>
      </c>
      <c r="CB23" s="35">
        <f t="shared" si="61"/>
        <v>0</v>
      </c>
      <c r="CC23" s="43">
        <f t="shared" si="8"/>
        <v>1</v>
      </c>
      <c r="CD23" s="43">
        <f t="shared" si="62"/>
        <v>0</v>
      </c>
      <c r="CE23" s="43">
        <f t="shared" si="63"/>
        <v>1.8551945686340165E-6</v>
      </c>
      <c r="CF23" s="43">
        <f t="shared" si="64"/>
        <v>4575</v>
      </c>
      <c r="CG23" s="43">
        <f t="shared" si="65"/>
        <v>13.518756939162428</v>
      </c>
      <c r="CJ23" s="44">
        <f t="shared" si="66"/>
        <v>-190</v>
      </c>
      <c r="CK23" s="44">
        <f t="shared" si="67"/>
        <v>18.899999999999999</v>
      </c>
      <c r="CL23" s="44">
        <v>1</v>
      </c>
      <c r="CM23" s="35">
        <f t="shared" si="68"/>
        <v>0</v>
      </c>
      <c r="CN23" s="43">
        <f t="shared" si="9"/>
        <v>1</v>
      </c>
      <c r="CO23" s="43">
        <f t="shared" si="69"/>
        <v>0</v>
      </c>
      <c r="CP23" s="43">
        <f t="shared" si="70"/>
        <v>9.0585672296582515E-10</v>
      </c>
      <c r="CQ23" s="43">
        <f t="shared" si="71"/>
        <v>5670</v>
      </c>
      <c r="CR23" s="43">
        <f t="shared" si="72"/>
        <v>13.518756939162428</v>
      </c>
      <c r="CU23" s="44">
        <f t="shared" si="73"/>
        <v>-240</v>
      </c>
      <c r="CV23" s="44">
        <f t="shared" si="74"/>
        <v>23</v>
      </c>
      <c r="CW23" s="44">
        <v>1</v>
      </c>
      <c r="CX23" s="35">
        <f t="shared" si="75"/>
        <v>0</v>
      </c>
      <c r="CY23" s="43">
        <f t="shared" si="10"/>
        <v>1</v>
      </c>
      <c r="CZ23" s="43">
        <f t="shared" si="76"/>
        <v>0</v>
      </c>
      <c r="DA23" s="43">
        <f t="shared" si="77"/>
        <v>8.8462570602131049E-13</v>
      </c>
      <c r="DB23" s="43">
        <f t="shared" si="78"/>
        <v>6900</v>
      </c>
      <c r="DC23" s="43">
        <f t="shared" si="79"/>
        <v>13.518756939162428</v>
      </c>
      <c r="DF23" s="44">
        <f t="shared" si="80"/>
        <v>-303</v>
      </c>
      <c r="DG23" s="44">
        <f t="shared" si="81"/>
        <v>32.75</v>
      </c>
      <c r="DH23" s="44">
        <v>1</v>
      </c>
      <c r="DI23" s="35">
        <f t="shared" si="87"/>
        <v>0</v>
      </c>
      <c r="DJ23" s="43">
        <f t="shared" si="11"/>
        <v>1</v>
      </c>
      <c r="DK23" s="43">
        <f t="shared" si="82"/>
        <v>0</v>
      </c>
      <c r="DL23" s="43">
        <f t="shared" si="83"/>
        <v>1.4248908900978655E-16</v>
      </c>
      <c r="DM23" s="43">
        <f t="shared" si="84"/>
        <v>9825</v>
      </c>
      <c r="DN23" s="43">
        <f t="shared" si="85"/>
        <v>13.518756939162428</v>
      </c>
    </row>
    <row r="24" spans="1:118">
      <c r="A24" s="35">
        <f t="shared" si="12"/>
        <v>0.46651649576840293</v>
      </c>
      <c r="B24" s="35">
        <v>0</v>
      </c>
      <c r="C24" s="56">
        <f t="shared" si="89"/>
        <v>2.0750000000000002</v>
      </c>
      <c r="D24" s="60"/>
      <c r="E24" s="59">
        <f t="shared" si="14"/>
        <v>2.0750000000000002</v>
      </c>
      <c r="F24" s="102">
        <f t="shared" si="0"/>
        <v>4.1500000000000004</v>
      </c>
      <c r="G24" s="38">
        <f t="shared" si="1"/>
        <v>12.125732532083198</v>
      </c>
      <c r="H24" s="35">
        <f t="shared" si="86"/>
        <v>3.6000000000000019</v>
      </c>
      <c r="I24" s="39">
        <v>18</v>
      </c>
      <c r="J24" s="44">
        <f t="shared" si="15"/>
        <v>18</v>
      </c>
      <c r="K24" s="44">
        <f t="shared" si="16"/>
        <v>1</v>
      </c>
      <c r="L24" s="34">
        <v>1</v>
      </c>
      <c r="M24" s="127">
        <f t="shared" si="17"/>
        <v>2.0750000000000002</v>
      </c>
      <c r="N24" s="43">
        <f t="shared" si="2"/>
        <v>3</v>
      </c>
      <c r="O24" s="43">
        <f t="shared" si="18"/>
        <v>112.05000000000001</v>
      </c>
      <c r="P24" s="43">
        <f t="shared" si="19"/>
        <v>3019.3074004887167</v>
      </c>
      <c r="Q24" s="43">
        <f t="shared" si="20"/>
        <v>300</v>
      </c>
      <c r="R24" s="43">
        <f t="shared" si="21"/>
        <v>13.995494873052088</v>
      </c>
      <c r="S24" s="71">
        <f t="shared" si="22"/>
        <v>26.946072293518217</v>
      </c>
      <c r="V24" s="44">
        <f t="shared" si="23"/>
        <v>18</v>
      </c>
      <c r="W24" s="44">
        <f t="shared" si="24"/>
        <v>2</v>
      </c>
      <c r="X24" s="44">
        <v>1</v>
      </c>
      <c r="Y24" s="35">
        <f t="shared" si="25"/>
        <v>1</v>
      </c>
      <c r="Z24" s="43">
        <f t="shared" si="3"/>
        <v>6</v>
      </c>
      <c r="AA24" s="43">
        <f t="shared" si="26"/>
        <v>108</v>
      </c>
      <c r="AB24" s="43">
        <f t="shared" si="27"/>
        <v>3019.3074004887167</v>
      </c>
      <c r="AC24" s="43">
        <f t="shared" si="28"/>
        <v>600</v>
      </c>
      <c r="AD24" s="43">
        <f t="shared" si="29"/>
        <v>13.995494873052088</v>
      </c>
      <c r="AE24" s="71">
        <f t="shared" si="88"/>
        <v>27.956550004525155</v>
      </c>
      <c r="AG24" s="44">
        <f t="shared" si="31"/>
        <v>3</v>
      </c>
      <c r="AH24" s="44">
        <f t="shared" si="32"/>
        <v>4.1500000000000004</v>
      </c>
      <c r="AI24" s="44">
        <v>1</v>
      </c>
      <c r="AJ24" s="35">
        <f t="shared" si="33"/>
        <v>1.075</v>
      </c>
      <c r="AK24" s="43">
        <f t="shared" si="4"/>
        <v>1</v>
      </c>
      <c r="AL24" s="43">
        <f t="shared" si="34"/>
        <v>3.2249999999999996</v>
      </c>
      <c r="AM24" s="43">
        <f t="shared" si="35"/>
        <v>377.41342506108924</v>
      </c>
      <c r="AN24" s="43">
        <f t="shared" si="36"/>
        <v>1245</v>
      </c>
      <c r="AO24" s="43">
        <f t="shared" si="37"/>
        <v>13.995494873052088</v>
      </c>
      <c r="AP24" s="71">
        <f t="shared" si="90"/>
        <v>117.02741862359358</v>
      </c>
      <c r="AR24" s="44">
        <f t="shared" si="38"/>
        <v>-17</v>
      </c>
      <c r="AS24" s="44">
        <f t="shared" si="39"/>
        <v>6.5</v>
      </c>
      <c r="AT24" s="44">
        <v>1</v>
      </c>
      <c r="AU24" s="35">
        <f t="shared" si="40"/>
        <v>1.175</v>
      </c>
      <c r="AV24" s="43">
        <f t="shared" si="5"/>
        <v>1</v>
      </c>
      <c r="AW24" s="43">
        <f t="shared" si="41"/>
        <v>-19.975000000000001</v>
      </c>
      <c r="AX24" s="43">
        <f t="shared" si="42"/>
        <v>23.588339066318046</v>
      </c>
      <c r="AY24" s="43">
        <f t="shared" si="43"/>
        <v>1950</v>
      </c>
      <c r="AZ24" s="43">
        <f t="shared" si="44"/>
        <v>13.995494873052088</v>
      </c>
      <c r="BC24" s="44">
        <f t="shared" si="45"/>
        <v>-42</v>
      </c>
      <c r="BD24" s="44">
        <f t="shared" si="46"/>
        <v>9.1</v>
      </c>
      <c r="BE24" s="44">
        <v>1</v>
      </c>
      <c r="BF24" s="35">
        <f t="shared" si="47"/>
        <v>1.3</v>
      </c>
      <c r="BG24" s="43">
        <f t="shared" si="6"/>
        <v>1</v>
      </c>
      <c r="BH24" s="43">
        <f t="shared" si="48"/>
        <v>-54.6</v>
      </c>
      <c r="BI24" s="43">
        <f t="shared" si="49"/>
        <v>0.73713559582243771</v>
      </c>
      <c r="BJ24" s="43">
        <f t="shared" si="50"/>
        <v>2730</v>
      </c>
      <c r="BK24" s="43">
        <f t="shared" si="51"/>
        <v>13.995494873052088</v>
      </c>
      <c r="BN24" s="44">
        <f t="shared" si="52"/>
        <v>-72</v>
      </c>
      <c r="BO24" s="44">
        <f t="shared" si="53"/>
        <v>12</v>
      </c>
      <c r="BP24" s="44">
        <v>1</v>
      </c>
      <c r="BQ24" s="35">
        <f t="shared" si="54"/>
        <v>1.45</v>
      </c>
      <c r="BR24" s="43">
        <f t="shared" si="7"/>
        <v>1</v>
      </c>
      <c r="BS24" s="43">
        <f t="shared" si="55"/>
        <v>-104.39999999999999</v>
      </c>
      <c r="BT24" s="43">
        <f t="shared" si="56"/>
        <v>1.1517743684725565E-2</v>
      </c>
      <c r="BU24" s="43">
        <f t="shared" si="57"/>
        <v>3600</v>
      </c>
      <c r="BV24" s="43">
        <f t="shared" si="58"/>
        <v>13.995494873052088</v>
      </c>
      <c r="BY24" s="44">
        <f t="shared" si="59"/>
        <v>-134</v>
      </c>
      <c r="BZ24" s="44">
        <f t="shared" si="60"/>
        <v>15.25</v>
      </c>
      <c r="CA24" s="44">
        <v>1</v>
      </c>
      <c r="CB24" s="35">
        <f t="shared" si="61"/>
        <v>0</v>
      </c>
      <c r="CC24" s="43">
        <f t="shared" si="8"/>
        <v>1</v>
      </c>
      <c r="CD24" s="43">
        <f t="shared" si="62"/>
        <v>0</v>
      </c>
      <c r="CE24" s="43">
        <f t="shared" si="63"/>
        <v>2.1310589491893291E-6</v>
      </c>
      <c r="CF24" s="43">
        <f t="shared" si="64"/>
        <v>4575</v>
      </c>
      <c r="CG24" s="43">
        <f t="shared" si="65"/>
        <v>13.995494873052088</v>
      </c>
      <c r="CJ24" s="44">
        <f t="shared" si="66"/>
        <v>-189</v>
      </c>
      <c r="CK24" s="44">
        <f t="shared" si="67"/>
        <v>18.899999999999999</v>
      </c>
      <c r="CL24" s="44">
        <v>1</v>
      </c>
      <c r="CM24" s="35">
        <f t="shared" si="68"/>
        <v>0</v>
      </c>
      <c r="CN24" s="43">
        <f t="shared" si="9"/>
        <v>1</v>
      </c>
      <c r="CO24" s="43">
        <f t="shared" si="69"/>
        <v>0</v>
      </c>
      <c r="CP24" s="43">
        <f t="shared" si="70"/>
        <v>1.0405561275338484E-9</v>
      </c>
      <c r="CQ24" s="43">
        <f t="shared" si="71"/>
        <v>5670</v>
      </c>
      <c r="CR24" s="43">
        <f t="shared" si="72"/>
        <v>13.995494873052088</v>
      </c>
      <c r="CU24" s="44">
        <f t="shared" si="73"/>
        <v>-239</v>
      </c>
      <c r="CV24" s="44">
        <f t="shared" si="74"/>
        <v>23</v>
      </c>
      <c r="CW24" s="44">
        <v>1</v>
      </c>
      <c r="CX24" s="35">
        <f t="shared" si="75"/>
        <v>0</v>
      </c>
      <c r="CY24" s="43">
        <f t="shared" si="10"/>
        <v>1</v>
      </c>
      <c r="CZ24" s="43">
        <f t="shared" si="76"/>
        <v>0</v>
      </c>
      <c r="DA24" s="43">
        <f t="shared" si="77"/>
        <v>1.0161680932947706E-12</v>
      </c>
      <c r="DB24" s="43">
        <f t="shared" si="78"/>
        <v>6900</v>
      </c>
      <c r="DC24" s="43">
        <f t="shared" si="79"/>
        <v>13.995494873052088</v>
      </c>
      <c r="DF24" s="44">
        <f t="shared" si="80"/>
        <v>-302</v>
      </c>
      <c r="DG24" s="44">
        <f t="shared" si="81"/>
        <v>32.75</v>
      </c>
      <c r="DH24" s="44">
        <v>1</v>
      </c>
      <c r="DI24" s="35">
        <f t="shared" si="87"/>
        <v>0</v>
      </c>
      <c r="DJ24" s="43">
        <f t="shared" si="11"/>
        <v>1</v>
      </c>
      <c r="DK24" s="43">
        <f t="shared" si="82"/>
        <v>0</v>
      </c>
      <c r="DL24" s="43">
        <f t="shared" si="83"/>
        <v>1.636769821505679E-16</v>
      </c>
      <c r="DM24" s="43">
        <f t="shared" si="84"/>
        <v>9825</v>
      </c>
      <c r="DN24" s="43">
        <f t="shared" si="85"/>
        <v>13.995494873052088</v>
      </c>
    </row>
    <row r="25" spans="1:118">
      <c r="A25" s="35">
        <f t="shared" si="12"/>
        <v>0.48296816446242202</v>
      </c>
      <c r="B25" s="35">
        <v>0</v>
      </c>
      <c r="C25" s="56">
        <f t="shared" si="89"/>
        <v>2.0750000000000002</v>
      </c>
      <c r="D25" s="60"/>
      <c r="E25" s="59">
        <f t="shared" si="14"/>
        <v>2.0750000000000002</v>
      </c>
      <c r="F25" s="102">
        <f t="shared" si="0"/>
        <v>4.1500000000000004</v>
      </c>
      <c r="G25" s="38">
        <f t="shared" si="1"/>
        <v>13.928809012738004</v>
      </c>
      <c r="H25" s="35">
        <f t="shared" si="86"/>
        <v>3.800000000000002</v>
      </c>
      <c r="I25" s="39">
        <v>19</v>
      </c>
      <c r="J25" s="44">
        <f t="shared" si="15"/>
        <v>19</v>
      </c>
      <c r="K25" s="44">
        <f t="shared" si="16"/>
        <v>1</v>
      </c>
      <c r="L25" s="34">
        <v>1</v>
      </c>
      <c r="M25" s="127">
        <f t="shared" si="17"/>
        <v>2.0750000000000002</v>
      </c>
      <c r="N25" s="43">
        <f t="shared" si="2"/>
        <v>3</v>
      </c>
      <c r="O25" s="43">
        <f t="shared" si="18"/>
        <v>118.27500000000001</v>
      </c>
      <c r="P25" s="43">
        <f t="shared" si="19"/>
        <v>3468.2734441717635</v>
      </c>
      <c r="Q25" s="43">
        <f t="shared" si="20"/>
        <v>300</v>
      </c>
      <c r="R25" s="43">
        <f t="shared" si="21"/>
        <v>14.489044933872661</v>
      </c>
      <c r="S25" s="71">
        <f t="shared" si="22"/>
        <v>29.323808447869485</v>
      </c>
      <c r="V25" s="44">
        <f t="shared" si="23"/>
        <v>19</v>
      </c>
      <c r="W25" s="44">
        <f t="shared" si="24"/>
        <v>2</v>
      </c>
      <c r="X25" s="44">
        <v>1</v>
      </c>
      <c r="Y25" s="35">
        <f t="shared" si="25"/>
        <v>1</v>
      </c>
      <c r="Z25" s="43">
        <f t="shared" si="3"/>
        <v>6</v>
      </c>
      <c r="AA25" s="43">
        <f t="shared" si="26"/>
        <v>114</v>
      </c>
      <c r="AB25" s="43">
        <f t="shared" si="27"/>
        <v>3468.2734441717635</v>
      </c>
      <c r="AC25" s="43">
        <f t="shared" si="28"/>
        <v>600</v>
      </c>
      <c r="AD25" s="43">
        <f t="shared" si="29"/>
        <v>14.489044933872661</v>
      </c>
      <c r="AE25" s="71">
        <f t="shared" si="88"/>
        <v>30.423451264664592</v>
      </c>
      <c r="AG25" s="44">
        <f t="shared" si="31"/>
        <v>4</v>
      </c>
      <c r="AH25" s="44">
        <f t="shared" si="32"/>
        <v>4.1500000000000004</v>
      </c>
      <c r="AI25" s="44">
        <v>1</v>
      </c>
      <c r="AJ25" s="35">
        <f t="shared" si="33"/>
        <v>1.075</v>
      </c>
      <c r="AK25" s="43">
        <f t="shared" si="4"/>
        <v>1</v>
      </c>
      <c r="AL25" s="43">
        <f t="shared" si="34"/>
        <v>4.3</v>
      </c>
      <c r="AM25" s="43">
        <f t="shared" si="35"/>
        <v>433.53418052146998</v>
      </c>
      <c r="AN25" s="43">
        <f t="shared" si="36"/>
        <v>1245</v>
      </c>
      <c r="AO25" s="43">
        <f t="shared" si="37"/>
        <v>14.489044933872661</v>
      </c>
      <c r="AP25" s="71">
        <f t="shared" si="90"/>
        <v>100.82190244685349</v>
      </c>
      <c r="AR25" s="44">
        <f t="shared" si="38"/>
        <v>-16</v>
      </c>
      <c r="AS25" s="44">
        <f t="shared" si="39"/>
        <v>6.5</v>
      </c>
      <c r="AT25" s="44">
        <v>1</v>
      </c>
      <c r="AU25" s="35">
        <f t="shared" si="40"/>
        <v>1.175</v>
      </c>
      <c r="AV25" s="43">
        <f t="shared" si="5"/>
        <v>1</v>
      </c>
      <c r="AW25" s="43">
        <f t="shared" si="41"/>
        <v>-18.8</v>
      </c>
      <c r="AX25" s="43">
        <f t="shared" si="42"/>
        <v>27.095886282591838</v>
      </c>
      <c r="AY25" s="43">
        <f t="shared" si="43"/>
        <v>1950</v>
      </c>
      <c r="AZ25" s="43">
        <f t="shared" si="44"/>
        <v>14.489044933872661</v>
      </c>
      <c r="BC25" s="44">
        <f t="shared" si="45"/>
        <v>-41</v>
      </c>
      <c r="BD25" s="44">
        <f t="shared" si="46"/>
        <v>9.1</v>
      </c>
      <c r="BE25" s="44">
        <v>1</v>
      </c>
      <c r="BF25" s="35">
        <f t="shared" si="47"/>
        <v>1.3</v>
      </c>
      <c r="BG25" s="43">
        <f t="shared" si="6"/>
        <v>1</v>
      </c>
      <c r="BH25" s="43">
        <f t="shared" si="48"/>
        <v>-53.300000000000004</v>
      </c>
      <c r="BI25" s="43">
        <f t="shared" si="49"/>
        <v>0.8467464463309935</v>
      </c>
      <c r="BJ25" s="43">
        <f t="shared" si="50"/>
        <v>2730</v>
      </c>
      <c r="BK25" s="43">
        <f t="shared" si="51"/>
        <v>14.489044933872661</v>
      </c>
      <c r="BN25" s="44">
        <f t="shared" si="52"/>
        <v>-71</v>
      </c>
      <c r="BO25" s="44">
        <f t="shared" si="53"/>
        <v>12</v>
      </c>
      <c r="BP25" s="44">
        <v>1</v>
      </c>
      <c r="BQ25" s="35">
        <f t="shared" si="54"/>
        <v>1.45</v>
      </c>
      <c r="BR25" s="43">
        <f t="shared" si="7"/>
        <v>1</v>
      </c>
      <c r="BS25" s="43">
        <f t="shared" si="55"/>
        <v>-102.95</v>
      </c>
      <c r="BT25" s="43">
        <f t="shared" si="56"/>
        <v>1.3230413223921747E-2</v>
      </c>
      <c r="BU25" s="43">
        <f t="shared" si="57"/>
        <v>3600</v>
      </c>
      <c r="BV25" s="43">
        <f t="shared" si="58"/>
        <v>14.489044933872661</v>
      </c>
      <c r="BY25" s="44">
        <f t="shared" si="59"/>
        <v>-133</v>
      </c>
      <c r="BZ25" s="44">
        <f t="shared" si="60"/>
        <v>15.25</v>
      </c>
      <c r="CA25" s="44">
        <v>1</v>
      </c>
      <c r="CB25" s="35">
        <f t="shared" si="61"/>
        <v>0</v>
      </c>
      <c r="CC25" s="43">
        <f t="shared" si="8"/>
        <v>1</v>
      </c>
      <c r="CD25" s="43">
        <f t="shared" si="62"/>
        <v>0</v>
      </c>
      <c r="CE25" s="43">
        <f t="shared" si="63"/>
        <v>2.4479439093354926E-6</v>
      </c>
      <c r="CF25" s="43">
        <f t="shared" si="64"/>
        <v>4575</v>
      </c>
      <c r="CG25" s="43">
        <f t="shared" si="65"/>
        <v>14.489044933872661</v>
      </c>
      <c r="CJ25" s="44">
        <f t="shared" si="66"/>
        <v>-188</v>
      </c>
      <c r="CK25" s="44">
        <f t="shared" si="67"/>
        <v>18.899999999999999</v>
      </c>
      <c r="CL25" s="44">
        <v>1</v>
      </c>
      <c r="CM25" s="35">
        <f t="shared" si="68"/>
        <v>0</v>
      </c>
      <c r="CN25" s="43">
        <f t="shared" si="9"/>
        <v>1</v>
      </c>
      <c r="CO25" s="43">
        <f t="shared" si="69"/>
        <v>0</v>
      </c>
      <c r="CP25" s="43">
        <f t="shared" si="70"/>
        <v>1.1952851119802167E-9</v>
      </c>
      <c r="CQ25" s="43">
        <f t="shared" si="71"/>
        <v>5670</v>
      </c>
      <c r="CR25" s="43">
        <f t="shared" si="72"/>
        <v>14.489044933872661</v>
      </c>
      <c r="CU25" s="44">
        <f t="shared" si="73"/>
        <v>-238</v>
      </c>
      <c r="CV25" s="44">
        <f t="shared" si="74"/>
        <v>23</v>
      </c>
      <c r="CW25" s="44">
        <v>1</v>
      </c>
      <c r="CX25" s="35">
        <f t="shared" si="75"/>
        <v>0</v>
      </c>
      <c r="CY25" s="43">
        <f t="shared" si="10"/>
        <v>1</v>
      </c>
      <c r="CZ25" s="43">
        <f t="shared" si="76"/>
        <v>0</v>
      </c>
      <c r="DA25" s="43">
        <f t="shared" si="77"/>
        <v>1.1672706171681763E-12</v>
      </c>
      <c r="DB25" s="43">
        <f t="shared" si="78"/>
        <v>6900</v>
      </c>
      <c r="DC25" s="43">
        <f t="shared" si="79"/>
        <v>14.489044933872661</v>
      </c>
      <c r="DF25" s="44">
        <f t="shared" si="80"/>
        <v>-301</v>
      </c>
      <c r="DG25" s="44">
        <f t="shared" si="81"/>
        <v>32.75</v>
      </c>
      <c r="DH25" s="44">
        <v>1</v>
      </c>
      <c r="DI25" s="35">
        <f t="shared" si="87"/>
        <v>0</v>
      </c>
      <c r="DJ25" s="43">
        <f t="shared" si="11"/>
        <v>1</v>
      </c>
      <c r="DK25" s="43">
        <f t="shared" si="82"/>
        <v>0</v>
      </c>
      <c r="DL25" s="43">
        <f t="shared" si="83"/>
        <v>1.8801548014723642E-16</v>
      </c>
      <c r="DM25" s="43">
        <f t="shared" si="84"/>
        <v>9825</v>
      </c>
      <c r="DN25" s="43">
        <f t="shared" si="85"/>
        <v>14.489044933872661</v>
      </c>
    </row>
    <row r="26" spans="1:118">
      <c r="A26" s="35">
        <f t="shared" si="12"/>
        <v>0.49999999999999922</v>
      </c>
      <c r="B26" s="35">
        <v>0</v>
      </c>
      <c r="C26" s="56">
        <f t="shared" si="89"/>
        <v>2.0750000000000002</v>
      </c>
      <c r="D26" s="60"/>
      <c r="E26" s="59">
        <f t="shared" si="14"/>
        <v>2.0750000000000002</v>
      </c>
      <c r="F26" s="102">
        <f t="shared" si="0"/>
        <v>4.1500000000000004</v>
      </c>
      <c r="G26" s="38">
        <f t="shared" si="1"/>
        <v>16.000000000000021</v>
      </c>
      <c r="H26" s="35">
        <f t="shared" si="86"/>
        <v>4.0000000000000018</v>
      </c>
      <c r="I26" s="39">
        <v>20</v>
      </c>
      <c r="J26" s="44">
        <f t="shared" si="15"/>
        <v>20</v>
      </c>
      <c r="K26" s="44">
        <f t="shared" si="16"/>
        <v>1</v>
      </c>
      <c r="L26" s="34">
        <v>1</v>
      </c>
      <c r="M26" s="127">
        <f t="shared" si="17"/>
        <v>2.0750000000000002</v>
      </c>
      <c r="N26" s="43">
        <f t="shared" si="2"/>
        <v>3</v>
      </c>
      <c r="O26" s="43">
        <f t="shared" si="18"/>
        <v>124.50000000000001</v>
      </c>
      <c r="P26" s="43">
        <f t="shared" si="19"/>
        <v>3984.0000000000059</v>
      </c>
      <c r="Q26" s="43">
        <f t="shared" si="20"/>
        <v>300</v>
      </c>
      <c r="R26" s="43">
        <f t="shared" si="21"/>
        <v>14.999999999999977</v>
      </c>
      <c r="S26" s="71">
        <f t="shared" si="22"/>
        <v>32.000000000000043</v>
      </c>
      <c r="V26" s="44">
        <f t="shared" si="23"/>
        <v>20</v>
      </c>
      <c r="W26" s="44">
        <f t="shared" si="24"/>
        <v>2</v>
      </c>
      <c r="X26" s="44">
        <v>1</v>
      </c>
      <c r="Y26" s="35">
        <f t="shared" si="25"/>
        <v>1</v>
      </c>
      <c r="Z26" s="43">
        <f t="shared" si="3"/>
        <v>6</v>
      </c>
      <c r="AA26" s="43">
        <f t="shared" si="26"/>
        <v>120</v>
      </c>
      <c r="AB26" s="43">
        <f t="shared" si="27"/>
        <v>3984.0000000000059</v>
      </c>
      <c r="AC26" s="43">
        <f t="shared" si="28"/>
        <v>600</v>
      </c>
      <c r="AD26" s="43">
        <f t="shared" si="29"/>
        <v>14.999999999999977</v>
      </c>
      <c r="AE26" s="71">
        <f t="shared" si="88"/>
        <v>33.200000000000053</v>
      </c>
      <c r="AG26" s="44">
        <f t="shared" si="31"/>
        <v>5</v>
      </c>
      <c r="AH26" s="44">
        <f t="shared" si="32"/>
        <v>4.1500000000000004</v>
      </c>
      <c r="AI26" s="44">
        <v>3</v>
      </c>
      <c r="AJ26" s="35">
        <f t="shared" si="33"/>
        <v>1.075</v>
      </c>
      <c r="AK26" s="43">
        <f t="shared" si="4"/>
        <v>3</v>
      </c>
      <c r="AL26" s="43">
        <f t="shared" si="34"/>
        <v>16.125</v>
      </c>
      <c r="AM26" s="43">
        <f t="shared" si="35"/>
        <v>498.00000000000017</v>
      </c>
      <c r="AN26" s="43">
        <f t="shared" si="36"/>
        <v>1245</v>
      </c>
      <c r="AO26" s="43">
        <f t="shared" si="37"/>
        <v>14.999999999999977</v>
      </c>
      <c r="AP26" s="71">
        <f t="shared" si="90"/>
        <v>30.88372093023257</v>
      </c>
      <c r="AR26" s="44">
        <f t="shared" si="38"/>
        <v>-15</v>
      </c>
      <c r="AS26" s="44">
        <f t="shared" si="39"/>
        <v>6.5</v>
      </c>
      <c r="AT26" s="44">
        <v>1</v>
      </c>
      <c r="AU26" s="35">
        <f t="shared" si="40"/>
        <v>1.175</v>
      </c>
      <c r="AV26" s="43">
        <f t="shared" si="5"/>
        <v>1</v>
      </c>
      <c r="AW26" s="43">
        <f t="shared" si="41"/>
        <v>-17.625</v>
      </c>
      <c r="AX26" s="43">
        <f t="shared" si="42"/>
        <v>31.124999999999975</v>
      </c>
      <c r="AY26" s="43">
        <f t="shared" si="43"/>
        <v>1950</v>
      </c>
      <c r="AZ26" s="43">
        <f t="shared" si="44"/>
        <v>14.999999999999977</v>
      </c>
      <c r="BC26" s="44">
        <f t="shared" si="45"/>
        <v>-40</v>
      </c>
      <c r="BD26" s="44">
        <f t="shared" si="46"/>
        <v>9.1</v>
      </c>
      <c r="BE26" s="44">
        <v>1</v>
      </c>
      <c r="BF26" s="35">
        <f t="shared" si="47"/>
        <v>1.3</v>
      </c>
      <c r="BG26" s="43">
        <f t="shared" si="6"/>
        <v>1</v>
      </c>
      <c r="BH26" s="43">
        <f t="shared" si="48"/>
        <v>-52</v>
      </c>
      <c r="BI26" s="43">
        <f t="shared" si="49"/>
        <v>0.97265624999999756</v>
      </c>
      <c r="BJ26" s="43">
        <f t="shared" si="50"/>
        <v>2730</v>
      </c>
      <c r="BK26" s="43">
        <f t="shared" si="51"/>
        <v>14.999999999999977</v>
      </c>
      <c r="BN26" s="44">
        <f t="shared" si="52"/>
        <v>-70</v>
      </c>
      <c r="BO26" s="44">
        <f t="shared" si="53"/>
        <v>12</v>
      </c>
      <c r="BP26" s="44">
        <v>1</v>
      </c>
      <c r="BQ26" s="35">
        <f t="shared" si="54"/>
        <v>1.45</v>
      </c>
      <c r="BR26" s="43">
        <f t="shared" si="7"/>
        <v>1</v>
      </c>
      <c r="BS26" s="43">
        <f t="shared" si="55"/>
        <v>-101.5</v>
      </c>
      <c r="BT26" s="43">
        <f t="shared" si="56"/>
        <v>1.5197753906249931E-2</v>
      </c>
      <c r="BU26" s="43">
        <f t="shared" si="57"/>
        <v>3600</v>
      </c>
      <c r="BV26" s="43">
        <f t="shared" si="58"/>
        <v>14.999999999999977</v>
      </c>
      <c r="BY26" s="44">
        <f t="shared" si="59"/>
        <v>-132</v>
      </c>
      <c r="BZ26" s="44">
        <f t="shared" si="60"/>
        <v>15.25</v>
      </c>
      <c r="CA26" s="44">
        <v>1</v>
      </c>
      <c r="CB26" s="35">
        <f t="shared" si="61"/>
        <v>0</v>
      </c>
      <c r="CC26" s="43">
        <f t="shared" si="8"/>
        <v>1</v>
      </c>
      <c r="CD26" s="43">
        <f t="shared" si="62"/>
        <v>0</v>
      </c>
      <c r="CE26" s="43">
        <f t="shared" si="63"/>
        <v>2.8119491417786913E-6</v>
      </c>
      <c r="CF26" s="43">
        <f t="shared" si="64"/>
        <v>4575</v>
      </c>
      <c r="CG26" s="43">
        <f t="shared" si="65"/>
        <v>14.999999999999977</v>
      </c>
      <c r="CJ26" s="44">
        <f t="shared" si="66"/>
        <v>-187</v>
      </c>
      <c r="CK26" s="44">
        <f t="shared" si="67"/>
        <v>18.899999999999999</v>
      </c>
      <c r="CL26" s="44">
        <v>1</v>
      </c>
      <c r="CM26" s="35">
        <f t="shared" si="68"/>
        <v>0</v>
      </c>
      <c r="CN26" s="43">
        <f t="shared" si="9"/>
        <v>1</v>
      </c>
      <c r="CO26" s="43">
        <f t="shared" si="69"/>
        <v>0</v>
      </c>
      <c r="CP26" s="43">
        <f t="shared" si="70"/>
        <v>1.3730220418841219E-9</v>
      </c>
      <c r="CQ26" s="43">
        <f t="shared" si="71"/>
        <v>5670</v>
      </c>
      <c r="CR26" s="43">
        <f t="shared" si="72"/>
        <v>14.999999999999977</v>
      </c>
      <c r="CU26" s="44">
        <f t="shared" si="73"/>
        <v>-237</v>
      </c>
      <c r="CV26" s="44">
        <f t="shared" si="74"/>
        <v>23</v>
      </c>
      <c r="CW26" s="44">
        <v>1</v>
      </c>
      <c r="CX26" s="35">
        <f t="shared" si="75"/>
        <v>0</v>
      </c>
      <c r="CY26" s="43">
        <f t="shared" si="10"/>
        <v>1</v>
      </c>
      <c r="CZ26" s="43">
        <f t="shared" si="76"/>
        <v>0</v>
      </c>
      <c r="DA26" s="43">
        <f t="shared" si="77"/>
        <v>1.3408418377774581E-12</v>
      </c>
      <c r="DB26" s="43">
        <f t="shared" si="78"/>
        <v>6900</v>
      </c>
      <c r="DC26" s="43">
        <f t="shared" si="79"/>
        <v>14.999999999999977</v>
      </c>
      <c r="DF26" s="44">
        <f t="shared" si="80"/>
        <v>-300</v>
      </c>
      <c r="DG26" s="44">
        <f t="shared" si="81"/>
        <v>32.75</v>
      </c>
      <c r="DH26" s="44">
        <v>1</v>
      </c>
      <c r="DI26" s="35">
        <f t="shared" si="87"/>
        <v>0</v>
      </c>
      <c r="DJ26" s="43">
        <f t="shared" si="11"/>
        <v>1</v>
      </c>
      <c r="DK26" s="43">
        <f t="shared" si="82"/>
        <v>0</v>
      </c>
      <c r="DL26" s="43">
        <f t="shared" si="83"/>
        <v>2.1597307275910819E-16</v>
      </c>
      <c r="DM26" s="43">
        <f t="shared" si="84"/>
        <v>9825</v>
      </c>
      <c r="DN26" s="43">
        <f t="shared" si="85"/>
        <v>14.999999999999977</v>
      </c>
    </row>
    <row r="27" spans="1:118">
      <c r="A27" s="35">
        <f t="shared" si="12"/>
        <v>0.5176324619206879</v>
      </c>
      <c r="B27" s="35">
        <v>0</v>
      </c>
      <c r="C27" s="56">
        <f t="shared" si="89"/>
        <v>2.0750000000000002</v>
      </c>
      <c r="D27" s="60"/>
      <c r="E27" s="59">
        <f t="shared" si="14"/>
        <v>2.0750000000000002</v>
      </c>
      <c r="F27" s="102">
        <f t="shared" si="0"/>
        <v>4.1500000000000004</v>
      </c>
      <c r="G27" s="38">
        <f t="shared" si="1"/>
        <v>18.379173679952583</v>
      </c>
      <c r="H27" s="35">
        <f t="shared" si="86"/>
        <v>4.200000000000002</v>
      </c>
      <c r="I27" s="39">
        <v>21</v>
      </c>
      <c r="J27" s="44">
        <f t="shared" si="15"/>
        <v>21</v>
      </c>
      <c r="K27" s="44">
        <f t="shared" si="16"/>
        <v>1</v>
      </c>
      <c r="L27" s="34">
        <v>1</v>
      </c>
      <c r="M27" s="127">
        <f t="shared" si="17"/>
        <v>2.0750000000000002</v>
      </c>
      <c r="N27" s="43">
        <f t="shared" si="2"/>
        <v>3</v>
      </c>
      <c r="O27" s="43">
        <f t="shared" si="18"/>
        <v>130.72500000000002</v>
      </c>
      <c r="P27" s="43">
        <f t="shared" si="19"/>
        <v>4576.4142463081935</v>
      </c>
      <c r="Q27" s="43">
        <f t="shared" si="20"/>
        <v>300</v>
      </c>
      <c r="R27" s="43">
        <f t="shared" si="21"/>
        <v>15.528973857620636</v>
      </c>
      <c r="S27" s="71">
        <f t="shared" si="22"/>
        <v>35.007949866576347</v>
      </c>
      <c r="V27" s="44">
        <f t="shared" si="23"/>
        <v>21</v>
      </c>
      <c r="W27" s="44">
        <f t="shared" si="24"/>
        <v>2</v>
      </c>
      <c r="X27" s="44">
        <v>1</v>
      </c>
      <c r="Y27" s="35">
        <f t="shared" si="25"/>
        <v>1</v>
      </c>
      <c r="Z27" s="43">
        <f t="shared" si="3"/>
        <v>6</v>
      </c>
      <c r="AA27" s="43">
        <f t="shared" si="26"/>
        <v>126</v>
      </c>
      <c r="AB27" s="43">
        <f t="shared" si="27"/>
        <v>4576.4142463081935</v>
      </c>
      <c r="AC27" s="43">
        <f t="shared" si="28"/>
        <v>600</v>
      </c>
      <c r="AD27" s="43">
        <f t="shared" si="29"/>
        <v>15.528973857620636</v>
      </c>
      <c r="AE27" s="71">
        <f t="shared" si="88"/>
        <v>36.320747986572961</v>
      </c>
      <c r="AG27" s="44">
        <f t="shared" si="31"/>
        <v>6</v>
      </c>
      <c r="AH27" s="44">
        <f t="shared" si="32"/>
        <v>4.1500000000000004</v>
      </c>
      <c r="AI27" s="44">
        <v>1</v>
      </c>
      <c r="AJ27" s="35">
        <f t="shared" si="33"/>
        <v>1.075</v>
      </c>
      <c r="AK27" s="43">
        <f t="shared" si="4"/>
        <v>3</v>
      </c>
      <c r="AL27" s="43">
        <f t="shared" si="34"/>
        <v>19.349999999999998</v>
      </c>
      <c r="AM27" s="43">
        <f t="shared" si="35"/>
        <v>572.05178078852362</v>
      </c>
      <c r="AN27" s="43">
        <f t="shared" si="36"/>
        <v>1245</v>
      </c>
      <c r="AO27" s="43">
        <f t="shared" si="37"/>
        <v>15.528973857620636</v>
      </c>
      <c r="AP27" s="71">
        <f t="shared" si="90"/>
        <v>29.563399523954711</v>
      </c>
      <c r="AR27" s="44">
        <f t="shared" si="38"/>
        <v>-14</v>
      </c>
      <c r="AS27" s="44">
        <f t="shared" si="39"/>
        <v>6.5</v>
      </c>
      <c r="AT27" s="44">
        <v>1</v>
      </c>
      <c r="AU27" s="35">
        <f t="shared" si="40"/>
        <v>1.175</v>
      </c>
      <c r="AV27" s="43">
        <f t="shared" si="5"/>
        <v>1</v>
      </c>
      <c r="AW27" s="43">
        <f t="shared" si="41"/>
        <v>-16.45</v>
      </c>
      <c r="AX27" s="43">
        <f t="shared" si="42"/>
        <v>35.75323629928269</v>
      </c>
      <c r="AY27" s="43">
        <f t="shared" si="43"/>
        <v>1950</v>
      </c>
      <c r="AZ27" s="43">
        <f t="shared" si="44"/>
        <v>15.528973857620636</v>
      </c>
      <c r="BC27" s="44">
        <f t="shared" si="45"/>
        <v>-39</v>
      </c>
      <c r="BD27" s="44">
        <f t="shared" si="46"/>
        <v>9.1</v>
      </c>
      <c r="BE27" s="44">
        <v>1</v>
      </c>
      <c r="BF27" s="35">
        <f t="shared" si="47"/>
        <v>1.3</v>
      </c>
      <c r="BG27" s="43">
        <f t="shared" si="6"/>
        <v>1</v>
      </c>
      <c r="BH27" s="43">
        <f t="shared" si="48"/>
        <v>-50.7</v>
      </c>
      <c r="BI27" s="43">
        <f t="shared" si="49"/>
        <v>1.1172886343525821</v>
      </c>
      <c r="BJ27" s="43">
        <f t="shared" si="50"/>
        <v>2730</v>
      </c>
      <c r="BK27" s="43">
        <f t="shared" si="51"/>
        <v>15.528973857620636</v>
      </c>
      <c r="BN27" s="44">
        <f t="shared" si="52"/>
        <v>-69</v>
      </c>
      <c r="BO27" s="44">
        <f t="shared" si="53"/>
        <v>12</v>
      </c>
      <c r="BP27" s="44">
        <v>1</v>
      </c>
      <c r="BQ27" s="35">
        <f t="shared" si="54"/>
        <v>1.45</v>
      </c>
      <c r="BR27" s="43">
        <f t="shared" si="7"/>
        <v>1</v>
      </c>
      <c r="BS27" s="43">
        <f t="shared" si="55"/>
        <v>-100.05</v>
      </c>
      <c r="BT27" s="43">
        <f t="shared" si="56"/>
        <v>1.745763491175906E-2</v>
      </c>
      <c r="BU27" s="43">
        <f t="shared" si="57"/>
        <v>3600</v>
      </c>
      <c r="BV27" s="43">
        <f t="shared" si="58"/>
        <v>15.528973857620636</v>
      </c>
      <c r="BY27" s="44">
        <f t="shared" si="59"/>
        <v>-131</v>
      </c>
      <c r="BZ27" s="44">
        <f t="shared" si="60"/>
        <v>15.25</v>
      </c>
      <c r="CA27" s="44">
        <v>1</v>
      </c>
      <c r="CB27" s="35">
        <f t="shared" si="61"/>
        <v>0</v>
      </c>
      <c r="CC27" s="43">
        <f t="shared" si="8"/>
        <v>1</v>
      </c>
      <c r="CD27" s="43">
        <f t="shared" si="62"/>
        <v>0</v>
      </c>
      <c r="CE27" s="43">
        <f t="shared" si="63"/>
        <v>3.2300813534965072E-6</v>
      </c>
      <c r="CF27" s="43">
        <f t="shared" si="64"/>
        <v>4575</v>
      </c>
      <c r="CG27" s="43">
        <f t="shared" si="65"/>
        <v>15.528973857620636</v>
      </c>
      <c r="CJ27" s="44">
        <f t="shared" si="66"/>
        <v>-186</v>
      </c>
      <c r="CK27" s="44">
        <f t="shared" si="67"/>
        <v>18.899999999999999</v>
      </c>
      <c r="CL27" s="44">
        <v>1</v>
      </c>
      <c r="CM27" s="35">
        <f t="shared" si="68"/>
        <v>0</v>
      </c>
      <c r="CN27" s="43">
        <f t="shared" si="9"/>
        <v>1</v>
      </c>
      <c r="CO27" s="43">
        <f t="shared" si="69"/>
        <v>0</v>
      </c>
      <c r="CP27" s="43">
        <f t="shared" si="70"/>
        <v>1.577188160886961E-9</v>
      </c>
      <c r="CQ27" s="43">
        <f t="shared" si="71"/>
        <v>5670</v>
      </c>
      <c r="CR27" s="43">
        <f t="shared" si="72"/>
        <v>15.528973857620636</v>
      </c>
      <c r="CU27" s="44">
        <f t="shared" si="73"/>
        <v>-236</v>
      </c>
      <c r="CV27" s="44">
        <f t="shared" si="74"/>
        <v>23</v>
      </c>
      <c r="CW27" s="44">
        <v>1</v>
      </c>
      <c r="CX27" s="35">
        <f t="shared" si="75"/>
        <v>0</v>
      </c>
      <c r="CY27" s="43">
        <f t="shared" si="10"/>
        <v>1</v>
      </c>
      <c r="CZ27" s="43">
        <f t="shared" si="76"/>
        <v>0</v>
      </c>
      <c r="DA27" s="43">
        <f t="shared" si="77"/>
        <v>1.540222813366167E-12</v>
      </c>
      <c r="DB27" s="43">
        <f t="shared" si="78"/>
        <v>6900</v>
      </c>
      <c r="DC27" s="43">
        <f t="shared" si="79"/>
        <v>15.528973857620636</v>
      </c>
      <c r="DF27" s="44">
        <f t="shared" si="80"/>
        <v>-299</v>
      </c>
      <c r="DG27" s="44">
        <f t="shared" si="81"/>
        <v>32.75</v>
      </c>
      <c r="DH27" s="44">
        <v>1</v>
      </c>
      <c r="DI27" s="35">
        <f t="shared" si="87"/>
        <v>0</v>
      </c>
      <c r="DJ27" s="43">
        <f t="shared" si="11"/>
        <v>1</v>
      </c>
      <c r="DK27" s="43">
        <f t="shared" si="82"/>
        <v>0</v>
      </c>
      <c r="DL27" s="43">
        <f t="shared" si="83"/>
        <v>2.4808791340204251E-16</v>
      </c>
      <c r="DM27" s="43">
        <f t="shared" si="84"/>
        <v>9825</v>
      </c>
      <c r="DN27" s="43">
        <f t="shared" si="85"/>
        <v>15.528973857620636</v>
      </c>
    </row>
    <row r="28" spans="1:118">
      <c r="A28" s="35">
        <f t="shared" si="12"/>
        <v>0.53588673126814579</v>
      </c>
      <c r="B28" s="35">
        <v>0</v>
      </c>
      <c r="C28" s="56">
        <f t="shared" si="89"/>
        <v>2.0750000000000002</v>
      </c>
      <c r="D28" s="60"/>
      <c r="E28" s="59">
        <f t="shared" si="14"/>
        <v>2.0750000000000002</v>
      </c>
      <c r="F28" s="102">
        <f t="shared" si="0"/>
        <v>4.1500000000000004</v>
      </c>
      <c r="G28" s="38">
        <f t="shared" si="1"/>
        <v>21.112126572366336</v>
      </c>
      <c r="H28" s="35">
        <f t="shared" si="86"/>
        <v>4.4000000000000021</v>
      </c>
      <c r="I28" s="39">
        <v>22</v>
      </c>
      <c r="J28" s="44">
        <f t="shared" si="15"/>
        <v>22</v>
      </c>
      <c r="K28" s="44">
        <f t="shared" si="16"/>
        <v>1</v>
      </c>
      <c r="L28" s="34">
        <v>1</v>
      </c>
      <c r="M28" s="127">
        <f t="shared" si="17"/>
        <v>2.0750000000000002</v>
      </c>
      <c r="N28" s="43">
        <f t="shared" si="2"/>
        <v>3</v>
      </c>
      <c r="O28" s="43">
        <f t="shared" si="18"/>
        <v>136.95000000000002</v>
      </c>
      <c r="P28" s="43">
        <f t="shared" si="19"/>
        <v>5256.9195165192177</v>
      </c>
      <c r="Q28" s="43">
        <f t="shared" si="20"/>
        <v>300</v>
      </c>
      <c r="R28" s="43">
        <f t="shared" si="21"/>
        <v>16.076601938044373</v>
      </c>
      <c r="S28" s="71">
        <f t="shared" si="22"/>
        <v>38.385684677029694</v>
      </c>
      <c r="V28" s="44">
        <f t="shared" si="23"/>
        <v>22</v>
      </c>
      <c r="W28" s="44">
        <f t="shared" si="24"/>
        <v>2</v>
      </c>
      <c r="X28" s="44">
        <v>1</v>
      </c>
      <c r="Y28" s="35">
        <f t="shared" si="25"/>
        <v>1</v>
      </c>
      <c r="Z28" s="43">
        <f t="shared" si="3"/>
        <v>6</v>
      </c>
      <c r="AA28" s="43">
        <f t="shared" si="26"/>
        <v>132</v>
      </c>
      <c r="AB28" s="43">
        <f t="shared" si="27"/>
        <v>5256.9195165192177</v>
      </c>
      <c r="AC28" s="43">
        <f t="shared" si="28"/>
        <v>600</v>
      </c>
      <c r="AD28" s="43">
        <f t="shared" si="29"/>
        <v>16.076601938044373</v>
      </c>
      <c r="AE28" s="71">
        <f t="shared" si="88"/>
        <v>39.825147852418318</v>
      </c>
      <c r="AG28" s="44">
        <f t="shared" si="31"/>
        <v>7</v>
      </c>
      <c r="AH28" s="44">
        <f t="shared" si="32"/>
        <v>4.1500000000000004</v>
      </c>
      <c r="AI28" s="44">
        <v>1</v>
      </c>
      <c r="AJ28" s="35">
        <f t="shared" si="33"/>
        <v>1.075</v>
      </c>
      <c r="AK28" s="43">
        <f t="shared" si="4"/>
        <v>3</v>
      </c>
      <c r="AL28" s="43">
        <f t="shared" si="34"/>
        <v>22.574999999999999</v>
      </c>
      <c r="AM28" s="43">
        <f t="shared" si="35"/>
        <v>657.11493956490176</v>
      </c>
      <c r="AN28" s="43">
        <f t="shared" si="36"/>
        <v>1245</v>
      </c>
      <c r="AO28" s="43">
        <f t="shared" si="37"/>
        <v>16.076601938044373</v>
      </c>
      <c r="AP28" s="71">
        <f t="shared" si="90"/>
        <v>29.108081486817355</v>
      </c>
      <c r="AR28" s="44">
        <f t="shared" si="38"/>
        <v>-13</v>
      </c>
      <c r="AS28" s="44">
        <f t="shared" si="39"/>
        <v>6.5</v>
      </c>
      <c r="AT28" s="44">
        <v>1</v>
      </c>
      <c r="AU28" s="35">
        <f t="shared" si="40"/>
        <v>1.175</v>
      </c>
      <c r="AV28" s="43">
        <f t="shared" si="5"/>
        <v>1</v>
      </c>
      <c r="AW28" s="43">
        <f t="shared" si="41"/>
        <v>-15.275</v>
      </c>
      <c r="AX28" s="43">
        <f t="shared" si="42"/>
        <v>41.069683722806303</v>
      </c>
      <c r="AY28" s="43">
        <f t="shared" si="43"/>
        <v>1950</v>
      </c>
      <c r="AZ28" s="43">
        <f t="shared" si="44"/>
        <v>16.076601938044373</v>
      </c>
      <c r="BC28" s="44">
        <f t="shared" si="45"/>
        <v>-38</v>
      </c>
      <c r="BD28" s="44">
        <f t="shared" si="46"/>
        <v>9.1</v>
      </c>
      <c r="BE28" s="44">
        <v>1</v>
      </c>
      <c r="BF28" s="35">
        <f t="shared" si="47"/>
        <v>1.3</v>
      </c>
      <c r="BG28" s="43">
        <f t="shared" si="6"/>
        <v>1</v>
      </c>
      <c r="BH28" s="43">
        <f t="shared" si="48"/>
        <v>-49.4</v>
      </c>
      <c r="BI28" s="43">
        <f t="shared" si="49"/>
        <v>1.283427616337695</v>
      </c>
      <c r="BJ28" s="43">
        <f t="shared" si="50"/>
        <v>2730</v>
      </c>
      <c r="BK28" s="43">
        <f t="shared" si="51"/>
        <v>16.076601938044373</v>
      </c>
      <c r="BN28" s="44">
        <f t="shared" si="52"/>
        <v>-68</v>
      </c>
      <c r="BO28" s="44">
        <f t="shared" si="53"/>
        <v>12</v>
      </c>
      <c r="BP28" s="44">
        <v>1</v>
      </c>
      <c r="BQ28" s="35">
        <f t="shared" si="54"/>
        <v>1.45</v>
      </c>
      <c r="BR28" s="43">
        <f t="shared" si="7"/>
        <v>1</v>
      </c>
      <c r="BS28" s="43">
        <f t="shared" si="55"/>
        <v>-98.6</v>
      </c>
      <c r="BT28" s="43">
        <f t="shared" si="56"/>
        <v>2.0053556505276439E-2</v>
      </c>
      <c r="BU28" s="43">
        <f t="shared" si="57"/>
        <v>3600</v>
      </c>
      <c r="BV28" s="43">
        <f t="shared" si="58"/>
        <v>16.076601938044373</v>
      </c>
      <c r="BY28" s="44">
        <f t="shared" si="59"/>
        <v>-130</v>
      </c>
      <c r="BZ28" s="44">
        <f t="shared" si="60"/>
        <v>15.25</v>
      </c>
      <c r="CA28" s="44">
        <v>1</v>
      </c>
      <c r="CB28" s="35">
        <f t="shared" si="61"/>
        <v>0</v>
      </c>
      <c r="CC28" s="43">
        <f t="shared" si="8"/>
        <v>1</v>
      </c>
      <c r="CD28" s="43">
        <f t="shared" si="62"/>
        <v>0</v>
      </c>
      <c r="CE28" s="43">
        <f t="shared" si="63"/>
        <v>3.7103891372680346E-6</v>
      </c>
      <c r="CF28" s="43">
        <f t="shared" si="64"/>
        <v>4575</v>
      </c>
      <c r="CG28" s="43">
        <f t="shared" si="65"/>
        <v>16.076601938044373</v>
      </c>
      <c r="CJ28" s="44">
        <f t="shared" si="66"/>
        <v>-185</v>
      </c>
      <c r="CK28" s="44">
        <f t="shared" si="67"/>
        <v>18.899999999999999</v>
      </c>
      <c r="CL28" s="44">
        <v>1</v>
      </c>
      <c r="CM28" s="35">
        <f t="shared" si="68"/>
        <v>0</v>
      </c>
      <c r="CN28" s="43">
        <f t="shared" si="9"/>
        <v>1</v>
      </c>
      <c r="CO28" s="43">
        <f t="shared" si="69"/>
        <v>0</v>
      </c>
      <c r="CP28" s="43">
        <f t="shared" si="70"/>
        <v>1.8117134459316503E-9</v>
      </c>
      <c r="CQ28" s="43">
        <f t="shared" si="71"/>
        <v>5670</v>
      </c>
      <c r="CR28" s="43">
        <f t="shared" si="72"/>
        <v>16.076601938044373</v>
      </c>
      <c r="CU28" s="44">
        <f t="shared" si="73"/>
        <v>-235</v>
      </c>
      <c r="CV28" s="44">
        <f t="shared" si="74"/>
        <v>23</v>
      </c>
      <c r="CW28" s="44">
        <v>1</v>
      </c>
      <c r="CX28" s="35">
        <f t="shared" si="75"/>
        <v>0</v>
      </c>
      <c r="CY28" s="43">
        <f t="shared" si="10"/>
        <v>1</v>
      </c>
      <c r="CZ28" s="43">
        <f t="shared" si="76"/>
        <v>0</v>
      </c>
      <c r="DA28" s="43">
        <f t="shared" si="77"/>
        <v>1.7692514120426218E-12</v>
      </c>
      <c r="DB28" s="43">
        <f t="shared" si="78"/>
        <v>6900</v>
      </c>
      <c r="DC28" s="43">
        <f t="shared" si="79"/>
        <v>16.076601938044373</v>
      </c>
      <c r="DF28" s="44">
        <f t="shared" si="80"/>
        <v>-298</v>
      </c>
      <c r="DG28" s="44">
        <f t="shared" si="81"/>
        <v>32.75</v>
      </c>
      <c r="DH28" s="44">
        <v>1</v>
      </c>
      <c r="DI28" s="35">
        <f t="shared" si="87"/>
        <v>0</v>
      </c>
      <c r="DJ28" s="43">
        <f t="shared" si="11"/>
        <v>1</v>
      </c>
      <c r="DK28" s="43">
        <f t="shared" si="82"/>
        <v>0</v>
      </c>
      <c r="DL28" s="43">
        <f t="shared" si="83"/>
        <v>2.8497817801957316E-16</v>
      </c>
      <c r="DM28" s="43">
        <f t="shared" si="84"/>
        <v>9825</v>
      </c>
      <c r="DN28" s="43">
        <f t="shared" si="85"/>
        <v>16.076601938044373</v>
      </c>
    </row>
    <row r="29" spans="1:118">
      <c r="A29" s="35">
        <f t="shared" si="12"/>
        <v>0.55478473603392175</v>
      </c>
      <c r="B29" s="35">
        <v>0</v>
      </c>
      <c r="C29" s="56">
        <f t="shared" si="89"/>
        <v>2.0750000000000002</v>
      </c>
      <c r="D29" s="60"/>
      <c r="E29" s="59">
        <f t="shared" si="14"/>
        <v>2.0750000000000002</v>
      </c>
      <c r="F29" s="102">
        <f t="shared" si="0"/>
        <v>4.1500000000000004</v>
      </c>
      <c r="G29" s="38">
        <f t="shared" si="1"/>
        <v>24.251465064166407</v>
      </c>
      <c r="H29" s="35">
        <f t="shared" si="86"/>
        <v>4.6000000000000023</v>
      </c>
      <c r="I29" s="39">
        <v>23</v>
      </c>
      <c r="J29" s="44">
        <f t="shared" si="15"/>
        <v>23</v>
      </c>
      <c r="K29" s="44">
        <f t="shared" si="16"/>
        <v>1</v>
      </c>
      <c r="L29" s="34">
        <v>1</v>
      </c>
      <c r="M29" s="127">
        <f t="shared" si="17"/>
        <v>2.0750000000000002</v>
      </c>
      <c r="N29" s="43">
        <f t="shared" si="2"/>
        <v>3</v>
      </c>
      <c r="O29" s="43">
        <f t="shared" si="18"/>
        <v>143.17500000000001</v>
      </c>
      <c r="P29" s="43">
        <f t="shared" si="19"/>
        <v>6038.6148009774361</v>
      </c>
      <c r="Q29" s="43">
        <f t="shared" si="20"/>
        <v>300</v>
      </c>
      <c r="R29" s="43">
        <f t="shared" si="21"/>
        <v>16.643542081017653</v>
      </c>
      <c r="S29" s="71">
        <f t="shared" si="22"/>
        <v>42.176460981158968</v>
      </c>
      <c r="V29" s="44">
        <f t="shared" si="23"/>
        <v>23</v>
      </c>
      <c r="W29" s="44">
        <f t="shared" si="24"/>
        <v>2</v>
      </c>
      <c r="X29" s="44">
        <v>1</v>
      </c>
      <c r="Y29" s="35">
        <f t="shared" si="25"/>
        <v>1</v>
      </c>
      <c r="Z29" s="43">
        <f t="shared" si="3"/>
        <v>6</v>
      </c>
      <c r="AA29" s="43">
        <f t="shared" si="26"/>
        <v>138</v>
      </c>
      <c r="AB29" s="43">
        <f t="shared" si="27"/>
        <v>6038.6148009774361</v>
      </c>
      <c r="AC29" s="43">
        <f t="shared" si="28"/>
        <v>600</v>
      </c>
      <c r="AD29" s="43">
        <f t="shared" si="29"/>
        <v>16.643542081017653</v>
      </c>
      <c r="AE29" s="71">
        <f t="shared" si="88"/>
        <v>43.758078267952435</v>
      </c>
      <c r="AG29" s="44">
        <f t="shared" si="31"/>
        <v>8</v>
      </c>
      <c r="AH29" s="44">
        <f t="shared" si="32"/>
        <v>4.1500000000000004</v>
      </c>
      <c r="AI29" s="44">
        <v>1</v>
      </c>
      <c r="AJ29" s="35">
        <f t="shared" si="33"/>
        <v>1.075</v>
      </c>
      <c r="AK29" s="43">
        <f t="shared" si="4"/>
        <v>3</v>
      </c>
      <c r="AL29" s="43">
        <f t="shared" si="34"/>
        <v>25.799999999999997</v>
      </c>
      <c r="AM29" s="43">
        <f t="shared" si="35"/>
        <v>754.82685012217871</v>
      </c>
      <c r="AN29" s="43">
        <f t="shared" si="36"/>
        <v>1245</v>
      </c>
      <c r="AO29" s="43">
        <f t="shared" si="37"/>
        <v>16.643542081017653</v>
      </c>
      <c r="AP29" s="71">
        <f t="shared" si="90"/>
        <v>29.256854655898405</v>
      </c>
      <c r="AR29" s="44">
        <f t="shared" si="38"/>
        <v>-12</v>
      </c>
      <c r="AS29" s="44">
        <f t="shared" si="39"/>
        <v>6.5</v>
      </c>
      <c r="AT29" s="44">
        <v>1</v>
      </c>
      <c r="AU29" s="35">
        <f t="shared" si="40"/>
        <v>1.175</v>
      </c>
      <c r="AV29" s="43">
        <f t="shared" si="5"/>
        <v>1</v>
      </c>
      <c r="AW29" s="43">
        <f t="shared" si="41"/>
        <v>-14.100000000000001</v>
      </c>
      <c r="AX29" s="43">
        <f t="shared" si="42"/>
        <v>47.176678132636106</v>
      </c>
      <c r="AY29" s="43">
        <f t="shared" si="43"/>
        <v>1950</v>
      </c>
      <c r="AZ29" s="43">
        <f t="shared" si="44"/>
        <v>16.643542081017653</v>
      </c>
      <c r="BC29" s="44">
        <f t="shared" si="45"/>
        <v>-37</v>
      </c>
      <c r="BD29" s="44">
        <f t="shared" si="46"/>
        <v>9.1</v>
      </c>
      <c r="BE29" s="44">
        <v>1</v>
      </c>
      <c r="BF29" s="35">
        <f t="shared" si="47"/>
        <v>1.3</v>
      </c>
      <c r="BG29" s="43">
        <f t="shared" si="6"/>
        <v>1</v>
      </c>
      <c r="BH29" s="43">
        <f t="shared" si="48"/>
        <v>-48.1</v>
      </c>
      <c r="BI29" s="43">
        <f t="shared" si="49"/>
        <v>1.4742711916448763</v>
      </c>
      <c r="BJ29" s="43">
        <f t="shared" si="50"/>
        <v>2730</v>
      </c>
      <c r="BK29" s="43">
        <f t="shared" si="51"/>
        <v>16.643542081017653</v>
      </c>
      <c r="BN29" s="44">
        <f t="shared" si="52"/>
        <v>-67</v>
      </c>
      <c r="BO29" s="44">
        <f t="shared" si="53"/>
        <v>12</v>
      </c>
      <c r="BP29" s="44">
        <v>1</v>
      </c>
      <c r="BQ29" s="35">
        <f t="shared" si="54"/>
        <v>1.45</v>
      </c>
      <c r="BR29" s="43">
        <f t="shared" si="7"/>
        <v>1</v>
      </c>
      <c r="BS29" s="43">
        <f t="shared" si="55"/>
        <v>-97.149999999999991</v>
      </c>
      <c r="BT29" s="43">
        <f t="shared" si="56"/>
        <v>2.303548736945114E-2</v>
      </c>
      <c r="BU29" s="43">
        <f t="shared" si="57"/>
        <v>3600</v>
      </c>
      <c r="BV29" s="43">
        <f t="shared" si="58"/>
        <v>16.643542081017653</v>
      </c>
      <c r="BY29" s="44">
        <f t="shared" si="59"/>
        <v>-129</v>
      </c>
      <c r="BZ29" s="44">
        <f t="shared" si="60"/>
        <v>15.25</v>
      </c>
      <c r="CA29" s="44">
        <v>1</v>
      </c>
      <c r="CB29" s="35">
        <f t="shared" si="61"/>
        <v>0</v>
      </c>
      <c r="CC29" s="43">
        <f t="shared" si="8"/>
        <v>1</v>
      </c>
      <c r="CD29" s="43">
        <f t="shared" si="62"/>
        <v>0</v>
      </c>
      <c r="CE29" s="43">
        <f t="shared" si="63"/>
        <v>4.2621178983786599E-6</v>
      </c>
      <c r="CF29" s="43">
        <f t="shared" si="64"/>
        <v>4575</v>
      </c>
      <c r="CG29" s="43">
        <f t="shared" si="65"/>
        <v>16.643542081017653</v>
      </c>
      <c r="CJ29" s="44">
        <f t="shared" si="66"/>
        <v>-184</v>
      </c>
      <c r="CK29" s="44">
        <f t="shared" si="67"/>
        <v>18.899999999999999</v>
      </c>
      <c r="CL29" s="44">
        <v>1</v>
      </c>
      <c r="CM29" s="35">
        <f t="shared" si="68"/>
        <v>0</v>
      </c>
      <c r="CN29" s="43">
        <f t="shared" si="9"/>
        <v>1</v>
      </c>
      <c r="CO29" s="43">
        <f t="shared" si="69"/>
        <v>0</v>
      </c>
      <c r="CP29" s="43">
        <f t="shared" si="70"/>
        <v>2.0811122550676972E-9</v>
      </c>
      <c r="CQ29" s="43">
        <f t="shared" si="71"/>
        <v>5670</v>
      </c>
      <c r="CR29" s="43">
        <f t="shared" si="72"/>
        <v>16.643542081017653</v>
      </c>
      <c r="CU29" s="44">
        <f t="shared" si="73"/>
        <v>-234</v>
      </c>
      <c r="CV29" s="44">
        <f t="shared" si="74"/>
        <v>23</v>
      </c>
      <c r="CW29" s="44">
        <v>1</v>
      </c>
      <c r="CX29" s="35">
        <f t="shared" si="75"/>
        <v>0</v>
      </c>
      <c r="CY29" s="43">
        <f t="shared" si="10"/>
        <v>1</v>
      </c>
      <c r="CZ29" s="43">
        <f t="shared" si="76"/>
        <v>0</v>
      </c>
      <c r="DA29" s="43">
        <f t="shared" si="77"/>
        <v>2.0323361865895415E-12</v>
      </c>
      <c r="DB29" s="43">
        <f t="shared" si="78"/>
        <v>6900</v>
      </c>
      <c r="DC29" s="43">
        <f t="shared" si="79"/>
        <v>16.643542081017653</v>
      </c>
      <c r="DF29" s="44">
        <f t="shared" si="80"/>
        <v>-297</v>
      </c>
      <c r="DG29" s="44">
        <f t="shared" si="81"/>
        <v>32.75</v>
      </c>
      <c r="DH29" s="44">
        <v>1</v>
      </c>
      <c r="DI29" s="35">
        <f t="shared" si="87"/>
        <v>0</v>
      </c>
      <c r="DJ29" s="43">
        <f t="shared" si="11"/>
        <v>1</v>
      </c>
      <c r="DK29" s="43">
        <f t="shared" si="82"/>
        <v>0</v>
      </c>
      <c r="DL29" s="43">
        <f t="shared" si="83"/>
        <v>3.2735396430113591E-16</v>
      </c>
      <c r="DM29" s="43">
        <f t="shared" si="84"/>
        <v>9825</v>
      </c>
      <c r="DN29" s="43">
        <f t="shared" si="85"/>
        <v>16.643542081017653</v>
      </c>
    </row>
    <row r="30" spans="1:118">
      <c r="A30" s="35">
        <f t="shared" si="12"/>
        <v>0.57434917749851677</v>
      </c>
      <c r="B30" s="35">
        <v>0</v>
      </c>
      <c r="C30" s="56">
        <f t="shared" si="89"/>
        <v>2.0750000000000002</v>
      </c>
      <c r="D30" s="60"/>
      <c r="E30" s="59">
        <f t="shared" si="14"/>
        <v>2.0750000000000002</v>
      </c>
      <c r="F30" s="102">
        <f t="shared" si="0"/>
        <v>4.1500000000000004</v>
      </c>
      <c r="G30" s="38">
        <f t="shared" si="1"/>
        <v>27.857618025476015</v>
      </c>
      <c r="H30" s="35">
        <f t="shared" si="86"/>
        <v>4.8000000000000025</v>
      </c>
      <c r="I30" s="39">
        <v>24</v>
      </c>
      <c r="J30" s="44">
        <f t="shared" si="15"/>
        <v>24</v>
      </c>
      <c r="K30" s="44">
        <f t="shared" si="16"/>
        <v>1</v>
      </c>
      <c r="L30" s="34">
        <v>1</v>
      </c>
      <c r="M30" s="127">
        <f t="shared" si="17"/>
        <v>2.0750000000000002</v>
      </c>
      <c r="N30" s="43">
        <f t="shared" si="2"/>
        <v>3</v>
      </c>
      <c r="O30" s="43">
        <f t="shared" si="18"/>
        <v>149.4</v>
      </c>
      <c r="P30" s="43">
        <f t="shared" si="19"/>
        <v>6936.5468883435287</v>
      </c>
      <c r="Q30" s="43">
        <f t="shared" si="20"/>
        <v>300</v>
      </c>
      <c r="R30" s="43">
        <f t="shared" si="21"/>
        <v>17.230475324955503</v>
      </c>
      <c r="S30" s="71">
        <f t="shared" si="22"/>
        <v>46.429363375793365</v>
      </c>
      <c r="V30" s="44">
        <f t="shared" si="23"/>
        <v>24</v>
      </c>
      <c r="W30" s="44">
        <f t="shared" si="24"/>
        <v>2</v>
      </c>
      <c r="X30" s="44">
        <v>1</v>
      </c>
      <c r="Y30" s="35">
        <f t="shared" si="25"/>
        <v>1</v>
      </c>
      <c r="Z30" s="43">
        <f t="shared" si="3"/>
        <v>6</v>
      </c>
      <c r="AA30" s="43">
        <f t="shared" si="26"/>
        <v>144</v>
      </c>
      <c r="AB30" s="43">
        <f t="shared" si="27"/>
        <v>6936.5468883435287</v>
      </c>
      <c r="AC30" s="43">
        <f t="shared" si="28"/>
        <v>600</v>
      </c>
      <c r="AD30" s="43">
        <f t="shared" si="29"/>
        <v>17.230475324955503</v>
      </c>
      <c r="AE30" s="71">
        <f t="shared" si="88"/>
        <v>48.170464502385613</v>
      </c>
      <c r="AG30" s="44">
        <f t="shared" si="31"/>
        <v>9</v>
      </c>
      <c r="AH30" s="44">
        <f t="shared" si="32"/>
        <v>4.1500000000000004</v>
      </c>
      <c r="AI30" s="44">
        <v>1</v>
      </c>
      <c r="AJ30" s="35">
        <f t="shared" si="33"/>
        <v>1.075</v>
      </c>
      <c r="AK30" s="43">
        <f t="shared" si="4"/>
        <v>3</v>
      </c>
      <c r="AL30" s="43">
        <f t="shared" si="34"/>
        <v>29.024999999999999</v>
      </c>
      <c r="AM30" s="43">
        <f t="shared" si="35"/>
        <v>867.0683610429403</v>
      </c>
      <c r="AN30" s="43">
        <f t="shared" si="36"/>
        <v>1245</v>
      </c>
      <c r="AO30" s="43">
        <f t="shared" si="37"/>
        <v>17.230475324955503</v>
      </c>
      <c r="AP30" s="71">
        <f t="shared" si="90"/>
        <v>29.873156280549193</v>
      </c>
      <c r="AR30" s="44">
        <f t="shared" si="38"/>
        <v>-11</v>
      </c>
      <c r="AS30" s="44">
        <f t="shared" si="39"/>
        <v>6.5</v>
      </c>
      <c r="AT30" s="44">
        <v>1</v>
      </c>
      <c r="AU30" s="35">
        <f t="shared" si="40"/>
        <v>1.175</v>
      </c>
      <c r="AV30" s="43">
        <f t="shared" si="5"/>
        <v>1</v>
      </c>
      <c r="AW30" s="43">
        <f t="shared" si="41"/>
        <v>-12.925000000000001</v>
      </c>
      <c r="AX30" s="43">
        <f t="shared" si="42"/>
        <v>54.191772565183697</v>
      </c>
      <c r="AY30" s="43">
        <f t="shared" si="43"/>
        <v>1950</v>
      </c>
      <c r="AZ30" s="43">
        <f t="shared" si="44"/>
        <v>17.230475324955503</v>
      </c>
      <c r="BC30" s="44">
        <f t="shared" si="45"/>
        <v>-36</v>
      </c>
      <c r="BD30" s="44">
        <f t="shared" si="46"/>
        <v>9.1</v>
      </c>
      <c r="BE30" s="44">
        <v>1</v>
      </c>
      <c r="BF30" s="35">
        <f t="shared" si="47"/>
        <v>1.3</v>
      </c>
      <c r="BG30" s="43">
        <f t="shared" si="6"/>
        <v>1</v>
      </c>
      <c r="BH30" s="43">
        <f t="shared" si="48"/>
        <v>-46.800000000000004</v>
      </c>
      <c r="BI30" s="43">
        <f t="shared" si="49"/>
        <v>1.6934928926619877</v>
      </c>
      <c r="BJ30" s="43">
        <f t="shared" si="50"/>
        <v>2730</v>
      </c>
      <c r="BK30" s="43">
        <f t="shared" si="51"/>
        <v>17.230475324955503</v>
      </c>
      <c r="BN30" s="44">
        <f t="shared" si="52"/>
        <v>-66</v>
      </c>
      <c r="BO30" s="44">
        <f t="shared" si="53"/>
        <v>12</v>
      </c>
      <c r="BP30" s="44">
        <v>1</v>
      </c>
      <c r="BQ30" s="35">
        <f t="shared" si="54"/>
        <v>1.45</v>
      </c>
      <c r="BR30" s="43">
        <f t="shared" si="7"/>
        <v>1</v>
      </c>
      <c r="BS30" s="43">
        <f t="shared" si="55"/>
        <v>-95.7</v>
      </c>
      <c r="BT30" s="43">
        <f t="shared" si="56"/>
        <v>2.6460826447843502E-2</v>
      </c>
      <c r="BU30" s="43">
        <f t="shared" si="57"/>
        <v>3600</v>
      </c>
      <c r="BV30" s="43">
        <f t="shared" si="58"/>
        <v>17.230475324955503</v>
      </c>
      <c r="BY30" s="44">
        <f t="shared" si="59"/>
        <v>-128</v>
      </c>
      <c r="BZ30" s="44">
        <f t="shared" si="60"/>
        <v>15.25</v>
      </c>
      <c r="CA30" s="44">
        <v>1</v>
      </c>
      <c r="CB30" s="35">
        <f t="shared" si="61"/>
        <v>0</v>
      </c>
      <c r="CC30" s="43">
        <f t="shared" si="8"/>
        <v>1</v>
      </c>
      <c r="CD30" s="43">
        <f t="shared" si="62"/>
        <v>0</v>
      </c>
      <c r="CE30" s="43">
        <f t="shared" si="63"/>
        <v>4.8958878186709861E-6</v>
      </c>
      <c r="CF30" s="43">
        <f t="shared" si="64"/>
        <v>4575</v>
      </c>
      <c r="CG30" s="43">
        <f t="shared" si="65"/>
        <v>17.230475324955503</v>
      </c>
      <c r="CJ30" s="44">
        <f t="shared" si="66"/>
        <v>-183</v>
      </c>
      <c r="CK30" s="44">
        <f t="shared" si="67"/>
        <v>18.899999999999999</v>
      </c>
      <c r="CL30" s="44">
        <v>1</v>
      </c>
      <c r="CM30" s="35">
        <f t="shared" si="68"/>
        <v>0</v>
      </c>
      <c r="CN30" s="43">
        <f t="shared" si="9"/>
        <v>1</v>
      </c>
      <c r="CO30" s="43">
        <f t="shared" si="69"/>
        <v>0</v>
      </c>
      <c r="CP30" s="43">
        <f t="shared" si="70"/>
        <v>2.3905702239604338E-9</v>
      </c>
      <c r="CQ30" s="43">
        <f t="shared" si="71"/>
        <v>5670</v>
      </c>
      <c r="CR30" s="43">
        <f t="shared" si="72"/>
        <v>17.230475324955503</v>
      </c>
      <c r="CU30" s="44">
        <f t="shared" si="73"/>
        <v>-233</v>
      </c>
      <c r="CV30" s="44">
        <f t="shared" si="74"/>
        <v>23</v>
      </c>
      <c r="CW30" s="44">
        <v>1</v>
      </c>
      <c r="CX30" s="35">
        <f t="shared" si="75"/>
        <v>0</v>
      </c>
      <c r="CY30" s="43">
        <f t="shared" si="10"/>
        <v>1</v>
      </c>
      <c r="CZ30" s="43">
        <f t="shared" si="76"/>
        <v>0</v>
      </c>
      <c r="DA30" s="43">
        <f t="shared" si="77"/>
        <v>2.334541234336353E-12</v>
      </c>
      <c r="DB30" s="43">
        <f t="shared" si="78"/>
        <v>6900</v>
      </c>
      <c r="DC30" s="43">
        <f t="shared" si="79"/>
        <v>17.230475324955503</v>
      </c>
      <c r="DF30" s="44">
        <f t="shared" si="80"/>
        <v>-296</v>
      </c>
      <c r="DG30" s="44">
        <f t="shared" si="81"/>
        <v>32.75</v>
      </c>
      <c r="DH30" s="44">
        <v>1</v>
      </c>
      <c r="DI30" s="35">
        <f t="shared" si="87"/>
        <v>0</v>
      </c>
      <c r="DJ30" s="43">
        <f t="shared" si="11"/>
        <v>1</v>
      </c>
      <c r="DK30" s="43">
        <f t="shared" si="82"/>
        <v>0</v>
      </c>
      <c r="DL30" s="43">
        <f t="shared" si="83"/>
        <v>3.7603096029447294E-16</v>
      </c>
      <c r="DM30" s="43">
        <f t="shared" si="84"/>
        <v>9825</v>
      </c>
      <c r="DN30" s="43">
        <f t="shared" si="85"/>
        <v>17.230475324955503</v>
      </c>
    </row>
    <row r="31" spans="1:118">
      <c r="A31" s="35">
        <f t="shared" si="12"/>
        <v>0.59460355750135974</v>
      </c>
      <c r="B31" s="35">
        <v>0</v>
      </c>
      <c r="C31" s="56">
        <f t="shared" si="89"/>
        <v>2.0750000000000002</v>
      </c>
      <c r="D31" s="60"/>
      <c r="E31" s="59">
        <f t="shared" si="14"/>
        <v>2.0750000000000002</v>
      </c>
      <c r="F31" s="102">
        <f t="shared" si="0"/>
        <v>4.1500000000000004</v>
      </c>
      <c r="G31" s="38">
        <f t="shared" si="1"/>
        <v>32.000000000000057</v>
      </c>
      <c r="H31" s="35">
        <f t="shared" si="86"/>
        <v>5.0000000000000027</v>
      </c>
      <c r="I31" s="39">
        <v>25</v>
      </c>
      <c r="J31" s="44">
        <f t="shared" si="15"/>
        <v>25</v>
      </c>
      <c r="K31" s="44">
        <f t="shared" si="16"/>
        <v>1</v>
      </c>
      <c r="L31" s="34">
        <v>2</v>
      </c>
      <c r="M31" s="127">
        <f t="shared" si="17"/>
        <v>2.0750000000000002</v>
      </c>
      <c r="N31" s="43">
        <f t="shared" si="2"/>
        <v>6</v>
      </c>
      <c r="O31" s="43">
        <f t="shared" si="18"/>
        <v>311.25</v>
      </c>
      <c r="P31" s="43">
        <f t="shared" si="19"/>
        <v>7968.0000000000155</v>
      </c>
      <c r="Q31" s="43">
        <f t="shared" si="20"/>
        <v>300</v>
      </c>
      <c r="R31" s="43">
        <f t="shared" si="21"/>
        <v>17.838106725040792</v>
      </c>
      <c r="S31" s="71">
        <f t="shared" si="22"/>
        <v>25.600000000000051</v>
      </c>
      <c r="V31" s="44">
        <f t="shared" si="23"/>
        <v>25</v>
      </c>
      <c r="W31" s="44">
        <f t="shared" si="24"/>
        <v>2</v>
      </c>
      <c r="X31" s="44">
        <v>1</v>
      </c>
      <c r="Y31" s="35">
        <f t="shared" si="25"/>
        <v>1</v>
      </c>
      <c r="Z31" s="43">
        <f t="shared" si="3"/>
        <v>6</v>
      </c>
      <c r="AA31" s="43">
        <f t="shared" si="26"/>
        <v>150</v>
      </c>
      <c r="AB31" s="43">
        <f t="shared" si="27"/>
        <v>7968.0000000000155</v>
      </c>
      <c r="AC31" s="43">
        <f t="shared" si="28"/>
        <v>600</v>
      </c>
      <c r="AD31" s="43">
        <f t="shared" si="29"/>
        <v>17.838106725040792</v>
      </c>
      <c r="AE31" s="71">
        <f t="shared" si="88"/>
        <v>53.120000000000104</v>
      </c>
      <c r="AG31" s="44">
        <f t="shared" si="31"/>
        <v>10</v>
      </c>
      <c r="AH31" s="44">
        <f t="shared" si="32"/>
        <v>4.1500000000000004</v>
      </c>
      <c r="AI31" s="44">
        <v>1</v>
      </c>
      <c r="AJ31" s="35">
        <f t="shared" si="33"/>
        <v>1.075</v>
      </c>
      <c r="AK31" s="43">
        <f t="shared" si="4"/>
        <v>3</v>
      </c>
      <c r="AL31" s="43">
        <f t="shared" si="34"/>
        <v>32.25</v>
      </c>
      <c r="AM31" s="43">
        <f t="shared" si="35"/>
        <v>996.0000000000008</v>
      </c>
      <c r="AN31" s="43">
        <f t="shared" si="36"/>
        <v>1245</v>
      </c>
      <c r="AO31" s="43">
        <f t="shared" si="37"/>
        <v>17.838106725040792</v>
      </c>
      <c r="AP31" s="71">
        <f t="shared" si="90"/>
        <v>30.883720930232585</v>
      </c>
      <c r="AR31" s="44">
        <f t="shared" si="38"/>
        <v>-10</v>
      </c>
      <c r="AS31" s="44">
        <f t="shared" si="39"/>
        <v>6.5</v>
      </c>
      <c r="AT31" s="44">
        <v>1</v>
      </c>
      <c r="AU31" s="35">
        <f t="shared" si="40"/>
        <v>1.175</v>
      </c>
      <c r="AV31" s="43">
        <f t="shared" si="5"/>
        <v>1</v>
      </c>
      <c r="AW31" s="43">
        <f t="shared" si="41"/>
        <v>-11.75</v>
      </c>
      <c r="AX31" s="43">
        <f t="shared" si="42"/>
        <v>62.249999999999964</v>
      </c>
      <c r="AY31" s="43">
        <f t="shared" si="43"/>
        <v>1950</v>
      </c>
      <c r="AZ31" s="43">
        <f t="shared" si="44"/>
        <v>17.838106725040792</v>
      </c>
      <c r="BC31" s="44">
        <f t="shared" si="45"/>
        <v>-35</v>
      </c>
      <c r="BD31" s="44">
        <f t="shared" si="46"/>
        <v>9.1</v>
      </c>
      <c r="BE31" s="44">
        <v>1</v>
      </c>
      <c r="BF31" s="35">
        <f t="shared" si="47"/>
        <v>1.3</v>
      </c>
      <c r="BG31" s="43">
        <f t="shared" si="6"/>
        <v>1</v>
      </c>
      <c r="BH31" s="43">
        <f t="shared" si="48"/>
        <v>-45.5</v>
      </c>
      <c r="BI31" s="43">
        <f t="shared" si="49"/>
        <v>1.9453124999999956</v>
      </c>
      <c r="BJ31" s="43">
        <f t="shared" si="50"/>
        <v>2730</v>
      </c>
      <c r="BK31" s="43">
        <f t="shared" si="51"/>
        <v>17.838106725040792</v>
      </c>
      <c r="BN31" s="44">
        <f t="shared" si="52"/>
        <v>-65</v>
      </c>
      <c r="BO31" s="44">
        <f t="shared" si="53"/>
        <v>12</v>
      </c>
      <c r="BP31" s="44">
        <v>1</v>
      </c>
      <c r="BQ31" s="35">
        <f t="shared" si="54"/>
        <v>1.45</v>
      </c>
      <c r="BR31" s="43">
        <f t="shared" si="7"/>
        <v>1</v>
      </c>
      <c r="BS31" s="43">
        <f t="shared" si="55"/>
        <v>-94.25</v>
      </c>
      <c r="BT31" s="43">
        <f t="shared" si="56"/>
        <v>3.0395507812499868E-2</v>
      </c>
      <c r="BU31" s="43">
        <f t="shared" si="57"/>
        <v>3600</v>
      </c>
      <c r="BV31" s="43">
        <f t="shared" si="58"/>
        <v>17.838106725040792</v>
      </c>
      <c r="BY31" s="44">
        <f t="shared" si="59"/>
        <v>-127</v>
      </c>
      <c r="BZ31" s="44">
        <f t="shared" si="60"/>
        <v>15.25</v>
      </c>
      <c r="CA31" s="44">
        <v>1</v>
      </c>
      <c r="CB31" s="35">
        <f t="shared" si="61"/>
        <v>0</v>
      </c>
      <c r="CC31" s="43">
        <f t="shared" si="8"/>
        <v>1</v>
      </c>
      <c r="CD31" s="43">
        <f t="shared" si="62"/>
        <v>0</v>
      </c>
      <c r="CE31" s="43">
        <f t="shared" si="63"/>
        <v>5.6238982835573844E-6</v>
      </c>
      <c r="CF31" s="43">
        <f t="shared" si="64"/>
        <v>4575</v>
      </c>
      <c r="CG31" s="43">
        <f t="shared" si="65"/>
        <v>17.838106725040792</v>
      </c>
      <c r="CJ31" s="44">
        <f t="shared" si="66"/>
        <v>-182</v>
      </c>
      <c r="CK31" s="44">
        <f t="shared" si="67"/>
        <v>18.899999999999999</v>
      </c>
      <c r="CL31" s="44">
        <v>1</v>
      </c>
      <c r="CM31" s="35">
        <f t="shared" si="68"/>
        <v>0</v>
      </c>
      <c r="CN31" s="43">
        <f t="shared" si="9"/>
        <v>1</v>
      </c>
      <c r="CO31" s="43">
        <f t="shared" si="69"/>
        <v>0</v>
      </c>
      <c r="CP31" s="43">
        <f t="shared" si="70"/>
        <v>2.7460440837682442E-9</v>
      </c>
      <c r="CQ31" s="43">
        <f t="shared" si="71"/>
        <v>5670</v>
      </c>
      <c r="CR31" s="43">
        <f t="shared" si="72"/>
        <v>17.838106725040792</v>
      </c>
      <c r="CU31" s="44">
        <f t="shared" si="73"/>
        <v>-232</v>
      </c>
      <c r="CV31" s="44">
        <f t="shared" si="74"/>
        <v>23</v>
      </c>
      <c r="CW31" s="44">
        <v>1</v>
      </c>
      <c r="CX31" s="35">
        <f t="shared" si="75"/>
        <v>0</v>
      </c>
      <c r="CY31" s="43">
        <f t="shared" si="10"/>
        <v>1</v>
      </c>
      <c r="CZ31" s="43">
        <f t="shared" si="76"/>
        <v>0</v>
      </c>
      <c r="DA31" s="43">
        <f t="shared" si="77"/>
        <v>2.6816836755549167E-12</v>
      </c>
      <c r="DB31" s="43">
        <f t="shared" si="78"/>
        <v>6900</v>
      </c>
      <c r="DC31" s="43">
        <f t="shared" si="79"/>
        <v>17.838106725040792</v>
      </c>
      <c r="DF31" s="44">
        <f t="shared" si="80"/>
        <v>-295</v>
      </c>
      <c r="DG31" s="44">
        <f t="shared" si="81"/>
        <v>32.75</v>
      </c>
      <c r="DH31" s="44">
        <v>1</v>
      </c>
      <c r="DI31" s="35">
        <f t="shared" si="87"/>
        <v>0</v>
      </c>
      <c r="DJ31" s="43">
        <f t="shared" si="11"/>
        <v>1</v>
      </c>
      <c r="DK31" s="43">
        <f t="shared" si="82"/>
        <v>0</v>
      </c>
      <c r="DL31" s="43">
        <f t="shared" si="83"/>
        <v>4.3194614551821649E-16</v>
      </c>
      <c r="DM31" s="43">
        <f t="shared" si="84"/>
        <v>9825</v>
      </c>
      <c r="DN31" s="43">
        <f t="shared" si="85"/>
        <v>17.838106725040792</v>
      </c>
    </row>
    <row r="32" spans="1:118">
      <c r="A32" s="35">
        <f t="shared" si="12"/>
        <v>0.61557220667245749</v>
      </c>
      <c r="B32" s="35">
        <v>0</v>
      </c>
      <c r="C32" s="56">
        <f t="shared" si="89"/>
        <v>2.0750000000000002</v>
      </c>
      <c r="D32" s="60"/>
      <c r="E32" s="59">
        <f t="shared" si="14"/>
        <v>2.0750000000000002</v>
      </c>
      <c r="F32" s="102">
        <f t="shared" si="0"/>
        <v>4.1500000000000004</v>
      </c>
      <c r="G32" s="38">
        <f t="shared" si="1"/>
        <v>36.75834735990518</v>
      </c>
      <c r="H32" s="35">
        <f t="shared" si="86"/>
        <v>5.2000000000000028</v>
      </c>
      <c r="I32" s="39">
        <v>26</v>
      </c>
      <c r="J32" s="44">
        <f t="shared" si="15"/>
        <v>26</v>
      </c>
      <c r="K32" s="44">
        <f t="shared" si="16"/>
        <v>1</v>
      </c>
      <c r="L32" s="34">
        <v>1</v>
      </c>
      <c r="M32" s="127">
        <f t="shared" si="17"/>
        <v>2.0750000000000002</v>
      </c>
      <c r="N32" s="43">
        <f t="shared" si="2"/>
        <v>6</v>
      </c>
      <c r="O32" s="43">
        <f t="shared" si="18"/>
        <v>323.70000000000005</v>
      </c>
      <c r="P32" s="43">
        <f t="shared" si="19"/>
        <v>9152.8284926163906</v>
      </c>
      <c r="Q32" s="43">
        <f t="shared" si="20"/>
        <v>300</v>
      </c>
      <c r="R32" s="43">
        <f t="shared" si="21"/>
        <v>18.467166200173725</v>
      </c>
      <c r="S32" s="71">
        <f t="shared" si="22"/>
        <v>28.275651815311676</v>
      </c>
      <c r="V32" s="44">
        <f t="shared" si="23"/>
        <v>26</v>
      </c>
      <c r="W32" s="44">
        <f t="shared" si="24"/>
        <v>2</v>
      </c>
      <c r="X32" s="44">
        <v>1</v>
      </c>
      <c r="Y32" s="35">
        <f t="shared" si="25"/>
        <v>1</v>
      </c>
      <c r="Z32" s="43">
        <f t="shared" si="3"/>
        <v>6</v>
      </c>
      <c r="AA32" s="43">
        <f t="shared" si="26"/>
        <v>156</v>
      </c>
      <c r="AB32" s="43">
        <f t="shared" si="27"/>
        <v>9152.8284926163906</v>
      </c>
      <c r="AC32" s="43">
        <f t="shared" si="28"/>
        <v>600</v>
      </c>
      <c r="AD32" s="43">
        <f t="shared" si="29"/>
        <v>18.467166200173725</v>
      </c>
      <c r="AE32" s="71">
        <f t="shared" si="88"/>
        <v>58.671977516771733</v>
      </c>
      <c r="AG32" s="44">
        <f t="shared" si="31"/>
        <v>11</v>
      </c>
      <c r="AH32" s="44">
        <f t="shared" si="32"/>
        <v>4.1500000000000004</v>
      </c>
      <c r="AI32" s="44">
        <v>1</v>
      </c>
      <c r="AJ32" s="35">
        <f t="shared" si="33"/>
        <v>1.075</v>
      </c>
      <c r="AK32" s="43">
        <f t="shared" si="4"/>
        <v>3</v>
      </c>
      <c r="AL32" s="43">
        <f t="shared" si="34"/>
        <v>35.475000000000001</v>
      </c>
      <c r="AM32" s="43">
        <f t="shared" si="35"/>
        <v>1144.1035615770477</v>
      </c>
      <c r="AN32" s="43">
        <f t="shared" si="36"/>
        <v>1245</v>
      </c>
      <c r="AO32" s="43">
        <f t="shared" si="37"/>
        <v>18.467166200173725</v>
      </c>
      <c r="AP32" s="71">
        <f t="shared" si="90"/>
        <v>32.250981298859692</v>
      </c>
      <c r="AR32" s="44">
        <f t="shared" si="38"/>
        <v>-9</v>
      </c>
      <c r="AS32" s="44">
        <f t="shared" si="39"/>
        <v>6.5</v>
      </c>
      <c r="AT32" s="44">
        <v>1</v>
      </c>
      <c r="AU32" s="35">
        <f t="shared" si="40"/>
        <v>1.175</v>
      </c>
      <c r="AV32" s="43">
        <f t="shared" si="5"/>
        <v>1</v>
      </c>
      <c r="AW32" s="43">
        <f t="shared" si="41"/>
        <v>-10.575000000000001</v>
      </c>
      <c r="AX32" s="43">
        <f t="shared" si="42"/>
        <v>71.506472598565381</v>
      </c>
      <c r="AY32" s="43">
        <f t="shared" si="43"/>
        <v>1950</v>
      </c>
      <c r="AZ32" s="43">
        <f t="shared" si="44"/>
        <v>18.467166200173725</v>
      </c>
      <c r="BC32" s="44">
        <f t="shared" si="45"/>
        <v>-34</v>
      </c>
      <c r="BD32" s="44">
        <f t="shared" si="46"/>
        <v>9.1</v>
      </c>
      <c r="BE32" s="44">
        <v>1</v>
      </c>
      <c r="BF32" s="35">
        <f t="shared" si="47"/>
        <v>1.3</v>
      </c>
      <c r="BG32" s="43">
        <f t="shared" si="6"/>
        <v>1</v>
      </c>
      <c r="BH32" s="43">
        <f t="shared" si="48"/>
        <v>-44.2</v>
      </c>
      <c r="BI32" s="43">
        <f t="shared" si="49"/>
        <v>2.234577268705165</v>
      </c>
      <c r="BJ32" s="43">
        <f t="shared" si="50"/>
        <v>2730</v>
      </c>
      <c r="BK32" s="43">
        <f t="shared" si="51"/>
        <v>18.467166200173725</v>
      </c>
      <c r="BN32" s="44">
        <f t="shared" si="52"/>
        <v>-64</v>
      </c>
      <c r="BO32" s="44">
        <f t="shared" si="53"/>
        <v>12</v>
      </c>
      <c r="BP32" s="44">
        <v>1</v>
      </c>
      <c r="BQ32" s="35">
        <f t="shared" si="54"/>
        <v>1.45</v>
      </c>
      <c r="BR32" s="43">
        <f t="shared" si="7"/>
        <v>1</v>
      </c>
      <c r="BS32" s="43">
        <f t="shared" si="55"/>
        <v>-92.8</v>
      </c>
      <c r="BT32" s="43">
        <f t="shared" si="56"/>
        <v>3.4915269823518127E-2</v>
      </c>
      <c r="BU32" s="43">
        <f t="shared" si="57"/>
        <v>3600</v>
      </c>
      <c r="BV32" s="43">
        <f t="shared" si="58"/>
        <v>18.467166200173725</v>
      </c>
      <c r="BY32" s="44">
        <f t="shared" si="59"/>
        <v>-126</v>
      </c>
      <c r="BZ32" s="44">
        <f t="shared" si="60"/>
        <v>15.25</v>
      </c>
      <c r="CA32" s="44">
        <v>1</v>
      </c>
      <c r="CB32" s="35">
        <f t="shared" si="61"/>
        <v>0</v>
      </c>
      <c r="CC32" s="43">
        <f t="shared" si="8"/>
        <v>1</v>
      </c>
      <c r="CD32" s="43">
        <f t="shared" si="62"/>
        <v>0</v>
      </c>
      <c r="CE32" s="43">
        <f t="shared" si="63"/>
        <v>6.460162706993017E-6</v>
      </c>
      <c r="CF32" s="43">
        <f t="shared" si="64"/>
        <v>4575</v>
      </c>
      <c r="CG32" s="43">
        <f t="shared" si="65"/>
        <v>18.467166200173725</v>
      </c>
      <c r="CJ32" s="44">
        <f t="shared" si="66"/>
        <v>-181</v>
      </c>
      <c r="CK32" s="44">
        <f t="shared" si="67"/>
        <v>18.899999999999999</v>
      </c>
      <c r="CL32" s="44">
        <v>1</v>
      </c>
      <c r="CM32" s="35">
        <f t="shared" si="68"/>
        <v>0</v>
      </c>
      <c r="CN32" s="43">
        <f t="shared" si="9"/>
        <v>1</v>
      </c>
      <c r="CO32" s="43">
        <f t="shared" si="69"/>
        <v>0</v>
      </c>
      <c r="CP32" s="43">
        <f t="shared" si="70"/>
        <v>3.1543763217739229E-9</v>
      </c>
      <c r="CQ32" s="43">
        <f t="shared" si="71"/>
        <v>5670</v>
      </c>
      <c r="CR32" s="43">
        <f t="shared" si="72"/>
        <v>18.467166200173725</v>
      </c>
      <c r="CU32" s="44">
        <f t="shared" si="73"/>
        <v>-231</v>
      </c>
      <c r="CV32" s="44">
        <f t="shared" si="74"/>
        <v>23</v>
      </c>
      <c r="CW32" s="44">
        <v>1</v>
      </c>
      <c r="CX32" s="35">
        <f t="shared" si="75"/>
        <v>0</v>
      </c>
      <c r="CY32" s="43">
        <f t="shared" si="10"/>
        <v>1</v>
      </c>
      <c r="CZ32" s="43">
        <f t="shared" si="76"/>
        <v>0</v>
      </c>
      <c r="DA32" s="43">
        <f t="shared" si="77"/>
        <v>3.0804456267323353E-12</v>
      </c>
      <c r="DB32" s="43">
        <f t="shared" si="78"/>
        <v>6900</v>
      </c>
      <c r="DC32" s="43">
        <f t="shared" si="79"/>
        <v>18.467166200173725</v>
      </c>
      <c r="DF32" s="44">
        <f t="shared" si="80"/>
        <v>-294</v>
      </c>
      <c r="DG32" s="44">
        <f t="shared" si="81"/>
        <v>32.75</v>
      </c>
      <c r="DH32" s="44">
        <v>1</v>
      </c>
      <c r="DI32" s="35">
        <f t="shared" si="87"/>
        <v>0</v>
      </c>
      <c r="DJ32" s="43">
        <f t="shared" si="11"/>
        <v>1</v>
      </c>
      <c r="DK32" s="43">
        <f t="shared" si="82"/>
        <v>0</v>
      </c>
      <c r="DL32" s="43">
        <f t="shared" si="83"/>
        <v>4.9617582680408532E-16</v>
      </c>
      <c r="DM32" s="43">
        <f t="shared" si="84"/>
        <v>9825</v>
      </c>
      <c r="DN32" s="43">
        <f t="shared" si="85"/>
        <v>18.467166200173725</v>
      </c>
    </row>
    <row r="33" spans="1:118">
      <c r="A33" s="35">
        <f t="shared" si="12"/>
        <v>0.63728031365963045</v>
      </c>
      <c r="B33" s="35">
        <v>0</v>
      </c>
      <c r="C33" s="56">
        <f t="shared" si="89"/>
        <v>2.0750000000000002</v>
      </c>
      <c r="D33" s="60"/>
      <c r="E33" s="59">
        <f t="shared" si="14"/>
        <v>2.0750000000000002</v>
      </c>
      <c r="F33" s="102">
        <f t="shared" si="0"/>
        <v>4.1500000000000004</v>
      </c>
      <c r="G33" s="38">
        <f t="shared" si="1"/>
        <v>42.224253144732685</v>
      </c>
      <c r="H33" s="35">
        <f t="shared" si="86"/>
        <v>5.400000000000003</v>
      </c>
      <c r="I33" s="39">
        <v>27</v>
      </c>
      <c r="J33" s="44">
        <f t="shared" si="15"/>
        <v>27</v>
      </c>
      <c r="K33" s="44">
        <f t="shared" si="16"/>
        <v>1</v>
      </c>
      <c r="L33" s="34">
        <v>1</v>
      </c>
      <c r="M33" s="127">
        <f t="shared" si="17"/>
        <v>2.0750000000000002</v>
      </c>
      <c r="N33" s="43">
        <f t="shared" si="2"/>
        <v>6</v>
      </c>
      <c r="O33" s="43">
        <f t="shared" si="18"/>
        <v>336.15000000000003</v>
      </c>
      <c r="P33" s="43">
        <f t="shared" si="19"/>
        <v>10513.839033038439</v>
      </c>
      <c r="Q33" s="43">
        <f t="shared" si="20"/>
        <v>300</v>
      </c>
      <c r="R33" s="43">
        <f t="shared" si="21"/>
        <v>19.118409409788914</v>
      </c>
      <c r="S33" s="71">
        <f t="shared" si="22"/>
        <v>31.277224551653838</v>
      </c>
      <c r="V33" s="44">
        <f t="shared" si="23"/>
        <v>27</v>
      </c>
      <c r="W33" s="44">
        <f t="shared" si="24"/>
        <v>2</v>
      </c>
      <c r="X33" s="44">
        <v>1</v>
      </c>
      <c r="Y33" s="35">
        <f t="shared" si="25"/>
        <v>1</v>
      </c>
      <c r="Z33" s="43">
        <f t="shared" si="3"/>
        <v>6</v>
      </c>
      <c r="AA33" s="43">
        <f t="shared" si="26"/>
        <v>162</v>
      </c>
      <c r="AB33" s="43">
        <f t="shared" si="27"/>
        <v>10513.839033038439</v>
      </c>
      <c r="AC33" s="43">
        <f t="shared" si="28"/>
        <v>600</v>
      </c>
      <c r="AD33" s="43">
        <f t="shared" si="29"/>
        <v>19.118409409788914</v>
      </c>
      <c r="AE33" s="71">
        <f t="shared" si="88"/>
        <v>64.900240944681727</v>
      </c>
      <c r="AG33" s="44">
        <f t="shared" si="31"/>
        <v>12</v>
      </c>
      <c r="AH33" s="44">
        <f t="shared" si="32"/>
        <v>4.1500000000000004</v>
      </c>
      <c r="AI33" s="44">
        <v>1</v>
      </c>
      <c r="AJ33" s="35">
        <f t="shared" si="33"/>
        <v>1.075</v>
      </c>
      <c r="AK33" s="43">
        <f t="shared" si="4"/>
        <v>3</v>
      </c>
      <c r="AL33" s="43">
        <f t="shared" si="34"/>
        <v>38.699999999999996</v>
      </c>
      <c r="AM33" s="43">
        <f t="shared" si="35"/>
        <v>1314.229879129804</v>
      </c>
      <c r="AN33" s="43">
        <f t="shared" si="36"/>
        <v>1245</v>
      </c>
      <c r="AO33" s="43">
        <f t="shared" si="37"/>
        <v>19.118409409788914</v>
      </c>
      <c r="AP33" s="71">
        <f t="shared" si="90"/>
        <v>33.959428401286928</v>
      </c>
      <c r="AR33" s="44">
        <f t="shared" si="38"/>
        <v>-8</v>
      </c>
      <c r="AS33" s="44">
        <f t="shared" si="39"/>
        <v>6.5</v>
      </c>
      <c r="AT33" s="44">
        <v>1</v>
      </c>
      <c r="AU33" s="35">
        <f t="shared" si="40"/>
        <v>1.175</v>
      </c>
      <c r="AV33" s="43">
        <f t="shared" si="5"/>
        <v>1</v>
      </c>
      <c r="AW33" s="43">
        <f t="shared" si="41"/>
        <v>-9.4</v>
      </c>
      <c r="AX33" s="43">
        <f t="shared" si="42"/>
        <v>82.139367445612635</v>
      </c>
      <c r="AY33" s="43">
        <f t="shared" si="43"/>
        <v>1950</v>
      </c>
      <c r="AZ33" s="43">
        <f t="shared" si="44"/>
        <v>19.118409409788914</v>
      </c>
      <c r="BC33" s="44">
        <f t="shared" si="45"/>
        <v>-33</v>
      </c>
      <c r="BD33" s="44">
        <f t="shared" si="46"/>
        <v>9.1</v>
      </c>
      <c r="BE33" s="44">
        <v>1</v>
      </c>
      <c r="BF33" s="35">
        <f t="shared" si="47"/>
        <v>1.3</v>
      </c>
      <c r="BG33" s="43">
        <f t="shared" si="6"/>
        <v>1</v>
      </c>
      <c r="BH33" s="43">
        <f t="shared" si="48"/>
        <v>-42.9</v>
      </c>
      <c r="BI33" s="43">
        <f t="shared" si="49"/>
        <v>2.5668552326753904</v>
      </c>
      <c r="BJ33" s="43">
        <f t="shared" si="50"/>
        <v>2730</v>
      </c>
      <c r="BK33" s="43">
        <f t="shared" si="51"/>
        <v>19.118409409788914</v>
      </c>
      <c r="BN33" s="44">
        <f t="shared" si="52"/>
        <v>-63</v>
      </c>
      <c r="BO33" s="44">
        <f t="shared" si="53"/>
        <v>12</v>
      </c>
      <c r="BP33" s="44">
        <v>1</v>
      </c>
      <c r="BQ33" s="35">
        <f t="shared" si="54"/>
        <v>1.45</v>
      </c>
      <c r="BR33" s="43">
        <f t="shared" si="7"/>
        <v>1</v>
      </c>
      <c r="BS33" s="43">
        <f t="shared" si="55"/>
        <v>-91.35</v>
      </c>
      <c r="BT33" s="43">
        <f t="shared" si="56"/>
        <v>4.0107113010552892E-2</v>
      </c>
      <c r="BU33" s="43">
        <f t="shared" si="57"/>
        <v>3600</v>
      </c>
      <c r="BV33" s="43">
        <f t="shared" si="58"/>
        <v>19.118409409788914</v>
      </c>
      <c r="BY33" s="44">
        <f t="shared" si="59"/>
        <v>-125</v>
      </c>
      <c r="BZ33" s="44">
        <f t="shared" si="60"/>
        <v>15.25</v>
      </c>
      <c r="CA33" s="44">
        <v>1</v>
      </c>
      <c r="CB33" s="35">
        <f t="shared" si="61"/>
        <v>0</v>
      </c>
      <c r="CC33" s="43">
        <f t="shared" si="8"/>
        <v>1</v>
      </c>
      <c r="CD33" s="43">
        <f t="shared" si="62"/>
        <v>0</v>
      </c>
      <c r="CE33" s="43">
        <f t="shared" si="63"/>
        <v>7.4207782745360727E-6</v>
      </c>
      <c r="CF33" s="43">
        <f t="shared" si="64"/>
        <v>4575</v>
      </c>
      <c r="CG33" s="43">
        <f t="shared" si="65"/>
        <v>19.118409409788914</v>
      </c>
      <c r="CJ33" s="44">
        <f t="shared" si="66"/>
        <v>-180</v>
      </c>
      <c r="CK33" s="44">
        <f t="shared" si="67"/>
        <v>18.899999999999999</v>
      </c>
      <c r="CL33" s="44">
        <v>1</v>
      </c>
      <c r="CM33" s="35">
        <f t="shared" si="68"/>
        <v>0</v>
      </c>
      <c r="CN33" s="43">
        <f t="shared" si="9"/>
        <v>1</v>
      </c>
      <c r="CO33" s="43">
        <f t="shared" si="69"/>
        <v>0</v>
      </c>
      <c r="CP33" s="43">
        <f t="shared" si="70"/>
        <v>3.6234268918633031E-9</v>
      </c>
      <c r="CQ33" s="43">
        <f t="shared" si="71"/>
        <v>5670</v>
      </c>
      <c r="CR33" s="43">
        <f t="shared" si="72"/>
        <v>19.118409409788914</v>
      </c>
      <c r="CU33" s="44">
        <f t="shared" si="73"/>
        <v>-230</v>
      </c>
      <c r="CV33" s="44">
        <f t="shared" si="74"/>
        <v>23</v>
      </c>
      <c r="CW33" s="44">
        <v>1</v>
      </c>
      <c r="CX33" s="35">
        <f t="shared" si="75"/>
        <v>0</v>
      </c>
      <c r="CY33" s="43">
        <f t="shared" si="10"/>
        <v>1</v>
      </c>
      <c r="CZ33" s="43">
        <f t="shared" si="76"/>
        <v>0</v>
      </c>
      <c r="DA33" s="43">
        <f t="shared" si="77"/>
        <v>3.5385028240852452E-12</v>
      </c>
      <c r="DB33" s="43">
        <f t="shared" si="78"/>
        <v>6900</v>
      </c>
      <c r="DC33" s="43">
        <f t="shared" si="79"/>
        <v>19.118409409788914</v>
      </c>
      <c r="DF33" s="44">
        <f t="shared" si="80"/>
        <v>-293</v>
      </c>
      <c r="DG33" s="44">
        <f t="shared" si="81"/>
        <v>32.75</v>
      </c>
      <c r="DH33" s="44">
        <v>1</v>
      </c>
      <c r="DI33" s="35">
        <f t="shared" si="87"/>
        <v>0</v>
      </c>
      <c r="DJ33" s="43">
        <f t="shared" si="11"/>
        <v>1</v>
      </c>
      <c r="DK33" s="43">
        <f t="shared" si="82"/>
        <v>0</v>
      </c>
      <c r="DL33" s="43">
        <f t="shared" si="83"/>
        <v>5.6995635603914661E-16</v>
      </c>
      <c r="DM33" s="43">
        <f t="shared" si="84"/>
        <v>9825</v>
      </c>
      <c r="DN33" s="43">
        <f t="shared" si="85"/>
        <v>19.118409409788914</v>
      </c>
    </row>
    <row r="34" spans="1:118">
      <c r="A34" s="35">
        <f t="shared" si="12"/>
        <v>0.65975395538644654</v>
      </c>
      <c r="B34" s="35">
        <v>0</v>
      </c>
      <c r="C34" s="56">
        <f t="shared" si="89"/>
        <v>2.0750000000000002</v>
      </c>
      <c r="D34" s="60"/>
      <c r="E34" s="59">
        <f t="shared" si="14"/>
        <v>2.0750000000000002</v>
      </c>
      <c r="F34" s="102">
        <f t="shared" si="0"/>
        <v>4.1500000000000004</v>
      </c>
      <c r="G34" s="38">
        <f t="shared" si="1"/>
        <v>48.502930128332828</v>
      </c>
      <c r="H34" s="35">
        <f t="shared" si="86"/>
        <v>5.6000000000000032</v>
      </c>
      <c r="I34" s="39">
        <v>28</v>
      </c>
      <c r="J34" s="44">
        <f t="shared" si="15"/>
        <v>28</v>
      </c>
      <c r="K34" s="44">
        <f t="shared" si="16"/>
        <v>1</v>
      </c>
      <c r="L34" s="34">
        <v>1</v>
      </c>
      <c r="M34" s="127">
        <f t="shared" si="17"/>
        <v>2.0750000000000002</v>
      </c>
      <c r="N34" s="43">
        <f t="shared" si="2"/>
        <v>6</v>
      </c>
      <c r="O34" s="43">
        <f t="shared" si="18"/>
        <v>348.6</v>
      </c>
      <c r="P34" s="43">
        <f t="shared" si="19"/>
        <v>12077.229601954876</v>
      </c>
      <c r="Q34" s="43">
        <f t="shared" si="20"/>
        <v>300</v>
      </c>
      <c r="R34" s="43">
        <f t="shared" si="21"/>
        <v>19.792618661593398</v>
      </c>
      <c r="S34" s="71">
        <f t="shared" si="22"/>
        <v>34.64495009166631</v>
      </c>
      <c r="V34" s="44">
        <f t="shared" si="23"/>
        <v>28</v>
      </c>
      <c r="W34" s="44">
        <f t="shared" si="24"/>
        <v>2</v>
      </c>
      <c r="X34" s="44">
        <v>1</v>
      </c>
      <c r="Y34" s="35">
        <f t="shared" si="25"/>
        <v>1</v>
      </c>
      <c r="Z34" s="43">
        <f t="shared" si="3"/>
        <v>6</v>
      </c>
      <c r="AA34" s="43">
        <f t="shared" si="26"/>
        <v>168</v>
      </c>
      <c r="AB34" s="43">
        <f t="shared" si="27"/>
        <v>12077.229601954876</v>
      </c>
      <c r="AC34" s="43">
        <f t="shared" si="28"/>
        <v>600</v>
      </c>
      <c r="AD34" s="43">
        <f t="shared" si="29"/>
        <v>19.792618661593398</v>
      </c>
      <c r="AE34" s="71">
        <f t="shared" si="88"/>
        <v>71.888271440207589</v>
      </c>
      <c r="AG34" s="44">
        <f t="shared" si="31"/>
        <v>13</v>
      </c>
      <c r="AH34" s="44">
        <f t="shared" si="32"/>
        <v>4.1500000000000004</v>
      </c>
      <c r="AI34" s="44">
        <v>1</v>
      </c>
      <c r="AJ34" s="35">
        <f t="shared" si="33"/>
        <v>1.075</v>
      </c>
      <c r="AK34" s="43">
        <f t="shared" si="4"/>
        <v>3</v>
      </c>
      <c r="AL34" s="43">
        <f t="shared" si="34"/>
        <v>41.924999999999997</v>
      </c>
      <c r="AM34" s="43">
        <f t="shared" si="35"/>
        <v>1509.6537002443579</v>
      </c>
      <c r="AN34" s="43">
        <f t="shared" si="36"/>
        <v>1245</v>
      </c>
      <c r="AO34" s="43">
        <f t="shared" si="37"/>
        <v>19.792618661593398</v>
      </c>
      <c r="AP34" s="71">
        <f t="shared" si="90"/>
        <v>36.008436499567274</v>
      </c>
      <c r="AR34" s="44">
        <f t="shared" si="38"/>
        <v>-7</v>
      </c>
      <c r="AS34" s="44">
        <f t="shared" si="39"/>
        <v>6.5</v>
      </c>
      <c r="AT34" s="44">
        <v>1</v>
      </c>
      <c r="AU34" s="35">
        <f t="shared" si="40"/>
        <v>1.175</v>
      </c>
      <c r="AV34" s="43">
        <f t="shared" si="5"/>
        <v>1</v>
      </c>
      <c r="AW34" s="43">
        <f t="shared" si="41"/>
        <v>-8.2249999999999996</v>
      </c>
      <c r="AX34" s="43">
        <f t="shared" si="42"/>
        <v>94.35335626527224</v>
      </c>
      <c r="AY34" s="43">
        <f t="shared" si="43"/>
        <v>1950</v>
      </c>
      <c r="AZ34" s="43">
        <f t="shared" si="44"/>
        <v>19.792618661593398</v>
      </c>
      <c r="BC34" s="44">
        <f t="shared" si="45"/>
        <v>-32</v>
      </c>
      <c r="BD34" s="44">
        <f t="shared" si="46"/>
        <v>9.1</v>
      </c>
      <c r="BE34" s="44">
        <v>1</v>
      </c>
      <c r="BF34" s="35">
        <f t="shared" si="47"/>
        <v>1.3</v>
      </c>
      <c r="BG34" s="43">
        <f t="shared" si="6"/>
        <v>1</v>
      </c>
      <c r="BH34" s="43">
        <f t="shared" si="48"/>
        <v>-41.6</v>
      </c>
      <c r="BI34" s="43">
        <f t="shared" si="49"/>
        <v>2.948542383289753</v>
      </c>
      <c r="BJ34" s="43">
        <f t="shared" si="50"/>
        <v>2730</v>
      </c>
      <c r="BK34" s="43">
        <f t="shared" si="51"/>
        <v>19.792618661593398</v>
      </c>
      <c r="BN34" s="44">
        <f t="shared" si="52"/>
        <v>-62</v>
      </c>
      <c r="BO34" s="44">
        <f t="shared" si="53"/>
        <v>12</v>
      </c>
      <c r="BP34" s="44">
        <v>1</v>
      </c>
      <c r="BQ34" s="35">
        <f t="shared" si="54"/>
        <v>1.45</v>
      </c>
      <c r="BR34" s="43">
        <f t="shared" si="7"/>
        <v>1</v>
      </c>
      <c r="BS34" s="43">
        <f t="shared" si="55"/>
        <v>-89.899999999999991</v>
      </c>
      <c r="BT34" s="43">
        <f t="shared" si="56"/>
        <v>4.6070974738902301E-2</v>
      </c>
      <c r="BU34" s="43">
        <f t="shared" si="57"/>
        <v>3600</v>
      </c>
      <c r="BV34" s="43">
        <f t="shared" si="58"/>
        <v>19.792618661593398</v>
      </c>
      <c r="BY34" s="44">
        <f t="shared" si="59"/>
        <v>-124</v>
      </c>
      <c r="BZ34" s="44">
        <f t="shared" si="60"/>
        <v>15.25</v>
      </c>
      <c r="CA34" s="44">
        <v>1</v>
      </c>
      <c r="CB34" s="35">
        <f t="shared" si="61"/>
        <v>0</v>
      </c>
      <c r="CC34" s="43">
        <f t="shared" si="8"/>
        <v>1</v>
      </c>
      <c r="CD34" s="43">
        <f t="shared" si="62"/>
        <v>0</v>
      </c>
      <c r="CE34" s="43">
        <f t="shared" si="63"/>
        <v>8.5242357967573232E-6</v>
      </c>
      <c r="CF34" s="43">
        <f t="shared" si="64"/>
        <v>4575</v>
      </c>
      <c r="CG34" s="43">
        <f t="shared" si="65"/>
        <v>19.792618661593398</v>
      </c>
      <c r="CJ34" s="44">
        <f t="shared" si="66"/>
        <v>-179</v>
      </c>
      <c r="CK34" s="44">
        <f t="shared" si="67"/>
        <v>18.899999999999999</v>
      </c>
      <c r="CL34" s="44">
        <v>1</v>
      </c>
      <c r="CM34" s="35">
        <f t="shared" si="68"/>
        <v>0</v>
      </c>
      <c r="CN34" s="43">
        <f t="shared" si="9"/>
        <v>1</v>
      </c>
      <c r="CO34" s="43">
        <f t="shared" si="69"/>
        <v>0</v>
      </c>
      <c r="CP34" s="43">
        <f t="shared" si="70"/>
        <v>4.162224510135396E-9</v>
      </c>
      <c r="CQ34" s="43">
        <f t="shared" si="71"/>
        <v>5670</v>
      </c>
      <c r="CR34" s="43">
        <f t="shared" si="72"/>
        <v>19.792618661593398</v>
      </c>
      <c r="CU34" s="44">
        <f t="shared" si="73"/>
        <v>-229</v>
      </c>
      <c r="CV34" s="44">
        <f t="shared" si="74"/>
        <v>23</v>
      </c>
      <c r="CW34" s="44">
        <v>1</v>
      </c>
      <c r="CX34" s="35">
        <f t="shared" si="75"/>
        <v>0</v>
      </c>
      <c r="CY34" s="43">
        <f t="shared" si="10"/>
        <v>1</v>
      </c>
      <c r="CZ34" s="43">
        <f t="shared" si="76"/>
        <v>0</v>
      </c>
      <c r="DA34" s="43">
        <f t="shared" si="77"/>
        <v>4.0646723731790847E-12</v>
      </c>
      <c r="DB34" s="43">
        <f t="shared" si="78"/>
        <v>6900</v>
      </c>
      <c r="DC34" s="43">
        <f t="shared" si="79"/>
        <v>19.792618661593398</v>
      </c>
      <c r="DF34" s="44">
        <f t="shared" si="80"/>
        <v>-292</v>
      </c>
      <c r="DG34" s="44">
        <f t="shared" si="81"/>
        <v>32.75</v>
      </c>
      <c r="DH34" s="44">
        <v>1</v>
      </c>
      <c r="DI34" s="35">
        <f t="shared" si="87"/>
        <v>0</v>
      </c>
      <c r="DJ34" s="43">
        <f t="shared" si="11"/>
        <v>1</v>
      </c>
      <c r="DK34" s="43">
        <f t="shared" si="82"/>
        <v>0</v>
      </c>
      <c r="DL34" s="43">
        <f t="shared" si="83"/>
        <v>6.5470792860227201E-16</v>
      </c>
      <c r="DM34" s="43">
        <f t="shared" si="84"/>
        <v>9825</v>
      </c>
      <c r="DN34" s="43">
        <f t="shared" si="85"/>
        <v>19.792618661593398</v>
      </c>
    </row>
    <row r="35" spans="1:118">
      <c r="A35" s="35">
        <f t="shared" si="12"/>
        <v>0.68302012837719717</v>
      </c>
      <c r="B35" s="35">
        <v>0</v>
      </c>
      <c r="C35" s="56">
        <f t="shared" si="89"/>
        <v>2.0750000000000002</v>
      </c>
      <c r="D35" s="60"/>
      <c r="E35" s="59">
        <f t="shared" si="14"/>
        <v>2.0750000000000002</v>
      </c>
      <c r="F35" s="102">
        <f t="shared" si="0"/>
        <v>4.1500000000000004</v>
      </c>
      <c r="G35" s="38">
        <f t="shared" si="1"/>
        <v>55.715236050952051</v>
      </c>
      <c r="H35" s="35">
        <f t="shared" si="86"/>
        <v>5.8000000000000034</v>
      </c>
      <c r="I35" s="39">
        <v>29</v>
      </c>
      <c r="J35" s="44">
        <f t="shared" si="15"/>
        <v>29</v>
      </c>
      <c r="K35" s="44">
        <f t="shared" si="16"/>
        <v>1</v>
      </c>
      <c r="L35" s="34">
        <v>1</v>
      </c>
      <c r="M35" s="127">
        <f t="shared" si="17"/>
        <v>2.0750000000000002</v>
      </c>
      <c r="N35" s="43">
        <f t="shared" si="2"/>
        <v>6</v>
      </c>
      <c r="O35" s="43">
        <f t="shared" si="18"/>
        <v>361.05</v>
      </c>
      <c r="P35" s="43">
        <f t="shared" si="19"/>
        <v>13873.093776687063</v>
      </c>
      <c r="Q35" s="43">
        <f t="shared" si="20"/>
        <v>300</v>
      </c>
      <c r="R35" s="43">
        <f t="shared" si="21"/>
        <v>20.490603851315914</v>
      </c>
      <c r="S35" s="71">
        <f t="shared" si="22"/>
        <v>38.42430072479452</v>
      </c>
      <c r="V35" s="44">
        <f t="shared" si="23"/>
        <v>29</v>
      </c>
      <c r="W35" s="44">
        <f t="shared" si="24"/>
        <v>2</v>
      </c>
      <c r="X35" s="44">
        <v>1</v>
      </c>
      <c r="Y35" s="35">
        <f t="shared" si="25"/>
        <v>1</v>
      </c>
      <c r="Z35" s="43">
        <f t="shared" si="3"/>
        <v>6</v>
      </c>
      <c r="AA35" s="43">
        <f t="shared" si="26"/>
        <v>174</v>
      </c>
      <c r="AB35" s="43">
        <f t="shared" si="27"/>
        <v>13873.093776687063</v>
      </c>
      <c r="AC35" s="43">
        <f t="shared" si="28"/>
        <v>600</v>
      </c>
      <c r="AD35" s="43">
        <f t="shared" si="29"/>
        <v>20.490603851315914</v>
      </c>
      <c r="AE35" s="71">
        <f t="shared" si="88"/>
        <v>79.730424003948642</v>
      </c>
      <c r="AG35" s="44">
        <f t="shared" si="31"/>
        <v>14</v>
      </c>
      <c r="AH35" s="44">
        <f t="shared" si="32"/>
        <v>4.1500000000000004</v>
      </c>
      <c r="AI35" s="44">
        <v>1</v>
      </c>
      <c r="AJ35" s="35">
        <f t="shared" si="33"/>
        <v>1.075</v>
      </c>
      <c r="AK35" s="43">
        <f t="shared" si="4"/>
        <v>3</v>
      </c>
      <c r="AL35" s="43">
        <f t="shared" si="34"/>
        <v>45.15</v>
      </c>
      <c r="AM35" s="43">
        <f t="shared" si="35"/>
        <v>1734.1367220858808</v>
      </c>
      <c r="AN35" s="43">
        <f t="shared" si="36"/>
        <v>1245</v>
      </c>
      <c r="AO35" s="43">
        <f t="shared" si="37"/>
        <v>20.490603851315914</v>
      </c>
      <c r="AP35" s="71">
        <f t="shared" si="90"/>
        <v>38.408343789277538</v>
      </c>
      <c r="AR35" s="44">
        <f t="shared" si="38"/>
        <v>-6</v>
      </c>
      <c r="AS35" s="44">
        <f t="shared" si="39"/>
        <v>6.5</v>
      </c>
      <c r="AT35" s="44">
        <v>1</v>
      </c>
      <c r="AU35" s="35">
        <f t="shared" si="40"/>
        <v>1.175</v>
      </c>
      <c r="AV35" s="43">
        <f t="shared" si="5"/>
        <v>1</v>
      </c>
      <c r="AW35" s="43">
        <f t="shared" si="41"/>
        <v>-7.0500000000000007</v>
      </c>
      <c r="AX35" s="43">
        <f t="shared" si="42"/>
        <v>108.38354513036744</v>
      </c>
      <c r="AY35" s="43">
        <f t="shared" si="43"/>
        <v>1950</v>
      </c>
      <c r="AZ35" s="43">
        <f t="shared" si="44"/>
        <v>20.490603851315914</v>
      </c>
      <c r="BC35" s="44">
        <f t="shared" si="45"/>
        <v>-31</v>
      </c>
      <c r="BD35" s="44">
        <f t="shared" si="46"/>
        <v>9.1</v>
      </c>
      <c r="BE35" s="44">
        <v>1</v>
      </c>
      <c r="BF35" s="35">
        <f t="shared" si="47"/>
        <v>1.3</v>
      </c>
      <c r="BG35" s="43">
        <f t="shared" si="6"/>
        <v>1</v>
      </c>
      <c r="BH35" s="43">
        <f t="shared" si="48"/>
        <v>-40.300000000000004</v>
      </c>
      <c r="BI35" s="43">
        <f t="shared" si="49"/>
        <v>3.3869857853239762</v>
      </c>
      <c r="BJ35" s="43">
        <f t="shared" si="50"/>
        <v>2730</v>
      </c>
      <c r="BK35" s="43">
        <f t="shared" si="51"/>
        <v>20.490603851315914</v>
      </c>
      <c r="BN35" s="44">
        <f t="shared" si="52"/>
        <v>-61</v>
      </c>
      <c r="BO35" s="44">
        <f t="shared" si="53"/>
        <v>12</v>
      </c>
      <c r="BP35" s="44">
        <v>1</v>
      </c>
      <c r="BQ35" s="35">
        <f t="shared" si="54"/>
        <v>1.45</v>
      </c>
      <c r="BR35" s="43">
        <f t="shared" si="7"/>
        <v>1</v>
      </c>
      <c r="BS35" s="43">
        <f t="shared" si="55"/>
        <v>-88.45</v>
      </c>
      <c r="BT35" s="43">
        <f t="shared" si="56"/>
        <v>5.2921652895687031E-2</v>
      </c>
      <c r="BU35" s="43">
        <f t="shared" si="57"/>
        <v>3600</v>
      </c>
      <c r="BV35" s="43">
        <f t="shared" si="58"/>
        <v>20.490603851315914</v>
      </c>
      <c r="BY35" s="44">
        <f t="shared" si="59"/>
        <v>-123</v>
      </c>
      <c r="BZ35" s="44">
        <f t="shared" si="60"/>
        <v>15.25</v>
      </c>
      <c r="CA35" s="44">
        <v>1</v>
      </c>
      <c r="CB35" s="35">
        <f t="shared" si="61"/>
        <v>0</v>
      </c>
      <c r="CC35" s="43">
        <f t="shared" si="8"/>
        <v>1</v>
      </c>
      <c r="CD35" s="43">
        <f t="shared" si="62"/>
        <v>0</v>
      </c>
      <c r="CE35" s="43">
        <f t="shared" si="63"/>
        <v>9.7917756373419773E-6</v>
      </c>
      <c r="CF35" s="43">
        <f t="shared" si="64"/>
        <v>4575</v>
      </c>
      <c r="CG35" s="43">
        <f t="shared" si="65"/>
        <v>20.490603851315914</v>
      </c>
      <c r="CJ35" s="44">
        <f t="shared" si="66"/>
        <v>-178</v>
      </c>
      <c r="CK35" s="44">
        <f t="shared" si="67"/>
        <v>18.899999999999999</v>
      </c>
      <c r="CL35" s="44">
        <v>1</v>
      </c>
      <c r="CM35" s="35">
        <f t="shared" si="68"/>
        <v>0</v>
      </c>
      <c r="CN35" s="43">
        <f t="shared" si="9"/>
        <v>1</v>
      </c>
      <c r="CO35" s="43">
        <f t="shared" si="69"/>
        <v>0</v>
      </c>
      <c r="CP35" s="43">
        <f t="shared" si="70"/>
        <v>4.7811404479208692E-9</v>
      </c>
      <c r="CQ35" s="43">
        <f t="shared" si="71"/>
        <v>5670</v>
      </c>
      <c r="CR35" s="43">
        <f t="shared" si="72"/>
        <v>20.490603851315914</v>
      </c>
      <c r="CU35" s="44">
        <f t="shared" si="73"/>
        <v>-228</v>
      </c>
      <c r="CV35" s="44">
        <f t="shared" si="74"/>
        <v>23</v>
      </c>
      <c r="CW35" s="44">
        <v>1</v>
      </c>
      <c r="CX35" s="35">
        <f t="shared" si="75"/>
        <v>0</v>
      </c>
      <c r="CY35" s="43">
        <f t="shared" si="10"/>
        <v>1</v>
      </c>
      <c r="CZ35" s="43">
        <f t="shared" si="76"/>
        <v>0</v>
      </c>
      <c r="DA35" s="43">
        <f t="shared" si="77"/>
        <v>4.6690824686727084E-12</v>
      </c>
      <c r="DB35" s="43">
        <f t="shared" si="78"/>
        <v>6900</v>
      </c>
      <c r="DC35" s="43">
        <f t="shared" si="79"/>
        <v>20.490603851315914</v>
      </c>
      <c r="DF35" s="44">
        <f t="shared" si="80"/>
        <v>-291</v>
      </c>
      <c r="DG35" s="44">
        <f t="shared" si="81"/>
        <v>32.75</v>
      </c>
      <c r="DH35" s="44">
        <v>1</v>
      </c>
      <c r="DI35" s="35">
        <f t="shared" si="87"/>
        <v>0</v>
      </c>
      <c r="DJ35" s="43">
        <f t="shared" si="11"/>
        <v>1</v>
      </c>
      <c r="DK35" s="43">
        <f t="shared" si="82"/>
        <v>0</v>
      </c>
      <c r="DL35" s="43">
        <f t="shared" si="83"/>
        <v>7.5206192058894599E-16</v>
      </c>
      <c r="DM35" s="43">
        <f t="shared" si="84"/>
        <v>9825</v>
      </c>
      <c r="DN35" s="43">
        <f t="shared" si="85"/>
        <v>20.490603851315914</v>
      </c>
    </row>
    <row r="36" spans="1:118">
      <c r="A36" s="35">
        <f t="shared" si="12"/>
        <v>0.70710678118654691</v>
      </c>
      <c r="B36" s="35">
        <v>0</v>
      </c>
      <c r="C36" s="56">
        <f t="shared" si="89"/>
        <v>2.0750000000000002</v>
      </c>
      <c r="D36" s="60"/>
      <c r="E36" s="59">
        <f t="shared" si="14"/>
        <v>2.0750000000000002</v>
      </c>
      <c r="F36" s="102">
        <f t="shared" si="0"/>
        <v>4.1500000000000004</v>
      </c>
      <c r="G36" s="38">
        <f t="shared" si="1"/>
        <v>64.000000000000114</v>
      </c>
      <c r="H36" s="35">
        <f t="shared" si="86"/>
        <v>6.0000000000000027</v>
      </c>
      <c r="I36" s="39">
        <v>30</v>
      </c>
      <c r="J36" s="44">
        <f t="shared" si="15"/>
        <v>30</v>
      </c>
      <c r="K36" s="44">
        <f t="shared" si="16"/>
        <v>1</v>
      </c>
      <c r="L36" s="34">
        <v>1</v>
      </c>
      <c r="M36" s="127">
        <f t="shared" si="17"/>
        <v>2.0750000000000002</v>
      </c>
      <c r="N36" s="43">
        <f t="shared" si="2"/>
        <v>6</v>
      </c>
      <c r="O36" s="43">
        <f t="shared" si="18"/>
        <v>373.50000000000006</v>
      </c>
      <c r="P36" s="43">
        <f t="shared" si="19"/>
        <v>15936.000000000031</v>
      </c>
      <c r="Q36" s="43">
        <f t="shared" si="20"/>
        <v>300</v>
      </c>
      <c r="R36" s="43">
        <f t="shared" si="21"/>
        <v>21.213203435596409</v>
      </c>
      <c r="S36" s="71">
        <f t="shared" si="22"/>
        <v>42.666666666666742</v>
      </c>
      <c r="V36" s="44">
        <f t="shared" si="23"/>
        <v>30</v>
      </c>
      <c r="W36" s="44">
        <f t="shared" si="24"/>
        <v>2</v>
      </c>
      <c r="X36" s="44">
        <v>3</v>
      </c>
      <c r="Y36" s="35">
        <f t="shared" si="25"/>
        <v>1</v>
      </c>
      <c r="Z36" s="43">
        <f t="shared" si="3"/>
        <v>18</v>
      </c>
      <c r="AA36" s="43">
        <f t="shared" si="26"/>
        <v>540</v>
      </c>
      <c r="AB36" s="43">
        <f t="shared" si="27"/>
        <v>15936.000000000031</v>
      </c>
      <c r="AC36" s="43">
        <f t="shared" si="28"/>
        <v>600</v>
      </c>
      <c r="AD36" s="43">
        <f t="shared" si="29"/>
        <v>21.213203435596409</v>
      </c>
      <c r="AE36" s="71">
        <f t="shared" si="88"/>
        <v>29.51111111111117</v>
      </c>
      <c r="AG36" s="44">
        <f t="shared" si="31"/>
        <v>15</v>
      </c>
      <c r="AH36" s="44">
        <f t="shared" si="32"/>
        <v>4.1500000000000004</v>
      </c>
      <c r="AI36" s="44">
        <v>1</v>
      </c>
      <c r="AJ36" s="35">
        <f t="shared" si="33"/>
        <v>1.075</v>
      </c>
      <c r="AK36" s="43">
        <f t="shared" si="4"/>
        <v>3</v>
      </c>
      <c r="AL36" s="43">
        <f t="shared" si="34"/>
        <v>48.375</v>
      </c>
      <c r="AM36" s="43">
        <f t="shared" si="35"/>
        <v>1992.000000000002</v>
      </c>
      <c r="AN36" s="43">
        <f t="shared" si="36"/>
        <v>1245</v>
      </c>
      <c r="AO36" s="43">
        <f t="shared" si="37"/>
        <v>21.213203435596409</v>
      </c>
      <c r="AP36" s="71">
        <f t="shared" si="90"/>
        <v>41.178294573643456</v>
      </c>
      <c r="AR36" s="44">
        <f t="shared" si="38"/>
        <v>-5</v>
      </c>
      <c r="AS36" s="44">
        <f t="shared" si="39"/>
        <v>6.5</v>
      </c>
      <c r="AT36" s="44">
        <v>1</v>
      </c>
      <c r="AU36" s="35">
        <f t="shared" si="40"/>
        <v>1.175</v>
      </c>
      <c r="AV36" s="43">
        <f t="shared" si="5"/>
        <v>1</v>
      </c>
      <c r="AW36" s="43">
        <f t="shared" si="41"/>
        <v>-5.875</v>
      </c>
      <c r="AX36" s="43">
        <f t="shared" si="42"/>
        <v>124.49999999999999</v>
      </c>
      <c r="AY36" s="43">
        <f t="shared" si="43"/>
        <v>1950</v>
      </c>
      <c r="AZ36" s="43">
        <f t="shared" si="44"/>
        <v>21.213203435596409</v>
      </c>
      <c r="BC36" s="44">
        <f t="shared" si="45"/>
        <v>-30</v>
      </c>
      <c r="BD36" s="44">
        <f t="shared" si="46"/>
        <v>9.1</v>
      </c>
      <c r="BE36" s="44">
        <v>1</v>
      </c>
      <c r="BF36" s="35">
        <f t="shared" si="47"/>
        <v>1.3</v>
      </c>
      <c r="BG36" s="43">
        <f t="shared" si="6"/>
        <v>1</v>
      </c>
      <c r="BH36" s="43">
        <f t="shared" si="48"/>
        <v>-39</v>
      </c>
      <c r="BI36" s="43">
        <f t="shared" si="49"/>
        <v>3.8906249999999933</v>
      </c>
      <c r="BJ36" s="43">
        <f t="shared" si="50"/>
        <v>2730</v>
      </c>
      <c r="BK36" s="43">
        <f t="shared" si="51"/>
        <v>21.213203435596409</v>
      </c>
      <c r="BN36" s="44">
        <f t="shared" si="52"/>
        <v>-60</v>
      </c>
      <c r="BO36" s="44">
        <f t="shared" si="53"/>
        <v>12</v>
      </c>
      <c r="BP36" s="44">
        <v>1</v>
      </c>
      <c r="BQ36" s="35">
        <f t="shared" si="54"/>
        <v>1.45</v>
      </c>
      <c r="BR36" s="43">
        <f t="shared" si="7"/>
        <v>1</v>
      </c>
      <c r="BS36" s="43">
        <f t="shared" si="55"/>
        <v>-87</v>
      </c>
      <c r="BT36" s="43">
        <f t="shared" si="56"/>
        <v>6.0791015624999764E-2</v>
      </c>
      <c r="BU36" s="43">
        <f t="shared" si="57"/>
        <v>3600</v>
      </c>
      <c r="BV36" s="43">
        <f t="shared" si="58"/>
        <v>21.213203435596409</v>
      </c>
      <c r="BY36" s="44">
        <f t="shared" si="59"/>
        <v>-122</v>
      </c>
      <c r="BZ36" s="44">
        <f t="shared" si="60"/>
        <v>15.25</v>
      </c>
      <c r="CA36" s="44">
        <v>1</v>
      </c>
      <c r="CB36" s="35">
        <f t="shared" si="61"/>
        <v>0</v>
      </c>
      <c r="CC36" s="43">
        <f t="shared" si="8"/>
        <v>1</v>
      </c>
      <c r="CD36" s="43">
        <f t="shared" si="62"/>
        <v>0</v>
      </c>
      <c r="CE36" s="43">
        <f t="shared" si="63"/>
        <v>1.1247796567114776E-5</v>
      </c>
      <c r="CF36" s="43">
        <f t="shared" si="64"/>
        <v>4575</v>
      </c>
      <c r="CG36" s="43">
        <f t="shared" si="65"/>
        <v>21.213203435596409</v>
      </c>
      <c r="CJ36" s="44">
        <f t="shared" si="66"/>
        <v>-177</v>
      </c>
      <c r="CK36" s="44">
        <f t="shared" si="67"/>
        <v>18.899999999999999</v>
      </c>
      <c r="CL36" s="44">
        <v>1</v>
      </c>
      <c r="CM36" s="35">
        <f t="shared" si="68"/>
        <v>0</v>
      </c>
      <c r="CN36" s="43">
        <f t="shared" si="9"/>
        <v>1</v>
      </c>
      <c r="CO36" s="43">
        <f t="shared" si="69"/>
        <v>0</v>
      </c>
      <c r="CP36" s="43">
        <f t="shared" si="70"/>
        <v>5.4920881675364892E-9</v>
      </c>
      <c r="CQ36" s="43">
        <f t="shared" si="71"/>
        <v>5670</v>
      </c>
      <c r="CR36" s="43">
        <f t="shared" si="72"/>
        <v>21.213203435596409</v>
      </c>
      <c r="CU36" s="44">
        <f t="shared" si="73"/>
        <v>-227</v>
      </c>
      <c r="CV36" s="44">
        <f t="shared" si="74"/>
        <v>23</v>
      </c>
      <c r="CW36" s="44">
        <v>1</v>
      </c>
      <c r="CX36" s="35">
        <f t="shared" si="75"/>
        <v>0</v>
      </c>
      <c r="CY36" s="43">
        <f t="shared" si="10"/>
        <v>1</v>
      </c>
      <c r="CZ36" s="43">
        <f t="shared" si="76"/>
        <v>0</v>
      </c>
      <c r="DA36" s="43">
        <f t="shared" si="77"/>
        <v>5.3633673511098349E-12</v>
      </c>
      <c r="DB36" s="43">
        <f t="shared" si="78"/>
        <v>6900</v>
      </c>
      <c r="DC36" s="43">
        <f t="shared" si="79"/>
        <v>21.213203435596409</v>
      </c>
      <c r="DF36" s="44">
        <f t="shared" si="80"/>
        <v>-290</v>
      </c>
      <c r="DG36" s="44">
        <f t="shared" si="81"/>
        <v>32.75</v>
      </c>
      <c r="DH36" s="44">
        <v>1</v>
      </c>
      <c r="DI36" s="35">
        <f t="shared" si="87"/>
        <v>0</v>
      </c>
      <c r="DJ36" s="43">
        <f t="shared" si="11"/>
        <v>1</v>
      </c>
      <c r="DK36" s="43">
        <f t="shared" si="82"/>
        <v>0</v>
      </c>
      <c r="DL36" s="43">
        <f t="shared" si="83"/>
        <v>8.6389229103643337E-16</v>
      </c>
      <c r="DM36" s="43">
        <f t="shared" si="84"/>
        <v>9825</v>
      </c>
      <c r="DN36" s="43">
        <f t="shared" si="85"/>
        <v>21.213203435596409</v>
      </c>
    </row>
    <row r="37" spans="1:118">
      <c r="A37" s="35">
        <f t="shared" si="12"/>
        <v>0.73204284797281216</v>
      </c>
      <c r="B37" s="35">
        <v>0</v>
      </c>
      <c r="C37" s="56">
        <f t="shared" si="89"/>
        <v>2.0750000000000002</v>
      </c>
      <c r="D37" s="60"/>
      <c r="E37" s="59">
        <f t="shared" si="14"/>
        <v>2.0750000000000002</v>
      </c>
      <c r="F37" s="102">
        <f t="shared" si="0"/>
        <v>4.1500000000000004</v>
      </c>
      <c r="G37" s="38">
        <f t="shared" si="1"/>
        <v>73.516694719810388</v>
      </c>
      <c r="H37" s="35">
        <f t="shared" si="86"/>
        <v>6.2000000000000037</v>
      </c>
      <c r="I37" s="39">
        <v>31</v>
      </c>
      <c r="J37" s="44">
        <f t="shared" si="15"/>
        <v>31</v>
      </c>
      <c r="K37" s="44">
        <f t="shared" si="16"/>
        <v>1</v>
      </c>
      <c r="L37" s="34">
        <v>1</v>
      </c>
      <c r="M37" s="127">
        <f t="shared" si="17"/>
        <v>2.0750000000000002</v>
      </c>
      <c r="N37" s="43">
        <f t="shared" si="2"/>
        <v>6</v>
      </c>
      <c r="O37" s="43">
        <f t="shared" si="18"/>
        <v>385.95000000000005</v>
      </c>
      <c r="P37" s="43">
        <f t="shared" si="19"/>
        <v>18305.656985232788</v>
      </c>
      <c r="Q37" s="43">
        <f t="shared" si="20"/>
        <v>300</v>
      </c>
      <c r="R37" s="43">
        <f t="shared" si="21"/>
        <v>21.961285439184365</v>
      </c>
      <c r="S37" s="71">
        <f t="shared" si="22"/>
        <v>47.43012562568412</v>
      </c>
      <c r="V37" s="44">
        <f t="shared" si="23"/>
        <v>31</v>
      </c>
      <c r="W37" s="44">
        <f t="shared" si="24"/>
        <v>2</v>
      </c>
      <c r="X37" s="44">
        <v>1</v>
      </c>
      <c r="Y37" s="35">
        <f t="shared" si="25"/>
        <v>1</v>
      </c>
      <c r="Z37" s="43">
        <f t="shared" si="3"/>
        <v>18</v>
      </c>
      <c r="AA37" s="43">
        <f t="shared" si="26"/>
        <v>558</v>
      </c>
      <c r="AB37" s="43">
        <f t="shared" si="27"/>
        <v>18305.656985232788</v>
      </c>
      <c r="AC37" s="43">
        <f t="shared" si="28"/>
        <v>600</v>
      </c>
      <c r="AD37" s="43">
        <f t="shared" si="29"/>
        <v>21.961285439184365</v>
      </c>
      <c r="AE37" s="71">
        <f t="shared" si="88"/>
        <v>32.805836891098188</v>
      </c>
      <c r="AG37" s="44">
        <f t="shared" si="31"/>
        <v>16</v>
      </c>
      <c r="AH37" s="44">
        <f t="shared" si="32"/>
        <v>4.1500000000000004</v>
      </c>
      <c r="AI37" s="44">
        <v>1</v>
      </c>
      <c r="AJ37" s="35">
        <f t="shared" si="33"/>
        <v>1.075</v>
      </c>
      <c r="AK37" s="43">
        <f t="shared" si="4"/>
        <v>3</v>
      </c>
      <c r="AL37" s="43">
        <f t="shared" si="34"/>
        <v>51.599999999999994</v>
      </c>
      <c r="AM37" s="43">
        <f t="shared" si="35"/>
        <v>2288.2071231540963</v>
      </c>
      <c r="AN37" s="43">
        <f t="shared" si="36"/>
        <v>1245</v>
      </c>
      <c r="AO37" s="43">
        <f t="shared" si="37"/>
        <v>21.961285439184365</v>
      </c>
      <c r="AP37" s="71">
        <f t="shared" si="90"/>
        <v>44.3450992859321</v>
      </c>
      <c r="AR37" s="44">
        <f t="shared" si="38"/>
        <v>-4</v>
      </c>
      <c r="AS37" s="44">
        <f t="shared" si="39"/>
        <v>6.5</v>
      </c>
      <c r="AT37" s="44">
        <v>1</v>
      </c>
      <c r="AU37" s="35">
        <f t="shared" si="40"/>
        <v>1.175</v>
      </c>
      <c r="AV37" s="43">
        <f t="shared" si="5"/>
        <v>1</v>
      </c>
      <c r="AW37" s="43">
        <f t="shared" si="41"/>
        <v>-4.7</v>
      </c>
      <c r="AX37" s="43">
        <f t="shared" si="42"/>
        <v>143.01294519713082</v>
      </c>
      <c r="AY37" s="43">
        <f t="shared" si="43"/>
        <v>1950</v>
      </c>
      <c r="AZ37" s="43">
        <f t="shared" si="44"/>
        <v>21.961285439184365</v>
      </c>
      <c r="BC37" s="44">
        <f t="shared" si="45"/>
        <v>-29</v>
      </c>
      <c r="BD37" s="44">
        <f t="shared" si="46"/>
        <v>9.1</v>
      </c>
      <c r="BE37" s="44">
        <v>1</v>
      </c>
      <c r="BF37" s="35">
        <f t="shared" si="47"/>
        <v>1.3</v>
      </c>
      <c r="BG37" s="43">
        <f t="shared" si="6"/>
        <v>1</v>
      </c>
      <c r="BH37" s="43">
        <f t="shared" si="48"/>
        <v>-37.700000000000003</v>
      </c>
      <c r="BI37" s="43">
        <f t="shared" si="49"/>
        <v>4.4691545374103319</v>
      </c>
      <c r="BJ37" s="43">
        <f t="shared" si="50"/>
        <v>2730</v>
      </c>
      <c r="BK37" s="43">
        <f t="shared" si="51"/>
        <v>21.961285439184365</v>
      </c>
      <c r="BN37" s="44">
        <f t="shared" si="52"/>
        <v>-59</v>
      </c>
      <c r="BO37" s="44">
        <f t="shared" si="53"/>
        <v>12</v>
      </c>
      <c r="BP37" s="44">
        <v>1</v>
      </c>
      <c r="BQ37" s="35">
        <f t="shared" si="54"/>
        <v>1.45</v>
      </c>
      <c r="BR37" s="43">
        <f t="shared" si="7"/>
        <v>1</v>
      </c>
      <c r="BS37" s="43">
        <f t="shared" si="55"/>
        <v>-85.55</v>
      </c>
      <c r="BT37" s="43">
        <f t="shared" si="56"/>
        <v>6.9830539647036297E-2</v>
      </c>
      <c r="BU37" s="43">
        <f t="shared" si="57"/>
        <v>3600</v>
      </c>
      <c r="BV37" s="43">
        <f t="shared" si="58"/>
        <v>21.961285439184365</v>
      </c>
      <c r="BY37" s="44">
        <f t="shared" si="59"/>
        <v>-121</v>
      </c>
      <c r="BZ37" s="44">
        <f t="shared" si="60"/>
        <v>15.25</v>
      </c>
      <c r="CA37" s="44">
        <v>1</v>
      </c>
      <c r="CB37" s="35">
        <f t="shared" si="61"/>
        <v>0</v>
      </c>
      <c r="CC37" s="43">
        <f t="shared" si="8"/>
        <v>1</v>
      </c>
      <c r="CD37" s="43">
        <f t="shared" si="62"/>
        <v>0</v>
      </c>
      <c r="CE37" s="43">
        <f t="shared" si="63"/>
        <v>1.2920325413986034E-5</v>
      </c>
      <c r="CF37" s="43">
        <f t="shared" si="64"/>
        <v>4575</v>
      </c>
      <c r="CG37" s="43">
        <f t="shared" si="65"/>
        <v>21.961285439184365</v>
      </c>
      <c r="CJ37" s="44">
        <f t="shared" si="66"/>
        <v>-176</v>
      </c>
      <c r="CK37" s="44">
        <f t="shared" si="67"/>
        <v>18.899999999999999</v>
      </c>
      <c r="CL37" s="44">
        <v>1</v>
      </c>
      <c r="CM37" s="35">
        <f t="shared" si="68"/>
        <v>0</v>
      </c>
      <c r="CN37" s="43">
        <f t="shared" si="9"/>
        <v>1</v>
      </c>
      <c r="CO37" s="43">
        <f t="shared" si="69"/>
        <v>0</v>
      </c>
      <c r="CP37" s="43">
        <f t="shared" si="70"/>
        <v>6.3087526435478475E-9</v>
      </c>
      <c r="CQ37" s="43">
        <f t="shared" si="71"/>
        <v>5670</v>
      </c>
      <c r="CR37" s="43">
        <f t="shared" si="72"/>
        <v>21.961285439184365</v>
      </c>
      <c r="CU37" s="44">
        <f t="shared" si="73"/>
        <v>-226</v>
      </c>
      <c r="CV37" s="44">
        <f t="shared" si="74"/>
        <v>23</v>
      </c>
      <c r="CW37" s="44">
        <v>1</v>
      </c>
      <c r="CX37" s="35">
        <f t="shared" si="75"/>
        <v>0</v>
      </c>
      <c r="CY37" s="43">
        <f t="shared" si="10"/>
        <v>1</v>
      </c>
      <c r="CZ37" s="43">
        <f t="shared" si="76"/>
        <v>0</v>
      </c>
      <c r="DA37" s="43">
        <f t="shared" si="77"/>
        <v>6.160891253464673E-12</v>
      </c>
      <c r="DB37" s="43">
        <f t="shared" si="78"/>
        <v>6900</v>
      </c>
      <c r="DC37" s="43">
        <f t="shared" si="79"/>
        <v>21.961285439184365</v>
      </c>
      <c r="DF37" s="44">
        <f t="shared" si="80"/>
        <v>-289</v>
      </c>
      <c r="DG37" s="44">
        <f t="shared" si="81"/>
        <v>32.75</v>
      </c>
      <c r="DH37" s="44">
        <v>1</v>
      </c>
      <c r="DI37" s="35">
        <f t="shared" si="87"/>
        <v>0</v>
      </c>
      <c r="DJ37" s="43">
        <f t="shared" si="11"/>
        <v>1</v>
      </c>
      <c r="DK37" s="43">
        <f t="shared" si="82"/>
        <v>0</v>
      </c>
      <c r="DL37" s="43">
        <f t="shared" si="83"/>
        <v>9.9235165360817064E-16</v>
      </c>
      <c r="DM37" s="43">
        <f t="shared" si="84"/>
        <v>9825</v>
      </c>
      <c r="DN37" s="43">
        <f t="shared" si="85"/>
        <v>21.961285439184365</v>
      </c>
    </row>
    <row r="38" spans="1:118">
      <c r="A38" s="35">
        <f t="shared" si="12"/>
        <v>0.75785828325519855</v>
      </c>
      <c r="B38" s="35">
        <v>0</v>
      </c>
      <c r="C38" s="56">
        <f t="shared" si="89"/>
        <v>2.0750000000000002</v>
      </c>
      <c r="D38" s="60"/>
      <c r="E38" s="59">
        <f t="shared" si="14"/>
        <v>2.0750000000000002</v>
      </c>
      <c r="F38" s="102">
        <f t="shared" si="0"/>
        <v>4.1500000000000004</v>
      </c>
      <c r="G38" s="38">
        <f t="shared" si="1"/>
        <v>84.448506289465413</v>
      </c>
      <c r="H38" s="35">
        <f t="shared" si="86"/>
        <v>6.4000000000000039</v>
      </c>
      <c r="I38" s="39">
        <v>32</v>
      </c>
      <c r="J38" s="44">
        <f t="shared" si="15"/>
        <v>32</v>
      </c>
      <c r="K38" s="44">
        <f t="shared" si="16"/>
        <v>1</v>
      </c>
      <c r="L38" s="34">
        <v>1</v>
      </c>
      <c r="M38" s="127">
        <f t="shared" si="17"/>
        <v>2.0750000000000002</v>
      </c>
      <c r="N38" s="43">
        <f t="shared" si="2"/>
        <v>6</v>
      </c>
      <c r="O38" s="43">
        <f t="shared" si="18"/>
        <v>398.40000000000003</v>
      </c>
      <c r="P38" s="43">
        <f t="shared" si="19"/>
        <v>21027.678066076889</v>
      </c>
      <c r="Q38" s="43">
        <f t="shared" si="20"/>
        <v>300</v>
      </c>
      <c r="R38" s="43">
        <f t="shared" si="21"/>
        <v>22.735748497655955</v>
      </c>
      <c r="S38" s="71">
        <f t="shared" si="22"/>
        <v>52.780316430915882</v>
      </c>
      <c r="V38" s="44">
        <f t="shared" si="23"/>
        <v>32</v>
      </c>
      <c r="W38" s="44">
        <f t="shared" si="24"/>
        <v>2</v>
      </c>
      <c r="X38" s="44">
        <v>1</v>
      </c>
      <c r="Y38" s="35">
        <f t="shared" si="25"/>
        <v>1</v>
      </c>
      <c r="Z38" s="43">
        <f t="shared" si="3"/>
        <v>18</v>
      </c>
      <c r="AA38" s="43">
        <f t="shared" si="26"/>
        <v>576</v>
      </c>
      <c r="AB38" s="43">
        <f t="shared" si="27"/>
        <v>21027.678066076889</v>
      </c>
      <c r="AC38" s="43">
        <f t="shared" si="28"/>
        <v>600</v>
      </c>
      <c r="AD38" s="43">
        <f t="shared" si="29"/>
        <v>22.735748497655955</v>
      </c>
      <c r="AE38" s="71">
        <f t="shared" si="88"/>
        <v>36.506385531383486</v>
      </c>
      <c r="AG38" s="44">
        <f t="shared" si="31"/>
        <v>17</v>
      </c>
      <c r="AH38" s="44">
        <f t="shared" si="32"/>
        <v>4.1500000000000004</v>
      </c>
      <c r="AI38" s="44">
        <v>1</v>
      </c>
      <c r="AJ38" s="35">
        <f t="shared" si="33"/>
        <v>1.075</v>
      </c>
      <c r="AK38" s="43">
        <f t="shared" si="4"/>
        <v>3</v>
      </c>
      <c r="AL38" s="43">
        <f t="shared" si="34"/>
        <v>54.824999999999996</v>
      </c>
      <c r="AM38" s="43">
        <f t="shared" si="35"/>
        <v>2628.4597582596089</v>
      </c>
      <c r="AN38" s="43">
        <f t="shared" si="36"/>
        <v>1245</v>
      </c>
      <c r="AO38" s="43">
        <f t="shared" si="37"/>
        <v>22.735748497655955</v>
      </c>
      <c r="AP38" s="71">
        <f t="shared" si="90"/>
        <v>47.942722448875678</v>
      </c>
      <c r="AR38" s="44">
        <f t="shared" si="38"/>
        <v>-3</v>
      </c>
      <c r="AS38" s="44">
        <f t="shared" si="39"/>
        <v>6.5</v>
      </c>
      <c r="AT38" s="44">
        <v>1</v>
      </c>
      <c r="AU38" s="35">
        <f t="shared" si="40"/>
        <v>1.175</v>
      </c>
      <c r="AV38" s="43">
        <f t="shared" si="5"/>
        <v>1</v>
      </c>
      <c r="AW38" s="43">
        <f t="shared" si="41"/>
        <v>-3.5250000000000004</v>
      </c>
      <c r="AX38" s="43">
        <f t="shared" si="42"/>
        <v>164.27873489122533</v>
      </c>
      <c r="AY38" s="43">
        <f t="shared" si="43"/>
        <v>1950</v>
      </c>
      <c r="AZ38" s="43">
        <f t="shared" si="44"/>
        <v>22.735748497655955</v>
      </c>
      <c r="BC38" s="44">
        <f t="shared" si="45"/>
        <v>-28</v>
      </c>
      <c r="BD38" s="44">
        <f t="shared" si="46"/>
        <v>9.1</v>
      </c>
      <c r="BE38" s="44">
        <v>1</v>
      </c>
      <c r="BF38" s="35">
        <f t="shared" si="47"/>
        <v>1.3</v>
      </c>
      <c r="BG38" s="43">
        <f t="shared" si="6"/>
        <v>1</v>
      </c>
      <c r="BH38" s="43">
        <f t="shared" si="48"/>
        <v>-36.4</v>
      </c>
      <c r="BI38" s="43">
        <f t="shared" si="49"/>
        <v>5.1337104653507826</v>
      </c>
      <c r="BJ38" s="43">
        <f t="shared" si="50"/>
        <v>2730</v>
      </c>
      <c r="BK38" s="43">
        <f t="shared" si="51"/>
        <v>22.735748497655955</v>
      </c>
      <c r="BN38" s="44">
        <f t="shared" si="52"/>
        <v>-58</v>
      </c>
      <c r="BO38" s="44">
        <f t="shared" si="53"/>
        <v>12</v>
      </c>
      <c r="BP38" s="44">
        <v>1</v>
      </c>
      <c r="BQ38" s="35">
        <f t="shared" si="54"/>
        <v>1.45</v>
      </c>
      <c r="BR38" s="43">
        <f t="shared" si="7"/>
        <v>1</v>
      </c>
      <c r="BS38" s="43">
        <f t="shared" si="55"/>
        <v>-84.1</v>
      </c>
      <c r="BT38" s="43">
        <f t="shared" si="56"/>
        <v>8.0214226021105825E-2</v>
      </c>
      <c r="BU38" s="43">
        <f t="shared" si="57"/>
        <v>3600</v>
      </c>
      <c r="BV38" s="43">
        <f t="shared" si="58"/>
        <v>22.735748497655955</v>
      </c>
      <c r="BY38" s="44">
        <f t="shared" si="59"/>
        <v>-120</v>
      </c>
      <c r="BZ38" s="44">
        <f t="shared" si="60"/>
        <v>15.25</v>
      </c>
      <c r="CA38" s="44">
        <v>1</v>
      </c>
      <c r="CB38" s="35">
        <f t="shared" si="61"/>
        <v>0</v>
      </c>
      <c r="CC38" s="43">
        <f t="shared" si="8"/>
        <v>1</v>
      </c>
      <c r="CD38" s="43">
        <f t="shared" si="62"/>
        <v>0</v>
      </c>
      <c r="CE38" s="43">
        <f t="shared" si="63"/>
        <v>1.4841556549072149E-5</v>
      </c>
      <c r="CF38" s="43">
        <f t="shared" si="64"/>
        <v>4575</v>
      </c>
      <c r="CG38" s="43">
        <f t="shared" si="65"/>
        <v>22.735748497655955</v>
      </c>
      <c r="CJ38" s="44">
        <f t="shared" si="66"/>
        <v>-175</v>
      </c>
      <c r="CK38" s="44">
        <f t="shared" si="67"/>
        <v>18.899999999999999</v>
      </c>
      <c r="CL38" s="44">
        <v>1</v>
      </c>
      <c r="CM38" s="35">
        <f t="shared" si="68"/>
        <v>0</v>
      </c>
      <c r="CN38" s="43">
        <f t="shared" si="9"/>
        <v>1</v>
      </c>
      <c r="CO38" s="43">
        <f t="shared" si="69"/>
        <v>0</v>
      </c>
      <c r="CP38" s="43">
        <f t="shared" si="70"/>
        <v>7.2468537837266095E-9</v>
      </c>
      <c r="CQ38" s="43">
        <f t="shared" si="71"/>
        <v>5670</v>
      </c>
      <c r="CR38" s="43">
        <f t="shared" si="72"/>
        <v>22.735748497655955</v>
      </c>
      <c r="CU38" s="44">
        <f t="shared" si="73"/>
        <v>-225</v>
      </c>
      <c r="CV38" s="44">
        <f t="shared" si="74"/>
        <v>23</v>
      </c>
      <c r="CW38" s="44">
        <v>1</v>
      </c>
      <c r="CX38" s="35">
        <f t="shared" si="75"/>
        <v>0</v>
      </c>
      <c r="CY38" s="43">
        <f t="shared" si="10"/>
        <v>1</v>
      </c>
      <c r="CZ38" s="43">
        <f t="shared" si="76"/>
        <v>0</v>
      </c>
      <c r="DA38" s="43">
        <f t="shared" si="77"/>
        <v>7.0770056481704904E-12</v>
      </c>
      <c r="DB38" s="43">
        <f t="shared" si="78"/>
        <v>6900</v>
      </c>
      <c r="DC38" s="43">
        <f t="shared" si="79"/>
        <v>22.735748497655955</v>
      </c>
      <c r="DF38" s="44">
        <f t="shared" si="80"/>
        <v>-288</v>
      </c>
      <c r="DG38" s="44">
        <f t="shared" si="81"/>
        <v>32.75</v>
      </c>
      <c r="DH38" s="44">
        <v>1</v>
      </c>
      <c r="DI38" s="35">
        <f t="shared" si="87"/>
        <v>0</v>
      </c>
      <c r="DJ38" s="43">
        <f t="shared" si="11"/>
        <v>1</v>
      </c>
      <c r="DK38" s="43">
        <f t="shared" si="82"/>
        <v>0</v>
      </c>
      <c r="DL38" s="43">
        <f t="shared" si="83"/>
        <v>1.1399127120782934E-15</v>
      </c>
      <c r="DM38" s="43">
        <f t="shared" si="84"/>
        <v>9825</v>
      </c>
      <c r="DN38" s="43">
        <f t="shared" si="85"/>
        <v>22.735748497655955</v>
      </c>
    </row>
    <row r="39" spans="1:118">
      <c r="A39" s="35">
        <f t="shared" si="12"/>
        <v>0.78458409789675032</v>
      </c>
      <c r="B39" s="35">
        <v>0</v>
      </c>
      <c r="C39" s="56">
        <f t="shared" si="89"/>
        <v>2.0750000000000002</v>
      </c>
      <c r="D39" s="60"/>
      <c r="E39" s="59">
        <f t="shared" si="14"/>
        <v>2.0750000000000002</v>
      </c>
      <c r="F39" s="102">
        <f t="shared" si="0"/>
        <v>4.1500000000000004</v>
      </c>
      <c r="G39" s="38">
        <f t="shared" si="1"/>
        <v>97.005860256665699</v>
      </c>
      <c r="H39" s="35">
        <f t="shared" si="86"/>
        <v>6.6000000000000032</v>
      </c>
      <c r="I39" s="39">
        <v>33</v>
      </c>
      <c r="J39" s="44">
        <f t="shared" si="15"/>
        <v>33</v>
      </c>
      <c r="K39" s="44">
        <f t="shared" si="16"/>
        <v>1</v>
      </c>
      <c r="L39" s="34">
        <v>1</v>
      </c>
      <c r="M39" s="127">
        <f t="shared" si="17"/>
        <v>2.0750000000000002</v>
      </c>
      <c r="N39" s="43">
        <f t="shared" si="2"/>
        <v>6</v>
      </c>
      <c r="O39" s="43">
        <f t="shared" si="18"/>
        <v>410.85</v>
      </c>
      <c r="P39" s="43">
        <f t="shared" si="19"/>
        <v>24154.459203909762</v>
      </c>
      <c r="Q39" s="43">
        <f t="shared" si="20"/>
        <v>300</v>
      </c>
      <c r="R39" s="43">
        <f t="shared" si="21"/>
        <v>23.537522936902509</v>
      </c>
      <c r="S39" s="71">
        <f t="shared" si="22"/>
        <v>58.791430458585275</v>
      </c>
      <c r="V39" s="44">
        <f t="shared" si="23"/>
        <v>33</v>
      </c>
      <c r="W39" s="44">
        <f t="shared" si="24"/>
        <v>2</v>
      </c>
      <c r="X39" s="44">
        <v>1</v>
      </c>
      <c r="Y39" s="35">
        <f t="shared" si="25"/>
        <v>1</v>
      </c>
      <c r="Z39" s="43">
        <f t="shared" si="3"/>
        <v>18</v>
      </c>
      <c r="AA39" s="43">
        <f t="shared" si="26"/>
        <v>594</v>
      </c>
      <c r="AB39" s="43">
        <f t="shared" si="27"/>
        <v>24154.459203909762</v>
      </c>
      <c r="AC39" s="43">
        <f t="shared" si="28"/>
        <v>600</v>
      </c>
      <c r="AD39" s="43">
        <f t="shared" si="29"/>
        <v>23.537522936902509</v>
      </c>
      <c r="AE39" s="71">
        <f t="shared" si="88"/>
        <v>40.664072733854816</v>
      </c>
      <c r="AG39" s="44">
        <f t="shared" si="31"/>
        <v>18</v>
      </c>
      <c r="AH39" s="44">
        <f t="shared" si="32"/>
        <v>4.1500000000000004</v>
      </c>
      <c r="AI39" s="44">
        <v>1</v>
      </c>
      <c r="AJ39" s="35">
        <f t="shared" si="33"/>
        <v>1.075</v>
      </c>
      <c r="AK39" s="43">
        <f t="shared" si="4"/>
        <v>3</v>
      </c>
      <c r="AL39" s="43">
        <f t="shared" si="34"/>
        <v>58.05</v>
      </c>
      <c r="AM39" s="43">
        <f t="shared" si="35"/>
        <v>3019.3074004887167</v>
      </c>
      <c r="AN39" s="43">
        <f t="shared" si="36"/>
        <v>1245</v>
      </c>
      <c r="AO39" s="43">
        <f t="shared" si="37"/>
        <v>23.537522936902509</v>
      </c>
      <c r="AP39" s="71">
        <f t="shared" si="90"/>
        <v>52.012186054930524</v>
      </c>
      <c r="AR39" s="44">
        <f t="shared" si="38"/>
        <v>-2</v>
      </c>
      <c r="AS39" s="44">
        <f t="shared" si="39"/>
        <v>6.5</v>
      </c>
      <c r="AT39" s="44">
        <v>1</v>
      </c>
      <c r="AU39" s="35">
        <f t="shared" si="40"/>
        <v>1.175</v>
      </c>
      <c r="AV39" s="43">
        <f t="shared" si="5"/>
        <v>1</v>
      </c>
      <c r="AW39" s="43">
        <f t="shared" si="41"/>
        <v>-2.35</v>
      </c>
      <c r="AX39" s="43">
        <f t="shared" si="42"/>
        <v>188.70671253054456</v>
      </c>
      <c r="AY39" s="43">
        <f t="shared" si="43"/>
        <v>1950</v>
      </c>
      <c r="AZ39" s="43">
        <f t="shared" si="44"/>
        <v>23.537522936902509</v>
      </c>
      <c r="BC39" s="44">
        <f t="shared" si="45"/>
        <v>-27</v>
      </c>
      <c r="BD39" s="44">
        <f t="shared" si="46"/>
        <v>9.1</v>
      </c>
      <c r="BE39" s="44">
        <v>1</v>
      </c>
      <c r="BF39" s="35">
        <f t="shared" si="47"/>
        <v>1.3</v>
      </c>
      <c r="BG39" s="43">
        <f t="shared" si="6"/>
        <v>1</v>
      </c>
      <c r="BH39" s="43">
        <f t="shared" si="48"/>
        <v>-35.1</v>
      </c>
      <c r="BI39" s="43">
        <f t="shared" si="49"/>
        <v>5.8970847665795088</v>
      </c>
      <c r="BJ39" s="43">
        <f t="shared" si="50"/>
        <v>2730</v>
      </c>
      <c r="BK39" s="43">
        <f t="shared" si="51"/>
        <v>23.537522936902509</v>
      </c>
      <c r="BN39" s="44">
        <f t="shared" si="52"/>
        <v>-57</v>
      </c>
      <c r="BO39" s="44">
        <f t="shared" si="53"/>
        <v>12</v>
      </c>
      <c r="BP39" s="44">
        <v>1</v>
      </c>
      <c r="BQ39" s="35">
        <f t="shared" si="54"/>
        <v>1.45</v>
      </c>
      <c r="BR39" s="43">
        <f t="shared" si="7"/>
        <v>1</v>
      </c>
      <c r="BS39" s="43">
        <f t="shared" si="55"/>
        <v>-82.649999999999991</v>
      </c>
      <c r="BT39" s="43">
        <f t="shared" si="56"/>
        <v>9.2141949477804602E-2</v>
      </c>
      <c r="BU39" s="43">
        <f t="shared" si="57"/>
        <v>3600</v>
      </c>
      <c r="BV39" s="43">
        <f t="shared" si="58"/>
        <v>23.537522936902509</v>
      </c>
      <c r="BY39" s="44">
        <f t="shared" si="59"/>
        <v>-119</v>
      </c>
      <c r="BZ39" s="44">
        <f t="shared" si="60"/>
        <v>15.25</v>
      </c>
      <c r="CA39" s="44">
        <v>1</v>
      </c>
      <c r="CB39" s="35">
        <f t="shared" si="61"/>
        <v>0</v>
      </c>
      <c r="CC39" s="43">
        <f t="shared" si="8"/>
        <v>1</v>
      </c>
      <c r="CD39" s="43">
        <f t="shared" si="62"/>
        <v>0</v>
      </c>
      <c r="CE39" s="43">
        <f t="shared" si="63"/>
        <v>1.7048471593514646E-5</v>
      </c>
      <c r="CF39" s="43">
        <f t="shared" si="64"/>
        <v>4575</v>
      </c>
      <c r="CG39" s="43">
        <f t="shared" si="65"/>
        <v>23.537522936902509</v>
      </c>
      <c r="CJ39" s="44">
        <f t="shared" si="66"/>
        <v>-174</v>
      </c>
      <c r="CK39" s="44">
        <f t="shared" si="67"/>
        <v>18.899999999999999</v>
      </c>
      <c r="CL39" s="44">
        <v>1</v>
      </c>
      <c r="CM39" s="35">
        <f t="shared" si="68"/>
        <v>0</v>
      </c>
      <c r="CN39" s="43">
        <f t="shared" si="9"/>
        <v>1</v>
      </c>
      <c r="CO39" s="43">
        <f t="shared" si="69"/>
        <v>0</v>
      </c>
      <c r="CP39" s="43">
        <f t="shared" si="70"/>
        <v>8.3244490202707953E-9</v>
      </c>
      <c r="CQ39" s="43">
        <f t="shared" si="71"/>
        <v>5670</v>
      </c>
      <c r="CR39" s="43">
        <f t="shared" si="72"/>
        <v>23.537522936902509</v>
      </c>
      <c r="CU39" s="44">
        <f t="shared" si="73"/>
        <v>-224</v>
      </c>
      <c r="CV39" s="44">
        <f t="shared" si="74"/>
        <v>23</v>
      </c>
      <c r="CW39" s="44">
        <v>1</v>
      </c>
      <c r="CX39" s="35">
        <f t="shared" si="75"/>
        <v>0</v>
      </c>
      <c r="CY39" s="43">
        <f t="shared" si="10"/>
        <v>1</v>
      </c>
      <c r="CZ39" s="43">
        <f t="shared" si="76"/>
        <v>0</v>
      </c>
      <c r="DA39" s="43">
        <f t="shared" si="77"/>
        <v>8.129344746358171E-12</v>
      </c>
      <c r="DB39" s="43">
        <f t="shared" si="78"/>
        <v>6900</v>
      </c>
      <c r="DC39" s="43">
        <f t="shared" si="79"/>
        <v>23.537522936902509</v>
      </c>
      <c r="DF39" s="44">
        <f t="shared" si="80"/>
        <v>-287</v>
      </c>
      <c r="DG39" s="44">
        <f t="shared" si="81"/>
        <v>32.75</v>
      </c>
      <c r="DH39" s="44">
        <v>1</v>
      </c>
      <c r="DI39" s="35">
        <f t="shared" si="87"/>
        <v>0</v>
      </c>
      <c r="DJ39" s="43">
        <f t="shared" si="11"/>
        <v>1</v>
      </c>
      <c r="DK39" s="43">
        <f t="shared" si="82"/>
        <v>0</v>
      </c>
      <c r="DL39" s="43">
        <f t="shared" si="83"/>
        <v>1.3094158572045446E-15</v>
      </c>
      <c r="DM39" s="43">
        <f t="shared" si="84"/>
        <v>9825</v>
      </c>
      <c r="DN39" s="43">
        <f t="shared" si="85"/>
        <v>23.537522936902509</v>
      </c>
    </row>
    <row r="40" spans="1:118">
      <c r="A40" s="35">
        <f t="shared" si="12"/>
        <v>0.81225239635623525</v>
      </c>
      <c r="B40" s="35">
        <v>0</v>
      </c>
      <c r="C40" s="56">
        <f t="shared" si="89"/>
        <v>2.0750000000000002</v>
      </c>
      <c r="D40" s="60"/>
      <c r="E40" s="59">
        <f t="shared" si="14"/>
        <v>2.0750000000000002</v>
      </c>
      <c r="F40" s="102">
        <f t="shared" si="0"/>
        <v>4.1500000000000004</v>
      </c>
      <c r="G40" s="38">
        <f t="shared" si="1"/>
        <v>111.43047210190414</v>
      </c>
      <c r="H40" s="35">
        <f t="shared" si="86"/>
        <v>6.8000000000000034</v>
      </c>
      <c r="I40" s="39">
        <v>34</v>
      </c>
      <c r="J40" s="44">
        <f t="shared" si="15"/>
        <v>34</v>
      </c>
      <c r="K40" s="44">
        <f t="shared" si="16"/>
        <v>1</v>
      </c>
      <c r="L40" s="34">
        <v>1</v>
      </c>
      <c r="M40" s="127">
        <f t="shared" si="17"/>
        <v>2.0750000000000002</v>
      </c>
      <c r="N40" s="43">
        <f t="shared" si="2"/>
        <v>6</v>
      </c>
      <c r="O40" s="43">
        <f t="shared" si="18"/>
        <v>423.3</v>
      </c>
      <c r="P40" s="43">
        <f t="shared" si="19"/>
        <v>27746.187553374137</v>
      </c>
      <c r="Q40" s="43">
        <f t="shared" si="20"/>
        <v>300</v>
      </c>
      <c r="R40" s="43">
        <f t="shared" si="21"/>
        <v>24.367571890687056</v>
      </c>
      <c r="S40" s="71">
        <f t="shared" si="22"/>
        <v>65.547336530531865</v>
      </c>
      <c r="V40" s="44">
        <f t="shared" si="23"/>
        <v>34</v>
      </c>
      <c r="W40" s="44">
        <f t="shared" si="24"/>
        <v>2</v>
      </c>
      <c r="X40" s="44">
        <v>1</v>
      </c>
      <c r="Y40" s="35">
        <f t="shared" si="25"/>
        <v>1</v>
      </c>
      <c r="Z40" s="43">
        <f t="shared" si="3"/>
        <v>18</v>
      </c>
      <c r="AA40" s="43">
        <f t="shared" si="26"/>
        <v>612</v>
      </c>
      <c r="AB40" s="43">
        <f t="shared" si="27"/>
        <v>27746.187553374137</v>
      </c>
      <c r="AC40" s="43">
        <f t="shared" si="28"/>
        <v>600</v>
      </c>
      <c r="AD40" s="43">
        <f t="shared" si="29"/>
        <v>24.367571890687056</v>
      </c>
      <c r="AE40" s="71">
        <f t="shared" si="88"/>
        <v>45.336907766951207</v>
      </c>
      <c r="AG40" s="44">
        <f t="shared" si="31"/>
        <v>19</v>
      </c>
      <c r="AH40" s="44">
        <f t="shared" si="32"/>
        <v>4.1500000000000004</v>
      </c>
      <c r="AI40" s="44">
        <v>1</v>
      </c>
      <c r="AJ40" s="35">
        <f t="shared" si="33"/>
        <v>1.075</v>
      </c>
      <c r="AK40" s="43">
        <f t="shared" si="4"/>
        <v>3</v>
      </c>
      <c r="AL40" s="43">
        <f t="shared" si="34"/>
        <v>61.274999999999999</v>
      </c>
      <c r="AM40" s="43">
        <f t="shared" si="35"/>
        <v>3468.2734441717635</v>
      </c>
      <c r="AN40" s="43">
        <f t="shared" si="36"/>
        <v>1245</v>
      </c>
      <c r="AO40" s="43">
        <f t="shared" si="37"/>
        <v>24.367571890687056</v>
      </c>
      <c r="AP40" s="71">
        <f t="shared" si="90"/>
        <v>56.601769794724824</v>
      </c>
      <c r="AR40" s="44">
        <f t="shared" si="38"/>
        <v>-1</v>
      </c>
      <c r="AS40" s="44">
        <f t="shared" si="39"/>
        <v>6.5</v>
      </c>
      <c r="AT40" s="44">
        <v>1</v>
      </c>
      <c r="AU40" s="35">
        <f t="shared" si="40"/>
        <v>1.175</v>
      </c>
      <c r="AV40" s="43">
        <f t="shared" si="5"/>
        <v>1</v>
      </c>
      <c r="AW40" s="43">
        <f t="shared" si="41"/>
        <v>-1.175</v>
      </c>
      <c r="AX40" s="43">
        <f t="shared" si="42"/>
        <v>216.76709026073493</v>
      </c>
      <c r="AY40" s="43">
        <f t="shared" si="43"/>
        <v>1950</v>
      </c>
      <c r="AZ40" s="43">
        <f t="shared" si="44"/>
        <v>24.367571890687056</v>
      </c>
      <c r="BC40" s="44">
        <f t="shared" si="45"/>
        <v>-26</v>
      </c>
      <c r="BD40" s="44">
        <f t="shared" si="46"/>
        <v>9.1</v>
      </c>
      <c r="BE40" s="44">
        <v>1</v>
      </c>
      <c r="BF40" s="35">
        <f t="shared" si="47"/>
        <v>1.3</v>
      </c>
      <c r="BG40" s="43">
        <f t="shared" si="6"/>
        <v>1</v>
      </c>
      <c r="BH40" s="43">
        <f t="shared" si="48"/>
        <v>-33.800000000000004</v>
      </c>
      <c r="BI40" s="43">
        <f t="shared" si="49"/>
        <v>6.7739715706479551</v>
      </c>
      <c r="BJ40" s="43">
        <f t="shared" si="50"/>
        <v>2730</v>
      </c>
      <c r="BK40" s="43">
        <f t="shared" si="51"/>
        <v>24.367571890687056</v>
      </c>
      <c r="BN40" s="44">
        <f t="shared" si="52"/>
        <v>-56</v>
      </c>
      <c r="BO40" s="44">
        <f t="shared" si="53"/>
        <v>12</v>
      </c>
      <c r="BP40" s="44">
        <v>1</v>
      </c>
      <c r="BQ40" s="35">
        <f t="shared" si="54"/>
        <v>1.45</v>
      </c>
      <c r="BR40" s="43">
        <f t="shared" si="7"/>
        <v>1</v>
      </c>
      <c r="BS40" s="43">
        <f t="shared" si="55"/>
        <v>-81.2</v>
      </c>
      <c r="BT40" s="43">
        <f t="shared" si="56"/>
        <v>0.10584330579137409</v>
      </c>
      <c r="BU40" s="43">
        <f t="shared" si="57"/>
        <v>3600</v>
      </c>
      <c r="BV40" s="43">
        <f t="shared" si="58"/>
        <v>24.367571890687056</v>
      </c>
      <c r="BY40" s="44">
        <f t="shared" si="59"/>
        <v>-118</v>
      </c>
      <c r="BZ40" s="44">
        <f t="shared" si="60"/>
        <v>15.25</v>
      </c>
      <c r="CA40" s="44">
        <v>1</v>
      </c>
      <c r="CB40" s="35">
        <f t="shared" si="61"/>
        <v>0</v>
      </c>
      <c r="CC40" s="43">
        <f t="shared" si="8"/>
        <v>1</v>
      </c>
      <c r="CD40" s="43">
        <f t="shared" si="62"/>
        <v>0</v>
      </c>
      <c r="CE40" s="43">
        <f t="shared" si="63"/>
        <v>1.9583551274683961E-5</v>
      </c>
      <c r="CF40" s="43">
        <f t="shared" si="64"/>
        <v>4575</v>
      </c>
      <c r="CG40" s="43">
        <f t="shared" si="65"/>
        <v>24.367571890687056</v>
      </c>
      <c r="CJ40" s="44">
        <f t="shared" si="66"/>
        <v>-173</v>
      </c>
      <c r="CK40" s="44">
        <f t="shared" si="67"/>
        <v>18.899999999999999</v>
      </c>
      <c r="CL40" s="44">
        <v>1</v>
      </c>
      <c r="CM40" s="35">
        <f t="shared" si="68"/>
        <v>0</v>
      </c>
      <c r="CN40" s="43">
        <f t="shared" si="9"/>
        <v>1</v>
      </c>
      <c r="CO40" s="43">
        <f t="shared" si="69"/>
        <v>0</v>
      </c>
      <c r="CP40" s="43">
        <f t="shared" si="70"/>
        <v>9.5622808958417433E-9</v>
      </c>
      <c r="CQ40" s="43">
        <f t="shared" si="71"/>
        <v>5670</v>
      </c>
      <c r="CR40" s="43">
        <f t="shared" si="72"/>
        <v>24.367571890687056</v>
      </c>
      <c r="CU40" s="44">
        <f t="shared" si="73"/>
        <v>-223</v>
      </c>
      <c r="CV40" s="44">
        <f t="shared" si="74"/>
        <v>23</v>
      </c>
      <c r="CW40" s="44">
        <v>1</v>
      </c>
      <c r="CX40" s="35">
        <f t="shared" si="75"/>
        <v>0</v>
      </c>
      <c r="CY40" s="43">
        <f t="shared" si="10"/>
        <v>1</v>
      </c>
      <c r="CZ40" s="43">
        <f t="shared" si="76"/>
        <v>0</v>
      </c>
      <c r="DA40" s="43">
        <f t="shared" si="77"/>
        <v>9.3381649373454185E-12</v>
      </c>
      <c r="DB40" s="43">
        <f t="shared" si="78"/>
        <v>6900</v>
      </c>
      <c r="DC40" s="43">
        <f t="shared" si="79"/>
        <v>24.367571890687056</v>
      </c>
      <c r="DF40" s="44">
        <f t="shared" si="80"/>
        <v>-286</v>
      </c>
      <c r="DG40" s="44">
        <f t="shared" si="81"/>
        <v>32.75</v>
      </c>
      <c r="DH40" s="44">
        <v>1</v>
      </c>
      <c r="DI40" s="35">
        <f t="shared" si="87"/>
        <v>0</v>
      </c>
      <c r="DJ40" s="43">
        <f t="shared" si="11"/>
        <v>1</v>
      </c>
      <c r="DK40" s="43">
        <f t="shared" si="82"/>
        <v>0</v>
      </c>
      <c r="DL40" s="43">
        <f t="shared" si="83"/>
        <v>1.5041238411778932E-15</v>
      </c>
      <c r="DM40" s="43">
        <f t="shared" si="84"/>
        <v>9825</v>
      </c>
      <c r="DN40" s="43">
        <f t="shared" si="85"/>
        <v>24.367571890687056</v>
      </c>
    </row>
    <row r="41" spans="1:118">
      <c r="A41" s="35">
        <f t="shared" si="12"/>
        <v>0.84089641525371428</v>
      </c>
      <c r="B41" s="35">
        <v>0</v>
      </c>
      <c r="C41" s="56">
        <f t="shared" si="89"/>
        <v>3.25</v>
      </c>
      <c r="D41" s="59">
        <f>1+I41/200</f>
        <v>1.175</v>
      </c>
      <c r="E41" s="59">
        <f t="shared" si="14"/>
        <v>3.25</v>
      </c>
      <c r="F41" s="102">
        <f t="shared" si="0"/>
        <v>6.5</v>
      </c>
      <c r="G41" s="38">
        <f t="shared" si="1"/>
        <v>128.00000000000031</v>
      </c>
      <c r="H41" s="35">
        <f t="shared" si="86"/>
        <v>7.0000000000000036</v>
      </c>
      <c r="I41" s="39">
        <v>35</v>
      </c>
      <c r="J41" s="44">
        <f t="shared" si="15"/>
        <v>35</v>
      </c>
      <c r="K41" s="44">
        <f t="shared" si="16"/>
        <v>1</v>
      </c>
      <c r="L41" s="34">
        <v>1</v>
      </c>
      <c r="M41" s="127">
        <f t="shared" si="17"/>
        <v>3.25</v>
      </c>
      <c r="N41" s="43">
        <f t="shared" si="2"/>
        <v>6</v>
      </c>
      <c r="O41" s="43">
        <f t="shared" si="18"/>
        <v>682.5</v>
      </c>
      <c r="P41" s="43">
        <f t="shared" si="19"/>
        <v>49920.000000000124</v>
      </c>
      <c r="Q41" s="43">
        <f t="shared" si="20"/>
        <v>300</v>
      </c>
      <c r="R41" s="43">
        <f t="shared" si="21"/>
        <v>25.226892457611427</v>
      </c>
      <c r="S41" s="71">
        <f t="shared" si="22"/>
        <v>73.142857142857324</v>
      </c>
      <c r="V41" s="44">
        <f t="shared" si="23"/>
        <v>35</v>
      </c>
      <c r="W41" s="44">
        <f t="shared" si="24"/>
        <v>2</v>
      </c>
      <c r="X41" s="44">
        <v>1</v>
      </c>
      <c r="Y41" s="35">
        <f t="shared" si="25"/>
        <v>1</v>
      </c>
      <c r="Z41" s="43">
        <f t="shared" si="3"/>
        <v>18</v>
      </c>
      <c r="AA41" s="43">
        <f t="shared" si="26"/>
        <v>630</v>
      </c>
      <c r="AB41" s="43">
        <f t="shared" si="27"/>
        <v>49920.000000000124</v>
      </c>
      <c r="AC41" s="43">
        <f t="shared" si="28"/>
        <v>600</v>
      </c>
      <c r="AD41" s="43">
        <f t="shared" si="29"/>
        <v>25.226892457611427</v>
      </c>
      <c r="AE41" s="71">
        <f t="shared" si="88"/>
        <v>79.23809523809544</v>
      </c>
      <c r="AG41" s="44">
        <f t="shared" si="31"/>
        <v>20</v>
      </c>
      <c r="AH41" s="44">
        <f t="shared" si="32"/>
        <v>4.1500000000000004</v>
      </c>
      <c r="AI41" s="44">
        <v>3</v>
      </c>
      <c r="AJ41" s="35">
        <f t="shared" si="33"/>
        <v>1.075</v>
      </c>
      <c r="AK41" s="43">
        <f t="shared" si="4"/>
        <v>9</v>
      </c>
      <c r="AL41" s="43">
        <f t="shared" si="34"/>
        <v>193.5</v>
      </c>
      <c r="AM41" s="43">
        <f t="shared" si="35"/>
        <v>6240.0000000000082</v>
      </c>
      <c r="AN41" s="43">
        <f t="shared" si="36"/>
        <v>1245</v>
      </c>
      <c r="AO41" s="43">
        <f t="shared" si="37"/>
        <v>25.226892457611427</v>
      </c>
      <c r="AP41" s="71">
        <f t="shared" si="90"/>
        <v>32.248062015503919</v>
      </c>
      <c r="AR41" s="44">
        <f t="shared" si="38"/>
        <v>0</v>
      </c>
      <c r="AS41" s="44">
        <f t="shared" si="39"/>
        <v>6.5</v>
      </c>
      <c r="AT41" s="44">
        <v>1</v>
      </c>
      <c r="AU41" s="35">
        <f t="shared" si="40"/>
        <v>1.175</v>
      </c>
      <c r="AV41" s="43">
        <f t="shared" si="5"/>
        <v>1</v>
      </c>
      <c r="AW41" s="43">
        <f t="shared" si="41"/>
        <v>0</v>
      </c>
      <c r="AX41" s="43">
        <f t="shared" si="42"/>
        <v>390</v>
      </c>
      <c r="AY41" s="43">
        <f t="shared" si="43"/>
        <v>1950</v>
      </c>
      <c r="AZ41" s="43">
        <f t="shared" si="44"/>
        <v>25.226892457611427</v>
      </c>
      <c r="BC41" s="44">
        <f t="shared" si="45"/>
        <v>-25</v>
      </c>
      <c r="BD41" s="44">
        <f t="shared" si="46"/>
        <v>9.1</v>
      </c>
      <c r="BE41" s="44">
        <v>1</v>
      </c>
      <c r="BF41" s="35">
        <f t="shared" si="47"/>
        <v>1.3</v>
      </c>
      <c r="BG41" s="43">
        <f t="shared" si="6"/>
        <v>1</v>
      </c>
      <c r="BH41" s="43">
        <f t="shared" si="48"/>
        <v>-32.5</v>
      </c>
      <c r="BI41" s="43">
        <f t="shared" si="49"/>
        <v>12.187499999999979</v>
      </c>
      <c r="BJ41" s="43">
        <f t="shared" si="50"/>
        <v>2730</v>
      </c>
      <c r="BK41" s="43">
        <f t="shared" si="51"/>
        <v>25.226892457611427</v>
      </c>
      <c r="BN41" s="44">
        <f t="shared" si="52"/>
        <v>-55</v>
      </c>
      <c r="BO41" s="44">
        <f t="shared" si="53"/>
        <v>12</v>
      </c>
      <c r="BP41" s="44">
        <v>1</v>
      </c>
      <c r="BQ41" s="35">
        <f t="shared" si="54"/>
        <v>1.45</v>
      </c>
      <c r="BR41" s="43">
        <f t="shared" si="7"/>
        <v>1</v>
      </c>
      <c r="BS41" s="43">
        <f t="shared" si="55"/>
        <v>-79.75</v>
      </c>
      <c r="BT41" s="43">
        <f t="shared" si="56"/>
        <v>0.19042968749999928</v>
      </c>
      <c r="BU41" s="43">
        <f t="shared" si="57"/>
        <v>3600</v>
      </c>
      <c r="BV41" s="43">
        <f t="shared" si="58"/>
        <v>25.226892457611427</v>
      </c>
      <c r="BY41" s="44">
        <f t="shared" si="59"/>
        <v>-117</v>
      </c>
      <c r="BZ41" s="44">
        <f t="shared" si="60"/>
        <v>15.25</v>
      </c>
      <c r="CA41" s="44">
        <v>1</v>
      </c>
      <c r="CB41" s="35">
        <f t="shared" si="61"/>
        <v>0</v>
      </c>
      <c r="CC41" s="43">
        <f t="shared" si="8"/>
        <v>1</v>
      </c>
      <c r="CD41" s="43">
        <f t="shared" si="62"/>
        <v>0</v>
      </c>
      <c r="CE41" s="43">
        <f t="shared" si="63"/>
        <v>3.5234061535540262E-5</v>
      </c>
      <c r="CF41" s="43">
        <f t="shared" si="64"/>
        <v>4575</v>
      </c>
      <c r="CG41" s="43">
        <f t="shared" si="65"/>
        <v>25.226892457611427</v>
      </c>
      <c r="CJ41" s="44">
        <f t="shared" si="66"/>
        <v>-172</v>
      </c>
      <c r="CK41" s="44">
        <f t="shared" si="67"/>
        <v>18.899999999999999</v>
      </c>
      <c r="CL41" s="44">
        <v>1</v>
      </c>
      <c r="CM41" s="35">
        <f t="shared" si="68"/>
        <v>0</v>
      </c>
      <c r="CN41" s="43">
        <f t="shared" si="9"/>
        <v>1</v>
      </c>
      <c r="CO41" s="43">
        <f t="shared" si="69"/>
        <v>0</v>
      </c>
      <c r="CP41" s="43">
        <f t="shared" si="70"/>
        <v>1.7204131609150453E-8</v>
      </c>
      <c r="CQ41" s="43">
        <f t="shared" si="71"/>
        <v>5670</v>
      </c>
      <c r="CR41" s="43">
        <f t="shared" si="72"/>
        <v>25.226892457611427</v>
      </c>
      <c r="CU41" s="44">
        <f t="shared" si="73"/>
        <v>-222</v>
      </c>
      <c r="CV41" s="44">
        <f t="shared" si="74"/>
        <v>23</v>
      </c>
      <c r="CW41" s="44">
        <v>1</v>
      </c>
      <c r="CX41" s="35">
        <f t="shared" si="75"/>
        <v>0</v>
      </c>
      <c r="CY41" s="43">
        <f t="shared" si="10"/>
        <v>1</v>
      </c>
      <c r="CZ41" s="43">
        <f t="shared" si="76"/>
        <v>0</v>
      </c>
      <c r="DA41" s="43">
        <f t="shared" si="77"/>
        <v>1.6800909774560937E-11</v>
      </c>
      <c r="DB41" s="43">
        <f t="shared" si="78"/>
        <v>6900</v>
      </c>
      <c r="DC41" s="43">
        <f t="shared" si="79"/>
        <v>25.226892457611427</v>
      </c>
      <c r="DF41" s="44">
        <f t="shared" si="80"/>
        <v>-285</v>
      </c>
      <c r="DG41" s="44">
        <f t="shared" si="81"/>
        <v>32.75</v>
      </c>
      <c r="DH41" s="44">
        <v>1</v>
      </c>
      <c r="DI41" s="35">
        <f t="shared" si="87"/>
        <v>0</v>
      </c>
      <c r="DJ41" s="43">
        <f t="shared" si="11"/>
        <v>1</v>
      </c>
      <c r="DK41" s="43">
        <f t="shared" si="82"/>
        <v>0</v>
      </c>
      <c r="DL41" s="43">
        <f t="shared" si="83"/>
        <v>2.7061686225237674E-15</v>
      </c>
      <c r="DM41" s="43">
        <f t="shared" si="84"/>
        <v>9825</v>
      </c>
      <c r="DN41" s="43">
        <f t="shared" si="85"/>
        <v>25.226892457611427</v>
      </c>
    </row>
    <row r="42" spans="1:118">
      <c r="A42" s="35">
        <f t="shared" si="12"/>
        <v>0.8705505632961239</v>
      </c>
      <c r="B42" s="35">
        <v>0</v>
      </c>
      <c r="C42" s="56">
        <f t="shared" si="89"/>
        <v>3.25</v>
      </c>
      <c r="D42" s="60"/>
      <c r="E42" s="59">
        <f t="shared" si="14"/>
        <v>3.25</v>
      </c>
      <c r="F42" s="102">
        <f t="shared" si="0"/>
        <v>6.5</v>
      </c>
      <c r="G42" s="38">
        <f t="shared" si="1"/>
        <v>147.03338943962083</v>
      </c>
      <c r="H42" s="35">
        <f t="shared" si="86"/>
        <v>7.2000000000000037</v>
      </c>
      <c r="I42" s="39">
        <v>36</v>
      </c>
      <c r="J42" s="44">
        <f t="shared" si="15"/>
        <v>36</v>
      </c>
      <c r="K42" s="44">
        <f t="shared" si="16"/>
        <v>1</v>
      </c>
      <c r="L42" s="34">
        <v>1</v>
      </c>
      <c r="M42" s="127">
        <f t="shared" si="17"/>
        <v>3.25</v>
      </c>
      <c r="N42" s="43">
        <f t="shared" si="2"/>
        <v>6</v>
      </c>
      <c r="O42" s="43">
        <f t="shared" si="18"/>
        <v>702</v>
      </c>
      <c r="P42" s="43">
        <f t="shared" si="19"/>
        <v>57343.021881452129</v>
      </c>
      <c r="Q42" s="43">
        <f t="shared" si="20"/>
        <v>300</v>
      </c>
      <c r="R42" s="43">
        <f t="shared" si="21"/>
        <v>26.116516898883717</v>
      </c>
      <c r="S42" s="71">
        <f t="shared" si="22"/>
        <v>81.685216355344906</v>
      </c>
      <c r="V42" s="44">
        <f t="shared" si="23"/>
        <v>36</v>
      </c>
      <c r="W42" s="44">
        <f t="shared" si="24"/>
        <v>2</v>
      </c>
      <c r="X42" s="44">
        <v>1</v>
      </c>
      <c r="Y42" s="35">
        <f t="shared" si="25"/>
        <v>1</v>
      </c>
      <c r="Z42" s="43">
        <f t="shared" si="3"/>
        <v>18</v>
      </c>
      <c r="AA42" s="43">
        <f t="shared" si="26"/>
        <v>648</v>
      </c>
      <c r="AB42" s="43">
        <f t="shared" si="27"/>
        <v>57343.021881452129</v>
      </c>
      <c r="AC42" s="43">
        <f t="shared" si="28"/>
        <v>600</v>
      </c>
      <c r="AD42" s="43">
        <f t="shared" si="29"/>
        <v>26.116516898883717</v>
      </c>
      <c r="AE42" s="71">
        <f t="shared" si="88"/>
        <v>88.492317718290323</v>
      </c>
      <c r="AG42" s="44">
        <f t="shared" si="31"/>
        <v>21</v>
      </c>
      <c r="AH42" s="44">
        <f t="shared" si="32"/>
        <v>4.1500000000000004</v>
      </c>
      <c r="AI42" s="44">
        <v>1</v>
      </c>
      <c r="AJ42" s="35">
        <f t="shared" si="33"/>
        <v>1.075</v>
      </c>
      <c r="AK42" s="43">
        <f t="shared" si="4"/>
        <v>9</v>
      </c>
      <c r="AL42" s="43">
        <f t="shared" si="34"/>
        <v>203.17499999999998</v>
      </c>
      <c r="AM42" s="43">
        <f t="shared" si="35"/>
        <v>7167.877735181507</v>
      </c>
      <c r="AN42" s="43">
        <f t="shared" si="36"/>
        <v>1245</v>
      </c>
      <c r="AO42" s="43">
        <f t="shared" si="37"/>
        <v>26.116516898883717</v>
      </c>
      <c r="AP42" s="71">
        <f t="shared" ref="AP42:AP105" si="91">AM42/AL42</f>
        <v>35.279329322906399</v>
      </c>
      <c r="AR42" s="44">
        <f t="shared" si="38"/>
        <v>1</v>
      </c>
      <c r="AS42" s="44">
        <f t="shared" si="39"/>
        <v>6.5</v>
      </c>
      <c r="AT42" s="44">
        <v>1</v>
      </c>
      <c r="AU42" s="35">
        <f t="shared" si="40"/>
        <v>1.175</v>
      </c>
      <c r="AV42" s="43">
        <f t="shared" si="5"/>
        <v>1</v>
      </c>
      <c r="AW42" s="43">
        <f t="shared" si="41"/>
        <v>1.175</v>
      </c>
      <c r="AX42" s="43">
        <f t="shared" si="42"/>
        <v>447.99235844884367</v>
      </c>
      <c r="AY42" s="43">
        <f t="shared" si="43"/>
        <v>1950</v>
      </c>
      <c r="AZ42" s="43">
        <f t="shared" si="44"/>
        <v>26.116516898883717</v>
      </c>
      <c r="BA42" s="71">
        <f t="shared" ref="BA42:BA71" si="92">AX42/AW42</f>
        <v>381.27009229688821</v>
      </c>
      <c r="BC42" s="44">
        <f t="shared" si="45"/>
        <v>-24</v>
      </c>
      <c r="BD42" s="44">
        <f t="shared" si="46"/>
        <v>9.1</v>
      </c>
      <c r="BE42" s="44">
        <v>1</v>
      </c>
      <c r="BF42" s="35">
        <f t="shared" si="47"/>
        <v>1.3</v>
      </c>
      <c r="BG42" s="43">
        <f t="shared" si="6"/>
        <v>1</v>
      </c>
      <c r="BH42" s="43">
        <f t="shared" si="48"/>
        <v>-31.200000000000003</v>
      </c>
      <c r="BI42" s="43">
        <f t="shared" si="49"/>
        <v>13.999761201526344</v>
      </c>
      <c r="BJ42" s="43">
        <f t="shared" si="50"/>
        <v>2730</v>
      </c>
      <c r="BK42" s="43">
        <f t="shared" si="51"/>
        <v>26.116516898883717</v>
      </c>
      <c r="BN42" s="44">
        <f t="shared" si="52"/>
        <v>-54</v>
      </c>
      <c r="BO42" s="44">
        <f t="shared" si="53"/>
        <v>12</v>
      </c>
      <c r="BP42" s="44">
        <v>1</v>
      </c>
      <c r="BQ42" s="35">
        <f t="shared" si="54"/>
        <v>1.45</v>
      </c>
      <c r="BR42" s="43">
        <f t="shared" si="7"/>
        <v>1</v>
      </c>
      <c r="BS42" s="43">
        <f t="shared" si="55"/>
        <v>-78.3</v>
      </c>
      <c r="BT42" s="43">
        <f t="shared" si="56"/>
        <v>0.2187462687738487</v>
      </c>
      <c r="BU42" s="43">
        <f t="shared" si="57"/>
        <v>3600</v>
      </c>
      <c r="BV42" s="43">
        <f t="shared" si="58"/>
        <v>26.116516898883717</v>
      </c>
      <c r="BY42" s="44">
        <f t="shared" si="59"/>
        <v>-116</v>
      </c>
      <c r="BZ42" s="44">
        <f t="shared" si="60"/>
        <v>15.25</v>
      </c>
      <c r="CA42" s="44">
        <v>1</v>
      </c>
      <c r="CB42" s="35">
        <f t="shared" si="61"/>
        <v>0</v>
      </c>
      <c r="CC42" s="43">
        <f t="shared" si="8"/>
        <v>1</v>
      </c>
      <c r="CD42" s="43">
        <f t="shared" si="62"/>
        <v>0</v>
      </c>
      <c r="CE42" s="43">
        <f t="shared" si="63"/>
        <v>4.0473308525739404E-5</v>
      </c>
      <c r="CF42" s="43">
        <f t="shared" si="64"/>
        <v>4575</v>
      </c>
      <c r="CG42" s="43">
        <f t="shared" si="65"/>
        <v>26.116516898883717</v>
      </c>
      <c r="CJ42" s="44">
        <f t="shared" si="66"/>
        <v>-171</v>
      </c>
      <c r="CK42" s="44">
        <f t="shared" si="67"/>
        <v>18.899999999999999</v>
      </c>
      <c r="CL42" s="44">
        <v>1</v>
      </c>
      <c r="CM42" s="35">
        <f t="shared" si="68"/>
        <v>0</v>
      </c>
      <c r="CN42" s="43">
        <f t="shared" si="9"/>
        <v>1</v>
      </c>
      <c r="CO42" s="43">
        <f t="shared" si="69"/>
        <v>0</v>
      </c>
      <c r="CP42" s="43">
        <f t="shared" si="70"/>
        <v>1.9762357678583621E-8</v>
      </c>
      <c r="CQ42" s="43">
        <f t="shared" si="71"/>
        <v>5670</v>
      </c>
      <c r="CR42" s="43">
        <f t="shared" si="72"/>
        <v>26.116516898883717</v>
      </c>
      <c r="CU42" s="44">
        <f t="shared" si="73"/>
        <v>-221</v>
      </c>
      <c r="CV42" s="44">
        <f t="shared" si="74"/>
        <v>23</v>
      </c>
      <c r="CW42" s="44">
        <v>1</v>
      </c>
      <c r="CX42" s="35">
        <f t="shared" si="75"/>
        <v>0</v>
      </c>
      <c r="CY42" s="43">
        <f t="shared" si="10"/>
        <v>1</v>
      </c>
      <c r="CZ42" s="43">
        <f t="shared" si="76"/>
        <v>0</v>
      </c>
      <c r="DA42" s="43">
        <f t="shared" si="77"/>
        <v>1.9299177420491752E-11</v>
      </c>
      <c r="DB42" s="43">
        <f t="shared" si="78"/>
        <v>6900</v>
      </c>
      <c r="DC42" s="43">
        <f t="shared" si="79"/>
        <v>26.116516898883717</v>
      </c>
      <c r="DF42" s="44">
        <f t="shared" si="80"/>
        <v>-284</v>
      </c>
      <c r="DG42" s="44">
        <f t="shared" si="81"/>
        <v>32.75</v>
      </c>
      <c r="DH42" s="44">
        <v>1</v>
      </c>
      <c r="DI42" s="35">
        <f t="shared" si="87"/>
        <v>0</v>
      </c>
      <c r="DJ42" s="43">
        <f t="shared" si="11"/>
        <v>1</v>
      </c>
      <c r="DK42" s="43">
        <f t="shared" si="82"/>
        <v>0</v>
      </c>
      <c r="DL42" s="43">
        <f t="shared" si="83"/>
        <v>3.1085714450376437E-15</v>
      </c>
      <c r="DM42" s="43">
        <f t="shared" si="84"/>
        <v>9825</v>
      </c>
      <c r="DN42" s="43">
        <f t="shared" si="85"/>
        <v>26.116516898883717</v>
      </c>
    </row>
    <row r="43" spans="1:118">
      <c r="A43" s="35">
        <f t="shared" si="12"/>
        <v>0.90125046261082997</v>
      </c>
      <c r="B43" s="35">
        <v>0</v>
      </c>
      <c r="C43" s="56">
        <f t="shared" si="89"/>
        <v>3.25</v>
      </c>
      <c r="D43" s="60"/>
      <c r="E43" s="59">
        <f t="shared" si="14"/>
        <v>3.25</v>
      </c>
      <c r="F43" s="102">
        <f t="shared" si="0"/>
        <v>6.5</v>
      </c>
      <c r="G43" s="38">
        <f t="shared" si="1"/>
        <v>168.89701257893086</v>
      </c>
      <c r="H43" s="35">
        <f t="shared" si="86"/>
        <v>7.4000000000000039</v>
      </c>
      <c r="I43" s="39">
        <v>37</v>
      </c>
      <c r="J43" s="44">
        <f t="shared" si="15"/>
        <v>37</v>
      </c>
      <c r="K43" s="44">
        <f t="shared" si="16"/>
        <v>1</v>
      </c>
      <c r="L43" s="34">
        <v>1</v>
      </c>
      <c r="M43" s="127">
        <f t="shared" si="17"/>
        <v>3.25</v>
      </c>
      <c r="N43" s="43">
        <f t="shared" si="2"/>
        <v>6</v>
      </c>
      <c r="O43" s="43">
        <f t="shared" si="18"/>
        <v>721.5</v>
      </c>
      <c r="P43" s="43">
        <f t="shared" si="19"/>
        <v>65869.834905783035</v>
      </c>
      <c r="Q43" s="43">
        <f t="shared" si="20"/>
        <v>300</v>
      </c>
      <c r="R43" s="43">
        <f t="shared" si="21"/>
        <v>27.037513878324898</v>
      </c>
      <c r="S43" s="71">
        <f t="shared" si="22"/>
        <v>91.295682475097763</v>
      </c>
      <c r="V43" s="44">
        <f t="shared" si="23"/>
        <v>37</v>
      </c>
      <c r="W43" s="44">
        <f t="shared" si="24"/>
        <v>2</v>
      </c>
      <c r="X43" s="44">
        <v>1</v>
      </c>
      <c r="Y43" s="35">
        <f t="shared" si="25"/>
        <v>1</v>
      </c>
      <c r="Z43" s="43">
        <f t="shared" si="3"/>
        <v>18</v>
      </c>
      <c r="AA43" s="43">
        <f t="shared" si="26"/>
        <v>666</v>
      </c>
      <c r="AB43" s="43">
        <f t="shared" si="27"/>
        <v>65869.834905783035</v>
      </c>
      <c r="AC43" s="43">
        <f t="shared" si="28"/>
        <v>600</v>
      </c>
      <c r="AD43" s="43">
        <f t="shared" si="29"/>
        <v>27.037513878324898</v>
      </c>
      <c r="AE43" s="71">
        <f t="shared" si="88"/>
        <v>98.903656014689247</v>
      </c>
      <c r="AG43" s="44">
        <f t="shared" si="31"/>
        <v>22</v>
      </c>
      <c r="AH43" s="44">
        <f t="shared" si="32"/>
        <v>4.1500000000000004</v>
      </c>
      <c r="AI43" s="44">
        <v>1</v>
      </c>
      <c r="AJ43" s="35">
        <f t="shared" si="33"/>
        <v>1.075</v>
      </c>
      <c r="AK43" s="43">
        <f t="shared" si="4"/>
        <v>9</v>
      </c>
      <c r="AL43" s="43">
        <f t="shared" si="34"/>
        <v>212.85</v>
      </c>
      <c r="AM43" s="43">
        <f t="shared" si="35"/>
        <v>8233.7293632228702</v>
      </c>
      <c r="AN43" s="43">
        <f t="shared" si="36"/>
        <v>1245</v>
      </c>
      <c r="AO43" s="43">
        <f t="shared" si="37"/>
        <v>27.037513878324898</v>
      </c>
      <c r="AP43" s="71">
        <f t="shared" si="91"/>
        <v>38.683248124138458</v>
      </c>
      <c r="AR43" s="44">
        <f t="shared" si="38"/>
        <v>2</v>
      </c>
      <c r="AS43" s="44">
        <f t="shared" si="39"/>
        <v>6.5</v>
      </c>
      <c r="AT43" s="44">
        <v>1</v>
      </c>
      <c r="AU43" s="35">
        <f t="shared" si="40"/>
        <v>1.175</v>
      </c>
      <c r="AV43" s="43">
        <f t="shared" si="5"/>
        <v>1</v>
      </c>
      <c r="AW43" s="43">
        <f t="shared" si="41"/>
        <v>2.35</v>
      </c>
      <c r="AX43" s="43">
        <f t="shared" si="42"/>
        <v>514.60808520142882</v>
      </c>
      <c r="AY43" s="43">
        <f t="shared" si="43"/>
        <v>1950</v>
      </c>
      <c r="AZ43" s="43">
        <f t="shared" si="44"/>
        <v>27.037513878324898</v>
      </c>
      <c r="BA43" s="71">
        <f t="shared" si="92"/>
        <v>218.98216391550162</v>
      </c>
      <c r="BC43" s="44">
        <f t="shared" si="45"/>
        <v>-23</v>
      </c>
      <c r="BD43" s="44">
        <f t="shared" si="46"/>
        <v>9.1</v>
      </c>
      <c r="BE43" s="44">
        <v>1</v>
      </c>
      <c r="BF43" s="35">
        <f t="shared" si="47"/>
        <v>1.3</v>
      </c>
      <c r="BG43" s="43">
        <f t="shared" si="6"/>
        <v>1</v>
      </c>
      <c r="BH43" s="43">
        <f t="shared" si="48"/>
        <v>-29.900000000000002</v>
      </c>
      <c r="BI43" s="43">
        <f t="shared" si="49"/>
        <v>16.081502662544622</v>
      </c>
      <c r="BJ43" s="43">
        <f t="shared" si="50"/>
        <v>2730</v>
      </c>
      <c r="BK43" s="43">
        <f t="shared" si="51"/>
        <v>27.037513878324898</v>
      </c>
      <c r="BN43" s="44">
        <f t="shared" si="52"/>
        <v>-53</v>
      </c>
      <c r="BO43" s="44">
        <f t="shared" si="53"/>
        <v>12</v>
      </c>
      <c r="BP43" s="44">
        <v>1</v>
      </c>
      <c r="BQ43" s="35">
        <f t="shared" si="54"/>
        <v>1.45</v>
      </c>
      <c r="BR43" s="43">
        <f t="shared" si="7"/>
        <v>1</v>
      </c>
      <c r="BS43" s="43">
        <f t="shared" si="55"/>
        <v>-76.849999999999994</v>
      </c>
      <c r="BT43" s="43">
        <f t="shared" si="56"/>
        <v>0.25127347910225928</v>
      </c>
      <c r="BU43" s="43">
        <f t="shared" si="57"/>
        <v>3600</v>
      </c>
      <c r="BV43" s="43">
        <f t="shared" si="58"/>
        <v>27.037513878324898</v>
      </c>
      <c r="BY43" s="44">
        <f t="shared" si="59"/>
        <v>-115</v>
      </c>
      <c r="BZ43" s="44">
        <f t="shared" si="60"/>
        <v>15.25</v>
      </c>
      <c r="CA43" s="44">
        <v>1</v>
      </c>
      <c r="CB43" s="35">
        <f t="shared" si="61"/>
        <v>0</v>
      </c>
      <c r="CC43" s="43">
        <f t="shared" si="8"/>
        <v>1</v>
      </c>
      <c r="CD43" s="43">
        <f t="shared" si="62"/>
        <v>0</v>
      </c>
      <c r="CE43" s="43">
        <f t="shared" si="63"/>
        <v>4.6491622924804328E-5</v>
      </c>
      <c r="CF43" s="43">
        <f t="shared" si="64"/>
        <v>4575</v>
      </c>
      <c r="CG43" s="43">
        <f t="shared" si="65"/>
        <v>27.037513878324898</v>
      </c>
      <c r="CJ43" s="44">
        <f t="shared" si="66"/>
        <v>-170</v>
      </c>
      <c r="CK43" s="44">
        <f t="shared" si="67"/>
        <v>18.899999999999999</v>
      </c>
      <c r="CL43" s="44">
        <v>1</v>
      </c>
      <c r="CM43" s="35">
        <f t="shared" si="68"/>
        <v>0</v>
      </c>
      <c r="CN43" s="43">
        <f t="shared" si="9"/>
        <v>1</v>
      </c>
      <c r="CO43" s="43">
        <f t="shared" si="69"/>
        <v>0</v>
      </c>
      <c r="CP43" s="43">
        <f t="shared" si="70"/>
        <v>2.2700987756252031E-8</v>
      </c>
      <c r="CQ43" s="43">
        <f t="shared" si="71"/>
        <v>5670</v>
      </c>
      <c r="CR43" s="43">
        <f t="shared" si="72"/>
        <v>27.037513878324898</v>
      </c>
      <c r="CU43" s="44">
        <f t="shared" si="73"/>
        <v>-220</v>
      </c>
      <c r="CV43" s="44">
        <f t="shared" si="74"/>
        <v>23</v>
      </c>
      <c r="CW43" s="44">
        <v>1</v>
      </c>
      <c r="CX43" s="35">
        <f t="shared" si="75"/>
        <v>0</v>
      </c>
      <c r="CY43" s="43">
        <f t="shared" si="10"/>
        <v>1</v>
      </c>
      <c r="CZ43" s="43">
        <f t="shared" si="76"/>
        <v>0</v>
      </c>
      <c r="DA43" s="43">
        <f t="shared" si="77"/>
        <v>2.2168933355714799E-11</v>
      </c>
      <c r="DB43" s="43">
        <f t="shared" si="78"/>
        <v>6900</v>
      </c>
      <c r="DC43" s="43">
        <f t="shared" si="79"/>
        <v>27.037513878324898</v>
      </c>
      <c r="DF43" s="44">
        <f t="shared" si="80"/>
        <v>-283</v>
      </c>
      <c r="DG43" s="44">
        <f t="shared" si="81"/>
        <v>32.75</v>
      </c>
      <c r="DH43" s="44">
        <v>1</v>
      </c>
      <c r="DI43" s="35">
        <f t="shared" si="87"/>
        <v>0</v>
      </c>
      <c r="DJ43" s="43">
        <f t="shared" si="11"/>
        <v>1</v>
      </c>
      <c r="DK43" s="43">
        <f t="shared" si="82"/>
        <v>0</v>
      </c>
      <c r="DL43" s="43">
        <f t="shared" si="83"/>
        <v>3.570810905305499E-15</v>
      </c>
      <c r="DM43" s="43">
        <f t="shared" si="84"/>
        <v>9825</v>
      </c>
      <c r="DN43" s="43">
        <f t="shared" si="85"/>
        <v>27.037513878324898</v>
      </c>
    </row>
    <row r="44" spans="1:118">
      <c r="A44" s="35">
        <f t="shared" si="12"/>
        <v>0.9330329915368073</v>
      </c>
      <c r="B44" s="35">
        <v>0</v>
      </c>
      <c r="C44" s="56">
        <f t="shared" si="89"/>
        <v>3.25</v>
      </c>
      <c r="D44" s="60"/>
      <c r="E44" s="59">
        <f t="shared" si="14"/>
        <v>3.25</v>
      </c>
      <c r="F44" s="102">
        <f t="shared" si="0"/>
        <v>6.5</v>
      </c>
      <c r="G44" s="38">
        <f t="shared" si="1"/>
        <v>194.01172051333143</v>
      </c>
      <c r="H44" s="35">
        <f t="shared" si="86"/>
        <v>7.6000000000000041</v>
      </c>
      <c r="I44" s="39">
        <v>38</v>
      </c>
      <c r="J44" s="44">
        <f t="shared" si="15"/>
        <v>38</v>
      </c>
      <c r="K44" s="44">
        <f t="shared" si="16"/>
        <v>1</v>
      </c>
      <c r="L44" s="34">
        <v>1</v>
      </c>
      <c r="M44" s="127">
        <f t="shared" si="17"/>
        <v>3.25</v>
      </c>
      <c r="N44" s="43">
        <f t="shared" si="2"/>
        <v>6</v>
      </c>
      <c r="O44" s="43">
        <f t="shared" si="18"/>
        <v>741</v>
      </c>
      <c r="P44" s="43">
        <f t="shared" si="19"/>
        <v>75664.571000199256</v>
      </c>
      <c r="Q44" s="43">
        <f t="shared" si="20"/>
        <v>300</v>
      </c>
      <c r="R44" s="43">
        <f t="shared" si="21"/>
        <v>27.990989746104219</v>
      </c>
      <c r="S44" s="71">
        <f t="shared" si="22"/>
        <v>102.1114318491218</v>
      </c>
      <c r="V44" s="44">
        <f t="shared" si="23"/>
        <v>38</v>
      </c>
      <c r="W44" s="44">
        <f t="shared" si="24"/>
        <v>2</v>
      </c>
      <c r="X44" s="44">
        <v>1</v>
      </c>
      <c r="Y44" s="35">
        <f t="shared" si="25"/>
        <v>1</v>
      </c>
      <c r="Z44" s="43">
        <f t="shared" si="3"/>
        <v>18</v>
      </c>
      <c r="AA44" s="43">
        <f t="shared" si="26"/>
        <v>684</v>
      </c>
      <c r="AB44" s="43">
        <f t="shared" si="27"/>
        <v>75664.571000199256</v>
      </c>
      <c r="AC44" s="43">
        <f t="shared" si="28"/>
        <v>600</v>
      </c>
      <c r="AD44" s="43">
        <f t="shared" si="29"/>
        <v>27.990989746104219</v>
      </c>
      <c r="AE44" s="71">
        <f t="shared" si="88"/>
        <v>110.62071783654862</v>
      </c>
      <c r="AG44" s="44">
        <f t="shared" si="31"/>
        <v>23</v>
      </c>
      <c r="AH44" s="44">
        <f t="shared" si="32"/>
        <v>4.1500000000000004</v>
      </c>
      <c r="AI44" s="44">
        <v>1</v>
      </c>
      <c r="AJ44" s="35">
        <f t="shared" si="33"/>
        <v>1.075</v>
      </c>
      <c r="AK44" s="43">
        <f t="shared" si="4"/>
        <v>9</v>
      </c>
      <c r="AL44" s="43">
        <f t="shared" si="34"/>
        <v>222.52499999999998</v>
      </c>
      <c r="AM44" s="43">
        <f t="shared" si="35"/>
        <v>9458.0713750248979</v>
      </c>
      <c r="AN44" s="43">
        <f t="shared" si="36"/>
        <v>1245</v>
      </c>
      <c r="AO44" s="43">
        <f t="shared" si="37"/>
        <v>27.990989746104219</v>
      </c>
      <c r="AP44" s="71">
        <f t="shared" si="91"/>
        <v>42.503410291090432</v>
      </c>
      <c r="AR44" s="44">
        <f t="shared" si="38"/>
        <v>3</v>
      </c>
      <c r="AS44" s="44">
        <f t="shared" si="39"/>
        <v>6.5</v>
      </c>
      <c r="AT44" s="44">
        <v>1</v>
      </c>
      <c r="AU44" s="35">
        <f t="shared" si="40"/>
        <v>1.175</v>
      </c>
      <c r="AV44" s="43">
        <f t="shared" si="5"/>
        <v>1</v>
      </c>
      <c r="AW44" s="43">
        <f t="shared" si="41"/>
        <v>3.5250000000000004</v>
      </c>
      <c r="AX44" s="43">
        <f t="shared" si="42"/>
        <v>591.12946093905543</v>
      </c>
      <c r="AY44" s="43">
        <f t="shared" si="43"/>
        <v>1950</v>
      </c>
      <c r="AZ44" s="43">
        <f t="shared" si="44"/>
        <v>27.990989746104219</v>
      </c>
      <c r="BA44" s="71">
        <f t="shared" si="92"/>
        <v>167.69630097561856</v>
      </c>
      <c r="BC44" s="44">
        <f t="shared" si="45"/>
        <v>-22</v>
      </c>
      <c r="BD44" s="44">
        <f t="shared" si="46"/>
        <v>9.1</v>
      </c>
      <c r="BE44" s="44">
        <v>1</v>
      </c>
      <c r="BF44" s="35">
        <f t="shared" si="47"/>
        <v>1.3</v>
      </c>
      <c r="BG44" s="43">
        <f t="shared" si="6"/>
        <v>1</v>
      </c>
      <c r="BH44" s="43">
        <f t="shared" si="48"/>
        <v>-28.6</v>
      </c>
      <c r="BI44" s="43">
        <f t="shared" si="49"/>
        <v>18.472795654345454</v>
      </c>
      <c r="BJ44" s="43">
        <f t="shared" si="50"/>
        <v>2730</v>
      </c>
      <c r="BK44" s="43">
        <f t="shared" si="51"/>
        <v>27.990989746104219</v>
      </c>
      <c r="BN44" s="44">
        <f t="shared" si="52"/>
        <v>-52</v>
      </c>
      <c r="BO44" s="44">
        <f t="shared" si="53"/>
        <v>12</v>
      </c>
      <c r="BP44" s="44">
        <v>1</v>
      </c>
      <c r="BQ44" s="35">
        <f t="shared" si="54"/>
        <v>1.45</v>
      </c>
      <c r="BR44" s="43">
        <f t="shared" si="7"/>
        <v>1</v>
      </c>
      <c r="BS44" s="43">
        <f t="shared" si="55"/>
        <v>-75.399999999999991</v>
      </c>
      <c r="BT44" s="43">
        <f t="shared" si="56"/>
        <v>0.28863743209914711</v>
      </c>
      <c r="BU44" s="43">
        <f t="shared" si="57"/>
        <v>3600</v>
      </c>
      <c r="BV44" s="43">
        <f t="shared" si="58"/>
        <v>27.990989746104219</v>
      </c>
      <c r="BY44" s="44">
        <f t="shared" si="59"/>
        <v>-114</v>
      </c>
      <c r="BZ44" s="44">
        <f t="shared" si="60"/>
        <v>15.25</v>
      </c>
      <c r="CA44" s="44">
        <v>1</v>
      </c>
      <c r="CB44" s="35">
        <f t="shared" si="61"/>
        <v>0</v>
      </c>
      <c r="CC44" s="43">
        <f t="shared" si="8"/>
        <v>1</v>
      </c>
      <c r="CD44" s="43">
        <f t="shared" si="62"/>
        <v>0</v>
      </c>
      <c r="CE44" s="43">
        <f t="shared" si="63"/>
        <v>5.3404850774865175E-5</v>
      </c>
      <c r="CF44" s="43">
        <f t="shared" si="64"/>
        <v>4575</v>
      </c>
      <c r="CG44" s="43">
        <f t="shared" si="65"/>
        <v>27.990989746104219</v>
      </c>
      <c r="CJ44" s="44">
        <f t="shared" si="66"/>
        <v>-169</v>
      </c>
      <c r="CK44" s="44">
        <f t="shared" si="67"/>
        <v>18.899999999999999</v>
      </c>
      <c r="CL44" s="44">
        <v>1</v>
      </c>
      <c r="CM44" s="35">
        <f t="shared" si="68"/>
        <v>0</v>
      </c>
      <c r="CN44" s="43">
        <f t="shared" si="9"/>
        <v>1</v>
      </c>
      <c r="CO44" s="43">
        <f t="shared" si="69"/>
        <v>0</v>
      </c>
      <c r="CP44" s="43">
        <f t="shared" si="70"/>
        <v>2.607658729241454E-8</v>
      </c>
      <c r="CQ44" s="43">
        <f t="shared" si="71"/>
        <v>5670</v>
      </c>
      <c r="CR44" s="43">
        <f t="shared" si="72"/>
        <v>27.990989746104219</v>
      </c>
      <c r="CU44" s="44">
        <f t="shared" si="73"/>
        <v>-219</v>
      </c>
      <c r="CV44" s="44">
        <f t="shared" si="74"/>
        <v>23</v>
      </c>
      <c r="CW44" s="44">
        <v>1</v>
      </c>
      <c r="CX44" s="35">
        <f t="shared" si="75"/>
        <v>0</v>
      </c>
      <c r="CY44" s="43">
        <f t="shared" si="10"/>
        <v>1</v>
      </c>
      <c r="CZ44" s="43">
        <f t="shared" si="76"/>
        <v>0</v>
      </c>
      <c r="DA44" s="43">
        <f t="shared" si="77"/>
        <v>2.5465417277748491E-11</v>
      </c>
      <c r="DB44" s="43">
        <f t="shared" si="78"/>
        <v>6900</v>
      </c>
      <c r="DC44" s="43">
        <f t="shared" si="79"/>
        <v>27.990989746104219</v>
      </c>
      <c r="DF44" s="44">
        <f t="shared" si="80"/>
        <v>-282</v>
      </c>
      <c r="DG44" s="44">
        <f t="shared" si="81"/>
        <v>32.75</v>
      </c>
      <c r="DH44" s="44">
        <v>1</v>
      </c>
      <c r="DI44" s="35">
        <f t="shared" si="87"/>
        <v>0</v>
      </c>
      <c r="DJ44" s="43">
        <f t="shared" si="11"/>
        <v>1</v>
      </c>
      <c r="DK44" s="43">
        <f t="shared" si="82"/>
        <v>0</v>
      </c>
      <c r="DL44" s="43">
        <f t="shared" si="83"/>
        <v>4.1017846129298997E-15</v>
      </c>
      <c r="DM44" s="43">
        <f t="shared" si="84"/>
        <v>9825</v>
      </c>
      <c r="DN44" s="43">
        <f t="shared" si="85"/>
        <v>27.990989746104219</v>
      </c>
    </row>
    <row r="45" spans="1:118">
      <c r="A45" s="35">
        <f t="shared" si="12"/>
        <v>0.96593632892484549</v>
      </c>
      <c r="B45" s="35">
        <v>0</v>
      </c>
      <c r="C45" s="56">
        <f t="shared" si="89"/>
        <v>3.25</v>
      </c>
      <c r="D45" s="60"/>
      <c r="E45" s="59">
        <f t="shared" si="14"/>
        <v>3.25</v>
      </c>
      <c r="F45" s="102">
        <f t="shared" si="0"/>
        <v>6.5</v>
      </c>
      <c r="G45" s="38">
        <f t="shared" si="1"/>
        <v>222.86094420380837</v>
      </c>
      <c r="H45" s="35">
        <f t="shared" si="86"/>
        <v>7.8000000000000034</v>
      </c>
      <c r="I45" s="39">
        <v>39</v>
      </c>
      <c r="J45" s="44">
        <f t="shared" si="15"/>
        <v>39</v>
      </c>
      <c r="K45" s="44">
        <f t="shared" si="16"/>
        <v>1</v>
      </c>
      <c r="L45" s="34">
        <v>1</v>
      </c>
      <c r="M45" s="127">
        <f t="shared" si="17"/>
        <v>3.25</v>
      </c>
      <c r="N45" s="43">
        <f t="shared" si="2"/>
        <v>6</v>
      </c>
      <c r="O45" s="43">
        <f t="shared" si="18"/>
        <v>760.5</v>
      </c>
      <c r="P45" s="43">
        <f t="shared" si="19"/>
        <v>86915.76823948526</v>
      </c>
      <c r="Q45" s="43">
        <f t="shared" si="20"/>
        <v>300</v>
      </c>
      <c r="R45" s="43">
        <f t="shared" si="21"/>
        <v>28.978089867745364</v>
      </c>
      <c r="S45" s="71">
        <f t="shared" si="22"/>
        <v>114.2876636942607</v>
      </c>
      <c r="V45" s="44">
        <f t="shared" si="23"/>
        <v>39</v>
      </c>
      <c r="W45" s="44">
        <f t="shared" si="24"/>
        <v>2</v>
      </c>
      <c r="X45" s="44">
        <v>1</v>
      </c>
      <c r="Y45" s="35">
        <f t="shared" si="25"/>
        <v>1</v>
      </c>
      <c r="Z45" s="43">
        <f t="shared" si="3"/>
        <v>18</v>
      </c>
      <c r="AA45" s="43">
        <f t="shared" si="26"/>
        <v>702</v>
      </c>
      <c r="AB45" s="43">
        <f t="shared" si="27"/>
        <v>86915.76823948526</v>
      </c>
      <c r="AC45" s="43">
        <f t="shared" si="28"/>
        <v>600</v>
      </c>
      <c r="AD45" s="43">
        <f t="shared" si="29"/>
        <v>28.978089867745364</v>
      </c>
      <c r="AE45" s="71">
        <f t="shared" si="88"/>
        <v>123.81163566878242</v>
      </c>
      <c r="AG45" s="44">
        <f t="shared" si="31"/>
        <v>24</v>
      </c>
      <c r="AH45" s="44">
        <f t="shared" si="32"/>
        <v>4.1500000000000004</v>
      </c>
      <c r="AI45" s="44">
        <v>1</v>
      </c>
      <c r="AJ45" s="35">
        <f t="shared" si="33"/>
        <v>1.075</v>
      </c>
      <c r="AK45" s="43">
        <f t="shared" si="4"/>
        <v>9</v>
      </c>
      <c r="AL45" s="43">
        <f t="shared" si="34"/>
        <v>232.2</v>
      </c>
      <c r="AM45" s="43">
        <f t="shared" si="35"/>
        <v>10864.471029935647</v>
      </c>
      <c r="AN45" s="43">
        <f t="shared" si="36"/>
        <v>1245</v>
      </c>
      <c r="AO45" s="43">
        <f t="shared" si="37"/>
        <v>28.978089867745364</v>
      </c>
      <c r="AP45" s="71">
        <f t="shared" si="91"/>
        <v>46.789280921342147</v>
      </c>
      <c r="AR45" s="44">
        <f t="shared" si="38"/>
        <v>4</v>
      </c>
      <c r="AS45" s="44">
        <f t="shared" si="39"/>
        <v>6.5</v>
      </c>
      <c r="AT45" s="44">
        <v>1</v>
      </c>
      <c r="AU45" s="35">
        <f t="shared" si="40"/>
        <v>1.175</v>
      </c>
      <c r="AV45" s="43">
        <f t="shared" si="5"/>
        <v>1</v>
      </c>
      <c r="AW45" s="43">
        <f t="shared" si="41"/>
        <v>4.7</v>
      </c>
      <c r="AX45" s="43">
        <f t="shared" si="42"/>
        <v>679.029439370977</v>
      </c>
      <c r="AY45" s="43">
        <f t="shared" si="43"/>
        <v>1950</v>
      </c>
      <c r="AZ45" s="43">
        <f t="shared" si="44"/>
        <v>28.978089867745364</v>
      </c>
      <c r="BA45" s="71">
        <f t="shared" si="92"/>
        <v>144.47434880233553</v>
      </c>
      <c r="BC45" s="44">
        <f t="shared" si="45"/>
        <v>-21</v>
      </c>
      <c r="BD45" s="44">
        <f t="shared" si="46"/>
        <v>9.1</v>
      </c>
      <c r="BE45" s="44">
        <v>1</v>
      </c>
      <c r="BF45" s="35">
        <f t="shared" si="47"/>
        <v>1.3</v>
      </c>
      <c r="BG45" s="43">
        <f t="shared" si="6"/>
        <v>1</v>
      </c>
      <c r="BH45" s="43">
        <f t="shared" si="48"/>
        <v>-27.3</v>
      </c>
      <c r="BI45" s="43">
        <f t="shared" si="49"/>
        <v>21.219669980342999</v>
      </c>
      <c r="BJ45" s="43">
        <f t="shared" si="50"/>
        <v>2730</v>
      </c>
      <c r="BK45" s="43">
        <f t="shared" si="51"/>
        <v>28.978089867745364</v>
      </c>
      <c r="BN45" s="44">
        <f t="shared" si="52"/>
        <v>-51</v>
      </c>
      <c r="BO45" s="44">
        <f t="shared" si="53"/>
        <v>12</v>
      </c>
      <c r="BP45" s="44">
        <v>1</v>
      </c>
      <c r="BQ45" s="35">
        <f t="shared" si="54"/>
        <v>1.45</v>
      </c>
      <c r="BR45" s="43">
        <f t="shared" si="7"/>
        <v>1</v>
      </c>
      <c r="BS45" s="43">
        <f t="shared" si="55"/>
        <v>-73.95</v>
      </c>
      <c r="BT45" s="43">
        <f t="shared" si="56"/>
        <v>0.3315573434428587</v>
      </c>
      <c r="BU45" s="43">
        <f t="shared" si="57"/>
        <v>3600</v>
      </c>
      <c r="BV45" s="43">
        <f t="shared" si="58"/>
        <v>28.978089867745364</v>
      </c>
      <c r="BY45" s="44">
        <f t="shared" si="59"/>
        <v>-113</v>
      </c>
      <c r="BZ45" s="44">
        <f t="shared" si="60"/>
        <v>15.25</v>
      </c>
      <c r="CA45" s="44">
        <v>1</v>
      </c>
      <c r="CB45" s="35">
        <f t="shared" si="61"/>
        <v>0</v>
      </c>
      <c r="CC45" s="43">
        <f t="shared" si="8"/>
        <v>1</v>
      </c>
      <c r="CD45" s="43">
        <f t="shared" si="62"/>
        <v>0</v>
      </c>
      <c r="CE45" s="43">
        <f t="shared" si="63"/>
        <v>6.1346064233949762E-5</v>
      </c>
      <c r="CF45" s="43">
        <f t="shared" si="64"/>
        <v>4575</v>
      </c>
      <c r="CG45" s="43">
        <f t="shared" si="65"/>
        <v>28.978089867745364</v>
      </c>
      <c r="CJ45" s="44">
        <f t="shared" si="66"/>
        <v>-168</v>
      </c>
      <c r="CK45" s="44">
        <f t="shared" si="67"/>
        <v>18.899999999999999</v>
      </c>
      <c r="CL45" s="44">
        <v>1</v>
      </c>
      <c r="CM45" s="35">
        <f t="shared" si="68"/>
        <v>0</v>
      </c>
      <c r="CN45" s="43">
        <f t="shared" si="9"/>
        <v>1</v>
      </c>
      <c r="CO45" s="43">
        <f t="shared" si="69"/>
        <v>0</v>
      </c>
      <c r="CP45" s="43">
        <f t="shared" si="70"/>
        <v>2.9954132926733176E-8</v>
      </c>
      <c r="CQ45" s="43">
        <f t="shared" si="71"/>
        <v>5670</v>
      </c>
      <c r="CR45" s="43">
        <f t="shared" si="72"/>
        <v>28.978089867745364</v>
      </c>
      <c r="CU45" s="44">
        <f t="shared" si="73"/>
        <v>-218</v>
      </c>
      <c r="CV45" s="44">
        <f t="shared" si="74"/>
        <v>23</v>
      </c>
      <c r="CW45" s="44">
        <v>1</v>
      </c>
      <c r="CX45" s="35">
        <f t="shared" si="75"/>
        <v>0</v>
      </c>
      <c r="CY45" s="43">
        <f t="shared" si="10"/>
        <v>1</v>
      </c>
      <c r="CZ45" s="43">
        <f t="shared" si="76"/>
        <v>0</v>
      </c>
      <c r="DA45" s="43">
        <f t="shared" si="77"/>
        <v>2.925208293626277E-11</v>
      </c>
      <c r="DB45" s="43">
        <f t="shared" si="78"/>
        <v>6900</v>
      </c>
      <c r="DC45" s="43">
        <f t="shared" si="79"/>
        <v>28.978089867745364</v>
      </c>
      <c r="DF45" s="44">
        <f t="shared" si="80"/>
        <v>-281</v>
      </c>
      <c r="DG45" s="44">
        <f t="shared" si="81"/>
        <v>32.75</v>
      </c>
      <c r="DH45" s="44">
        <v>1</v>
      </c>
      <c r="DI45" s="35">
        <f t="shared" si="87"/>
        <v>0</v>
      </c>
      <c r="DJ45" s="43">
        <f t="shared" si="11"/>
        <v>1</v>
      </c>
      <c r="DK45" s="43">
        <f t="shared" si="82"/>
        <v>0</v>
      </c>
      <c r="DL45" s="43">
        <f t="shared" si="83"/>
        <v>4.7117132374247253E-15</v>
      </c>
      <c r="DM45" s="43">
        <f t="shared" si="84"/>
        <v>9825</v>
      </c>
      <c r="DN45" s="43">
        <f t="shared" si="85"/>
        <v>28.978089867745364</v>
      </c>
    </row>
    <row r="46" spans="1:118">
      <c r="A46" s="35">
        <f t="shared" si="12"/>
        <v>1</v>
      </c>
      <c r="B46" s="35">
        <v>0</v>
      </c>
      <c r="C46" s="56">
        <f t="shared" si="89"/>
        <v>3.25</v>
      </c>
      <c r="D46" s="60"/>
      <c r="E46" s="59">
        <f t="shared" si="14"/>
        <v>3.25</v>
      </c>
      <c r="F46" s="102">
        <f t="shared" si="0"/>
        <v>6.5</v>
      </c>
      <c r="G46" s="38">
        <f t="shared" si="1"/>
        <v>256.00000000000068</v>
      </c>
      <c r="H46" s="35">
        <f t="shared" si="86"/>
        <v>8.0000000000000036</v>
      </c>
      <c r="I46" s="39">
        <v>40</v>
      </c>
      <c r="J46" s="44">
        <f t="shared" si="15"/>
        <v>40</v>
      </c>
      <c r="K46" s="44">
        <f t="shared" si="16"/>
        <v>1</v>
      </c>
      <c r="L46" s="34">
        <v>1</v>
      </c>
      <c r="M46" s="127">
        <f t="shared" si="17"/>
        <v>3.25</v>
      </c>
      <c r="N46" s="43">
        <f t="shared" si="2"/>
        <v>6</v>
      </c>
      <c r="O46" s="43">
        <f t="shared" si="18"/>
        <v>780</v>
      </c>
      <c r="P46" s="43">
        <f t="shared" si="19"/>
        <v>99840.000000000262</v>
      </c>
      <c r="Q46" s="43">
        <f t="shared" si="20"/>
        <v>300</v>
      </c>
      <c r="R46" s="43">
        <f t="shared" si="21"/>
        <v>30</v>
      </c>
      <c r="S46" s="71">
        <f t="shared" si="22"/>
        <v>128.00000000000034</v>
      </c>
      <c r="V46" s="44">
        <f t="shared" si="23"/>
        <v>40</v>
      </c>
      <c r="W46" s="44">
        <f t="shared" si="24"/>
        <v>2</v>
      </c>
      <c r="X46" s="44">
        <v>1</v>
      </c>
      <c r="Y46" s="35">
        <f t="shared" si="25"/>
        <v>1</v>
      </c>
      <c r="Z46" s="43">
        <f t="shared" si="3"/>
        <v>18</v>
      </c>
      <c r="AA46" s="43">
        <f t="shared" si="26"/>
        <v>720</v>
      </c>
      <c r="AB46" s="43">
        <f t="shared" si="27"/>
        <v>99840.000000000262</v>
      </c>
      <c r="AC46" s="43">
        <f t="shared" si="28"/>
        <v>600</v>
      </c>
      <c r="AD46" s="43">
        <f t="shared" si="29"/>
        <v>30</v>
      </c>
      <c r="AE46" s="71">
        <f t="shared" si="88"/>
        <v>138.66666666666703</v>
      </c>
      <c r="AG46" s="44">
        <f t="shared" si="31"/>
        <v>25</v>
      </c>
      <c r="AH46" s="44">
        <f t="shared" si="32"/>
        <v>4.1500000000000004</v>
      </c>
      <c r="AI46" s="44">
        <v>1</v>
      </c>
      <c r="AJ46" s="35">
        <f t="shared" si="33"/>
        <v>1.075</v>
      </c>
      <c r="AK46" s="43">
        <f t="shared" si="4"/>
        <v>9</v>
      </c>
      <c r="AL46" s="43">
        <f t="shared" si="34"/>
        <v>241.875</v>
      </c>
      <c r="AM46" s="43">
        <f t="shared" si="35"/>
        <v>12480.000000000022</v>
      </c>
      <c r="AN46" s="43">
        <f t="shared" si="36"/>
        <v>1245</v>
      </c>
      <c r="AO46" s="43">
        <f t="shared" si="37"/>
        <v>30</v>
      </c>
      <c r="AP46" s="71">
        <f t="shared" si="91"/>
        <v>51.596899224806293</v>
      </c>
      <c r="AR46" s="44">
        <f t="shared" si="38"/>
        <v>5</v>
      </c>
      <c r="AS46" s="44">
        <f t="shared" si="39"/>
        <v>6.5</v>
      </c>
      <c r="AT46" s="44">
        <v>3</v>
      </c>
      <c r="AU46" s="35">
        <f t="shared" si="40"/>
        <v>1.175</v>
      </c>
      <c r="AV46" s="43">
        <f t="shared" si="5"/>
        <v>3</v>
      </c>
      <c r="AW46" s="43">
        <f t="shared" si="41"/>
        <v>17.625</v>
      </c>
      <c r="AX46" s="43">
        <f t="shared" si="42"/>
        <v>780.00000000000023</v>
      </c>
      <c r="AY46" s="43">
        <f t="shared" si="43"/>
        <v>1950</v>
      </c>
      <c r="AZ46" s="43">
        <f t="shared" si="44"/>
        <v>30</v>
      </c>
      <c r="BA46" s="71">
        <f t="shared" si="92"/>
        <v>44.255319148936181</v>
      </c>
      <c r="BC46" s="44">
        <f t="shared" si="45"/>
        <v>-20</v>
      </c>
      <c r="BD46" s="44">
        <f t="shared" si="46"/>
        <v>9.1</v>
      </c>
      <c r="BE46" s="44">
        <v>1</v>
      </c>
      <c r="BF46" s="35">
        <f t="shared" si="47"/>
        <v>1.3</v>
      </c>
      <c r="BG46" s="43">
        <f t="shared" si="6"/>
        <v>1</v>
      </c>
      <c r="BH46" s="43">
        <f t="shared" si="48"/>
        <v>-26</v>
      </c>
      <c r="BI46" s="43">
        <f t="shared" si="49"/>
        <v>24.374999999999968</v>
      </c>
      <c r="BJ46" s="43">
        <f t="shared" si="50"/>
        <v>2730</v>
      </c>
      <c r="BK46" s="43">
        <f t="shared" si="51"/>
        <v>30</v>
      </c>
      <c r="BN46" s="44">
        <f t="shared" si="52"/>
        <v>-50</v>
      </c>
      <c r="BO46" s="44">
        <f t="shared" si="53"/>
        <v>12</v>
      </c>
      <c r="BP46" s="44">
        <v>1</v>
      </c>
      <c r="BQ46" s="35">
        <f t="shared" si="54"/>
        <v>1.45</v>
      </c>
      <c r="BR46" s="43">
        <f t="shared" si="7"/>
        <v>1</v>
      </c>
      <c r="BS46" s="43">
        <f t="shared" si="55"/>
        <v>-72.5</v>
      </c>
      <c r="BT46" s="43">
        <f t="shared" si="56"/>
        <v>0.38085937499999872</v>
      </c>
      <c r="BU46" s="43">
        <f t="shared" si="57"/>
        <v>3600</v>
      </c>
      <c r="BV46" s="43">
        <f t="shared" si="58"/>
        <v>30</v>
      </c>
      <c r="BY46" s="44">
        <f t="shared" si="59"/>
        <v>-112</v>
      </c>
      <c r="BZ46" s="44">
        <f t="shared" si="60"/>
        <v>15.25</v>
      </c>
      <c r="CA46" s="44">
        <v>1</v>
      </c>
      <c r="CB46" s="35">
        <f t="shared" si="61"/>
        <v>0</v>
      </c>
      <c r="CC46" s="43">
        <f t="shared" si="8"/>
        <v>1</v>
      </c>
      <c r="CD46" s="43">
        <f t="shared" si="62"/>
        <v>0</v>
      </c>
      <c r="CE46" s="43">
        <f t="shared" si="63"/>
        <v>7.0468123071080538E-5</v>
      </c>
      <c r="CF46" s="43">
        <f t="shared" si="64"/>
        <v>4575</v>
      </c>
      <c r="CG46" s="43">
        <f t="shared" si="65"/>
        <v>30</v>
      </c>
      <c r="CJ46" s="44">
        <f t="shared" si="66"/>
        <v>-167</v>
      </c>
      <c r="CK46" s="44">
        <f t="shared" si="67"/>
        <v>18.899999999999999</v>
      </c>
      <c r="CL46" s="44">
        <v>1</v>
      </c>
      <c r="CM46" s="35">
        <f t="shared" si="68"/>
        <v>0</v>
      </c>
      <c r="CN46" s="43">
        <f t="shared" si="9"/>
        <v>1</v>
      </c>
      <c r="CO46" s="43">
        <f t="shared" si="69"/>
        <v>0</v>
      </c>
      <c r="CP46" s="43">
        <f t="shared" si="70"/>
        <v>3.4408263218300918E-8</v>
      </c>
      <c r="CQ46" s="43">
        <f t="shared" si="71"/>
        <v>5670</v>
      </c>
      <c r="CR46" s="43">
        <f t="shared" si="72"/>
        <v>30</v>
      </c>
      <c r="CU46" s="44">
        <f t="shared" si="73"/>
        <v>-217</v>
      </c>
      <c r="CV46" s="44">
        <f t="shared" si="74"/>
        <v>23</v>
      </c>
      <c r="CW46" s="44">
        <v>1</v>
      </c>
      <c r="CX46" s="35">
        <f t="shared" si="75"/>
        <v>0</v>
      </c>
      <c r="CY46" s="43">
        <f t="shared" si="10"/>
        <v>1</v>
      </c>
      <c r="CZ46" s="43">
        <f t="shared" si="76"/>
        <v>0</v>
      </c>
      <c r="DA46" s="43">
        <f t="shared" si="77"/>
        <v>3.3601819549121874E-11</v>
      </c>
      <c r="DB46" s="43">
        <f t="shared" si="78"/>
        <v>6900</v>
      </c>
      <c r="DC46" s="43">
        <f t="shared" si="79"/>
        <v>30</v>
      </c>
      <c r="DF46" s="44">
        <f t="shared" si="80"/>
        <v>-280</v>
      </c>
      <c r="DG46" s="44">
        <f t="shared" si="81"/>
        <v>32.75</v>
      </c>
      <c r="DH46" s="44">
        <v>1</v>
      </c>
      <c r="DI46" s="35">
        <f t="shared" si="87"/>
        <v>0</v>
      </c>
      <c r="DJ46" s="43">
        <f t="shared" si="11"/>
        <v>1</v>
      </c>
      <c r="DK46" s="43">
        <f t="shared" si="82"/>
        <v>0</v>
      </c>
      <c r="DL46" s="43">
        <f t="shared" si="83"/>
        <v>5.4123372450475372E-15</v>
      </c>
      <c r="DM46" s="43">
        <f t="shared" si="84"/>
        <v>9825</v>
      </c>
      <c r="DN46" s="43">
        <f t="shared" si="85"/>
        <v>30</v>
      </c>
    </row>
    <row r="47" spans="1:118">
      <c r="A47" s="35">
        <f t="shared" si="12"/>
        <v>1.0352649238413776</v>
      </c>
      <c r="B47" s="35">
        <v>0</v>
      </c>
      <c r="C47" s="56">
        <f t="shared" si="89"/>
        <v>3.25</v>
      </c>
      <c r="D47" s="60"/>
      <c r="E47" s="59">
        <f t="shared" si="14"/>
        <v>3.25</v>
      </c>
      <c r="F47" s="102">
        <f t="shared" si="0"/>
        <v>6.5</v>
      </c>
      <c r="G47" s="38">
        <f t="shared" si="1"/>
        <v>294.06677887924178</v>
      </c>
      <c r="H47" s="35">
        <f t="shared" si="86"/>
        <v>8.2000000000000046</v>
      </c>
      <c r="I47" s="39">
        <v>41</v>
      </c>
      <c r="J47" s="44">
        <f t="shared" si="15"/>
        <v>41</v>
      </c>
      <c r="K47" s="44">
        <f t="shared" si="16"/>
        <v>1</v>
      </c>
      <c r="L47" s="34">
        <v>1</v>
      </c>
      <c r="M47" s="127">
        <f t="shared" si="17"/>
        <v>3.25</v>
      </c>
      <c r="N47" s="43">
        <f t="shared" si="2"/>
        <v>6</v>
      </c>
      <c r="O47" s="43">
        <f t="shared" si="18"/>
        <v>799.5</v>
      </c>
      <c r="P47" s="43">
        <f t="shared" si="19"/>
        <v>114686.0437629043</v>
      </c>
      <c r="Q47" s="43">
        <f t="shared" si="20"/>
        <v>300</v>
      </c>
      <c r="R47" s="43">
        <f t="shared" si="21"/>
        <v>31.057947715241326</v>
      </c>
      <c r="S47" s="71">
        <f t="shared" si="22"/>
        <v>143.44720920938624</v>
      </c>
      <c r="V47" s="44">
        <f t="shared" si="23"/>
        <v>41</v>
      </c>
      <c r="W47" s="44">
        <f t="shared" si="24"/>
        <v>2</v>
      </c>
      <c r="X47" s="44">
        <v>1</v>
      </c>
      <c r="Y47" s="35">
        <f t="shared" si="25"/>
        <v>1</v>
      </c>
      <c r="Z47" s="43">
        <f t="shared" si="3"/>
        <v>18</v>
      </c>
      <c r="AA47" s="43">
        <f t="shared" si="26"/>
        <v>738</v>
      </c>
      <c r="AB47" s="43">
        <f t="shared" si="27"/>
        <v>114686.0437629043</v>
      </c>
      <c r="AC47" s="43">
        <f t="shared" si="28"/>
        <v>600</v>
      </c>
      <c r="AD47" s="43">
        <f t="shared" si="29"/>
        <v>31.057947715241326</v>
      </c>
      <c r="AE47" s="71">
        <f t="shared" si="88"/>
        <v>155.40114331016844</v>
      </c>
      <c r="AG47" s="44">
        <f t="shared" si="31"/>
        <v>26</v>
      </c>
      <c r="AH47" s="44">
        <f t="shared" si="32"/>
        <v>4.1500000000000004</v>
      </c>
      <c r="AI47" s="44">
        <v>1</v>
      </c>
      <c r="AJ47" s="35">
        <f t="shared" si="33"/>
        <v>1.075</v>
      </c>
      <c r="AK47" s="43">
        <f t="shared" si="4"/>
        <v>9</v>
      </c>
      <c r="AL47" s="43">
        <f t="shared" si="34"/>
        <v>251.54999999999998</v>
      </c>
      <c r="AM47" s="43">
        <f t="shared" si="35"/>
        <v>14335.755470363019</v>
      </c>
      <c r="AN47" s="43">
        <f t="shared" si="36"/>
        <v>1245</v>
      </c>
      <c r="AO47" s="43">
        <f t="shared" si="37"/>
        <v>31.057947715241326</v>
      </c>
      <c r="AP47" s="71">
        <f t="shared" si="91"/>
        <v>56.989685829310361</v>
      </c>
      <c r="AR47" s="44">
        <f t="shared" si="38"/>
        <v>6</v>
      </c>
      <c r="AS47" s="44">
        <f t="shared" si="39"/>
        <v>6.5</v>
      </c>
      <c r="AT47" s="44">
        <v>1</v>
      </c>
      <c r="AU47" s="35">
        <f t="shared" si="40"/>
        <v>1.175</v>
      </c>
      <c r="AV47" s="43">
        <f t="shared" si="5"/>
        <v>3</v>
      </c>
      <c r="AW47" s="43">
        <f t="shared" si="41"/>
        <v>21.150000000000002</v>
      </c>
      <c r="AX47" s="43">
        <f t="shared" si="42"/>
        <v>895.98471689768758</v>
      </c>
      <c r="AY47" s="43">
        <f t="shared" si="43"/>
        <v>1950</v>
      </c>
      <c r="AZ47" s="43">
        <f t="shared" si="44"/>
        <v>31.057947715241326</v>
      </c>
      <c r="BA47" s="71">
        <f t="shared" si="92"/>
        <v>42.363343588543145</v>
      </c>
      <c r="BC47" s="44">
        <f t="shared" si="45"/>
        <v>-19</v>
      </c>
      <c r="BD47" s="44">
        <f t="shared" si="46"/>
        <v>9.1</v>
      </c>
      <c r="BE47" s="44">
        <v>1</v>
      </c>
      <c r="BF47" s="35">
        <f t="shared" si="47"/>
        <v>1.3</v>
      </c>
      <c r="BG47" s="43">
        <f t="shared" si="6"/>
        <v>1</v>
      </c>
      <c r="BH47" s="43">
        <f t="shared" si="48"/>
        <v>-24.7</v>
      </c>
      <c r="BI47" s="43">
        <f t="shared" si="49"/>
        <v>27.999522403052694</v>
      </c>
      <c r="BJ47" s="43">
        <f t="shared" si="50"/>
        <v>2730</v>
      </c>
      <c r="BK47" s="43">
        <f t="shared" si="51"/>
        <v>31.057947715241326</v>
      </c>
      <c r="BN47" s="44">
        <f t="shared" si="52"/>
        <v>-49</v>
      </c>
      <c r="BO47" s="44">
        <f t="shared" si="53"/>
        <v>12</v>
      </c>
      <c r="BP47" s="44">
        <v>1</v>
      </c>
      <c r="BQ47" s="35">
        <f t="shared" si="54"/>
        <v>1.45</v>
      </c>
      <c r="BR47" s="43">
        <f t="shared" si="7"/>
        <v>1</v>
      </c>
      <c r="BS47" s="43">
        <f t="shared" si="55"/>
        <v>-71.05</v>
      </c>
      <c r="BT47" s="43">
        <f t="shared" si="56"/>
        <v>0.43749253754769746</v>
      </c>
      <c r="BU47" s="43">
        <f t="shared" si="57"/>
        <v>3600</v>
      </c>
      <c r="BV47" s="43">
        <f t="shared" si="58"/>
        <v>31.057947715241326</v>
      </c>
      <c r="BY47" s="44">
        <f t="shared" si="59"/>
        <v>-111</v>
      </c>
      <c r="BZ47" s="44">
        <f t="shared" si="60"/>
        <v>15.25</v>
      </c>
      <c r="CA47" s="44">
        <v>1</v>
      </c>
      <c r="CB47" s="35">
        <f t="shared" si="61"/>
        <v>0</v>
      </c>
      <c r="CC47" s="43">
        <f t="shared" si="8"/>
        <v>1</v>
      </c>
      <c r="CD47" s="43">
        <f t="shared" si="62"/>
        <v>0</v>
      </c>
      <c r="CE47" s="43">
        <f t="shared" si="63"/>
        <v>8.0946617051478849E-5</v>
      </c>
      <c r="CF47" s="43">
        <f t="shared" si="64"/>
        <v>4575</v>
      </c>
      <c r="CG47" s="43">
        <f t="shared" si="65"/>
        <v>31.057947715241326</v>
      </c>
      <c r="CJ47" s="44">
        <f t="shared" si="66"/>
        <v>-166</v>
      </c>
      <c r="CK47" s="44">
        <f t="shared" si="67"/>
        <v>18.899999999999999</v>
      </c>
      <c r="CL47" s="44">
        <v>1</v>
      </c>
      <c r="CM47" s="35">
        <f t="shared" si="68"/>
        <v>0</v>
      </c>
      <c r="CN47" s="43">
        <f t="shared" si="9"/>
        <v>1</v>
      </c>
      <c r="CO47" s="43">
        <f t="shared" si="69"/>
        <v>0</v>
      </c>
      <c r="CP47" s="43">
        <f t="shared" si="70"/>
        <v>3.9524715357167255E-8</v>
      </c>
      <c r="CQ47" s="43">
        <f t="shared" si="71"/>
        <v>5670</v>
      </c>
      <c r="CR47" s="43">
        <f t="shared" si="72"/>
        <v>31.057947715241326</v>
      </c>
      <c r="CU47" s="44">
        <f t="shared" si="73"/>
        <v>-216</v>
      </c>
      <c r="CV47" s="44">
        <f t="shared" si="74"/>
        <v>23</v>
      </c>
      <c r="CW47" s="44">
        <v>1</v>
      </c>
      <c r="CX47" s="35">
        <f t="shared" si="75"/>
        <v>0</v>
      </c>
      <c r="CY47" s="43">
        <f t="shared" si="10"/>
        <v>1</v>
      </c>
      <c r="CZ47" s="43">
        <f t="shared" si="76"/>
        <v>0</v>
      </c>
      <c r="DA47" s="43">
        <f t="shared" si="77"/>
        <v>3.8598354840983518E-11</v>
      </c>
      <c r="DB47" s="43">
        <f t="shared" si="78"/>
        <v>6900</v>
      </c>
      <c r="DC47" s="43">
        <f t="shared" si="79"/>
        <v>31.057947715241326</v>
      </c>
      <c r="DF47" s="44">
        <f t="shared" si="80"/>
        <v>-279</v>
      </c>
      <c r="DG47" s="44">
        <f t="shared" si="81"/>
        <v>32.75</v>
      </c>
      <c r="DH47" s="44">
        <v>1</v>
      </c>
      <c r="DI47" s="35">
        <f t="shared" si="87"/>
        <v>0</v>
      </c>
      <c r="DJ47" s="43">
        <f t="shared" si="11"/>
        <v>1</v>
      </c>
      <c r="DK47" s="43">
        <f t="shared" si="82"/>
        <v>0</v>
      </c>
      <c r="DL47" s="43">
        <f t="shared" si="83"/>
        <v>6.2171428900752898E-15</v>
      </c>
      <c r="DM47" s="43">
        <f t="shared" si="84"/>
        <v>9825</v>
      </c>
      <c r="DN47" s="43">
        <f t="shared" si="85"/>
        <v>31.057947715241326</v>
      </c>
    </row>
    <row r="48" spans="1:118">
      <c r="A48" s="35">
        <f t="shared" si="12"/>
        <v>1.0717734625362934</v>
      </c>
      <c r="B48" s="35">
        <v>0</v>
      </c>
      <c r="C48" s="56">
        <f t="shared" si="89"/>
        <v>3.25</v>
      </c>
      <c r="D48" s="60"/>
      <c r="E48" s="59">
        <f t="shared" si="14"/>
        <v>3.25</v>
      </c>
      <c r="F48" s="102">
        <f t="shared" si="0"/>
        <v>6.5</v>
      </c>
      <c r="G48" s="38">
        <f t="shared" si="1"/>
        <v>337.79402515786188</v>
      </c>
      <c r="H48" s="35">
        <f t="shared" si="86"/>
        <v>8.4000000000000039</v>
      </c>
      <c r="I48" s="39">
        <v>42</v>
      </c>
      <c r="J48" s="44">
        <f t="shared" si="15"/>
        <v>42</v>
      </c>
      <c r="K48" s="44">
        <f t="shared" si="16"/>
        <v>1</v>
      </c>
      <c r="L48" s="34">
        <v>1</v>
      </c>
      <c r="M48" s="127">
        <f t="shared" si="17"/>
        <v>3.25</v>
      </c>
      <c r="N48" s="43">
        <f t="shared" si="2"/>
        <v>6</v>
      </c>
      <c r="O48" s="43">
        <f t="shared" si="18"/>
        <v>819</v>
      </c>
      <c r="P48" s="43">
        <f t="shared" si="19"/>
        <v>131739.66981156613</v>
      </c>
      <c r="Q48" s="43">
        <f t="shared" si="20"/>
        <v>300</v>
      </c>
      <c r="R48" s="43">
        <f t="shared" si="21"/>
        <v>32.153203876088803</v>
      </c>
      <c r="S48" s="71">
        <f t="shared" si="22"/>
        <v>160.85429769421992</v>
      </c>
      <c r="V48" s="44">
        <f t="shared" si="23"/>
        <v>42</v>
      </c>
      <c r="W48" s="44">
        <f t="shared" si="24"/>
        <v>2</v>
      </c>
      <c r="X48" s="44">
        <v>1</v>
      </c>
      <c r="Y48" s="35">
        <f t="shared" si="25"/>
        <v>1</v>
      </c>
      <c r="Z48" s="43">
        <f t="shared" si="3"/>
        <v>18</v>
      </c>
      <c r="AA48" s="43">
        <f t="shared" si="26"/>
        <v>756</v>
      </c>
      <c r="AB48" s="43">
        <f t="shared" si="27"/>
        <v>131739.66981156613</v>
      </c>
      <c r="AC48" s="43">
        <f t="shared" si="28"/>
        <v>600</v>
      </c>
      <c r="AD48" s="43">
        <f t="shared" si="29"/>
        <v>32.153203876088803</v>
      </c>
      <c r="AE48" s="71">
        <f t="shared" si="88"/>
        <v>174.25882250207161</v>
      </c>
      <c r="AG48" s="44">
        <f t="shared" si="31"/>
        <v>27</v>
      </c>
      <c r="AH48" s="44">
        <f t="shared" si="32"/>
        <v>4.1500000000000004</v>
      </c>
      <c r="AI48" s="44">
        <v>1</v>
      </c>
      <c r="AJ48" s="35">
        <f t="shared" si="33"/>
        <v>1.075</v>
      </c>
      <c r="AK48" s="43">
        <f t="shared" si="4"/>
        <v>9</v>
      </c>
      <c r="AL48" s="43">
        <f t="shared" si="34"/>
        <v>261.22499999999997</v>
      </c>
      <c r="AM48" s="43">
        <f t="shared" si="35"/>
        <v>16467.458726445748</v>
      </c>
      <c r="AN48" s="43">
        <f t="shared" si="36"/>
        <v>1245</v>
      </c>
      <c r="AO48" s="43">
        <f t="shared" si="37"/>
        <v>32.153203876088803</v>
      </c>
      <c r="AP48" s="71">
        <f t="shared" si="91"/>
        <v>63.03936731341085</v>
      </c>
      <c r="AR48" s="44">
        <f t="shared" si="38"/>
        <v>7</v>
      </c>
      <c r="AS48" s="44">
        <f t="shared" si="39"/>
        <v>6.5</v>
      </c>
      <c r="AT48" s="44">
        <v>1</v>
      </c>
      <c r="AU48" s="35">
        <f t="shared" si="40"/>
        <v>1.175</v>
      </c>
      <c r="AV48" s="43">
        <f t="shared" si="5"/>
        <v>3</v>
      </c>
      <c r="AW48" s="43">
        <f t="shared" si="41"/>
        <v>24.675000000000001</v>
      </c>
      <c r="AX48" s="43">
        <f t="shared" si="42"/>
        <v>1029.2161704028581</v>
      </c>
      <c r="AY48" s="43">
        <f t="shared" si="43"/>
        <v>1950</v>
      </c>
      <c r="AZ48" s="43">
        <f t="shared" si="44"/>
        <v>32.153203876088803</v>
      </c>
      <c r="BA48" s="71">
        <f t="shared" si="92"/>
        <v>41.710888364857468</v>
      </c>
      <c r="BC48" s="44">
        <f t="shared" si="45"/>
        <v>-18</v>
      </c>
      <c r="BD48" s="44">
        <f t="shared" si="46"/>
        <v>9.1</v>
      </c>
      <c r="BE48" s="44">
        <v>1</v>
      </c>
      <c r="BF48" s="35">
        <f t="shared" si="47"/>
        <v>1.3</v>
      </c>
      <c r="BG48" s="43">
        <f t="shared" si="6"/>
        <v>1</v>
      </c>
      <c r="BH48" s="43">
        <f t="shared" si="48"/>
        <v>-23.400000000000002</v>
      </c>
      <c r="BI48" s="43">
        <f t="shared" si="49"/>
        <v>32.163005325089266</v>
      </c>
      <c r="BJ48" s="43">
        <f t="shared" si="50"/>
        <v>2730</v>
      </c>
      <c r="BK48" s="43">
        <f t="shared" si="51"/>
        <v>32.153203876088803</v>
      </c>
      <c r="BN48" s="44">
        <f t="shared" si="52"/>
        <v>-48</v>
      </c>
      <c r="BO48" s="44">
        <f t="shared" si="53"/>
        <v>12</v>
      </c>
      <c r="BP48" s="44">
        <v>1</v>
      </c>
      <c r="BQ48" s="35">
        <f t="shared" si="54"/>
        <v>1.45</v>
      </c>
      <c r="BR48" s="43">
        <f t="shared" si="7"/>
        <v>1</v>
      </c>
      <c r="BS48" s="43">
        <f t="shared" si="55"/>
        <v>-69.599999999999994</v>
      </c>
      <c r="BT48" s="43">
        <f t="shared" si="56"/>
        <v>0.50254695820451867</v>
      </c>
      <c r="BU48" s="43">
        <f t="shared" si="57"/>
        <v>3600</v>
      </c>
      <c r="BV48" s="43">
        <f t="shared" si="58"/>
        <v>32.153203876088803</v>
      </c>
      <c r="BY48" s="44">
        <f t="shared" si="59"/>
        <v>-110</v>
      </c>
      <c r="BZ48" s="44">
        <f t="shared" si="60"/>
        <v>15.25</v>
      </c>
      <c r="CA48" s="44">
        <v>1</v>
      </c>
      <c r="CB48" s="35">
        <f t="shared" si="61"/>
        <v>0</v>
      </c>
      <c r="CC48" s="43">
        <f t="shared" si="8"/>
        <v>1</v>
      </c>
      <c r="CD48" s="43">
        <f t="shared" si="62"/>
        <v>0</v>
      </c>
      <c r="CE48" s="43">
        <f t="shared" si="63"/>
        <v>9.2983245849608697E-5</v>
      </c>
      <c r="CF48" s="43">
        <f t="shared" si="64"/>
        <v>4575</v>
      </c>
      <c r="CG48" s="43">
        <f t="shared" si="65"/>
        <v>32.153203876088803</v>
      </c>
      <c r="CJ48" s="44">
        <f t="shared" si="66"/>
        <v>-165</v>
      </c>
      <c r="CK48" s="44">
        <f t="shared" si="67"/>
        <v>18.899999999999999</v>
      </c>
      <c r="CL48" s="44">
        <v>1</v>
      </c>
      <c r="CM48" s="35">
        <f t="shared" si="68"/>
        <v>0</v>
      </c>
      <c r="CN48" s="43">
        <f t="shared" si="9"/>
        <v>1</v>
      </c>
      <c r="CO48" s="43">
        <f t="shared" si="69"/>
        <v>0</v>
      </c>
      <c r="CP48" s="43">
        <f t="shared" si="70"/>
        <v>4.5401975512504081E-8</v>
      </c>
      <c r="CQ48" s="43">
        <f t="shared" si="71"/>
        <v>5670</v>
      </c>
      <c r="CR48" s="43">
        <f t="shared" si="72"/>
        <v>32.153203876088803</v>
      </c>
      <c r="CU48" s="44">
        <f t="shared" si="73"/>
        <v>-215</v>
      </c>
      <c r="CV48" s="44">
        <f t="shared" si="74"/>
        <v>23</v>
      </c>
      <c r="CW48" s="44">
        <v>1</v>
      </c>
      <c r="CX48" s="35">
        <f t="shared" si="75"/>
        <v>0</v>
      </c>
      <c r="CY48" s="43">
        <f t="shared" si="10"/>
        <v>1</v>
      </c>
      <c r="CZ48" s="43">
        <f t="shared" si="76"/>
        <v>0</v>
      </c>
      <c r="DA48" s="43">
        <f t="shared" si="77"/>
        <v>4.4337866711429612E-11</v>
      </c>
      <c r="DB48" s="43">
        <f t="shared" si="78"/>
        <v>6900</v>
      </c>
      <c r="DC48" s="43">
        <f t="shared" si="79"/>
        <v>32.153203876088803</v>
      </c>
      <c r="DF48" s="44">
        <f t="shared" si="80"/>
        <v>-278</v>
      </c>
      <c r="DG48" s="44">
        <f t="shared" si="81"/>
        <v>32.75</v>
      </c>
      <c r="DH48" s="44">
        <v>1</v>
      </c>
      <c r="DI48" s="35">
        <f t="shared" si="87"/>
        <v>0</v>
      </c>
      <c r="DJ48" s="43">
        <f t="shared" si="11"/>
        <v>1</v>
      </c>
      <c r="DK48" s="43">
        <f t="shared" si="82"/>
        <v>0</v>
      </c>
      <c r="DL48" s="43">
        <f t="shared" si="83"/>
        <v>7.1416218106109995E-15</v>
      </c>
      <c r="DM48" s="43">
        <f t="shared" si="84"/>
        <v>9825</v>
      </c>
      <c r="DN48" s="43">
        <f t="shared" si="85"/>
        <v>32.153203876088803</v>
      </c>
    </row>
    <row r="49" spans="1:118">
      <c r="A49" s="35">
        <f t="shared" si="12"/>
        <v>1.1095694720678453</v>
      </c>
      <c r="B49" s="35">
        <v>0</v>
      </c>
      <c r="C49" s="56">
        <f t="shared" si="89"/>
        <v>3.25</v>
      </c>
      <c r="D49" s="60"/>
      <c r="E49" s="59">
        <f t="shared" si="14"/>
        <v>3.25</v>
      </c>
      <c r="F49" s="102">
        <f t="shared" si="0"/>
        <v>6.5</v>
      </c>
      <c r="G49" s="38">
        <f t="shared" si="1"/>
        <v>388.02344102666302</v>
      </c>
      <c r="H49" s="35">
        <f t="shared" si="86"/>
        <v>8.6000000000000032</v>
      </c>
      <c r="I49" s="39">
        <v>43</v>
      </c>
      <c r="J49" s="44">
        <f t="shared" si="15"/>
        <v>43</v>
      </c>
      <c r="K49" s="44">
        <f t="shared" si="16"/>
        <v>1</v>
      </c>
      <c r="L49" s="34">
        <v>1</v>
      </c>
      <c r="M49" s="127">
        <f t="shared" si="17"/>
        <v>3.25</v>
      </c>
      <c r="N49" s="43">
        <f t="shared" si="2"/>
        <v>6</v>
      </c>
      <c r="O49" s="43">
        <f t="shared" si="18"/>
        <v>838.5</v>
      </c>
      <c r="P49" s="43">
        <f t="shared" si="19"/>
        <v>151329.14200039857</v>
      </c>
      <c r="Q49" s="43">
        <f t="shared" si="20"/>
        <v>300</v>
      </c>
      <c r="R49" s="43">
        <f t="shared" si="21"/>
        <v>33.287084162035356</v>
      </c>
      <c r="S49" s="71">
        <f t="shared" si="22"/>
        <v>180.47601908216885</v>
      </c>
      <c r="V49" s="44">
        <f t="shared" si="23"/>
        <v>43</v>
      </c>
      <c r="W49" s="44">
        <f t="shared" si="24"/>
        <v>2</v>
      </c>
      <c r="X49" s="44">
        <v>1</v>
      </c>
      <c r="Y49" s="35">
        <f t="shared" si="25"/>
        <v>1</v>
      </c>
      <c r="Z49" s="43">
        <f t="shared" si="3"/>
        <v>18</v>
      </c>
      <c r="AA49" s="43">
        <f t="shared" si="26"/>
        <v>774</v>
      </c>
      <c r="AB49" s="43">
        <f t="shared" si="27"/>
        <v>151329.14200039857</v>
      </c>
      <c r="AC49" s="43">
        <f t="shared" si="28"/>
        <v>600</v>
      </c>
      <c r="AD49" s="43">
        <f t="shared" si="29"/>
        <v>33.287084162035356</v>
      </c>
      <c r="AE49" s="71">
        <f t="shared" si="88"/>
        <v>195.51568733901624</v>
      </c>
      <c r="AG49" s="44">
        <f t="shared" si="31"/>
        <v>28</v>
      </c>
      <c r="AH49" s="44">
        <f t="shared" si="32"/>
        <v>4.1500000000000004</v>
      </c>
      <c r="AI49" s="44">
        <v>1</v>
      </c>
      <c r="AJ49" s="35">
        <f t="shared" si="33"/>
        <v>1.075</v>
      </c>
      <c r="AK49" s="43">
        <f t="shared" si="4"/>
        <v>9</v>
      </c>
      <c r="AL49" s="43">
        <f t="shared" si="34"/>
        <v>270.89999999999998</v>
      </c>
      <c r="AM49" s="43">
        <f t="shared" si="35"/>
        <v>18916.142750049803</v>
      </c>
      <c r="AN49" s="43">
        <f t="shared" si="36"/>
        <v>1245</v>
      </c>
      <c r="AO49" s="43">
        <f t="shared" si="37"/>
        <v>33.287084162035356</v>
      </c>
      <c r="AP49" s="71">
        <f t="shared" si="91"/>
        <v>69.827031192505743</v>
      </c>
      <c r="AR49" s="44">
        <f t="shared" si="38"/>
        <v>8</v>
      </c>
      <c r="AS49" s="44">
        <f t="shared" si="39"/>
        <v>6.5</v>
      </c>
      <c r="AT49" s="44">
        <v>1</v>
      </c>
      <c r="AU49" s="35">
        <f t="shared" si="40"/>
        <v>1.175</v>
      </c>
      <c r="AV49" s="43">
        <f t="shared" si="5"/>
        <v>3</v>
      </c>
      <c r="AW49" s="43">
        <f t="shared" si="41"/>
        <v>28.200000000000003</v>
      </c>
      <c r="AX49" s="43">
        <f t="shared" si="42"/>
        <v>1182.2589218781111</v>
      </c>
      <c r="AY49" s="43">
        <f t="shared" si="43"/>
        <v>1950</v>
      </c>
      <c r="AZ49" s="43">
        <f t="shared" si="44"/>
        <v>33.287084162035356</v>
      </c>
      <c r="BA49" s="71">
        <f t="shared" si="92"/>
        <v>41.924075243904646</v>
      </c>
      <c r="BC49" s="44">
        <f t="shared" si="45"/>
        <v>-17</v>
      </c>
      <c r="BD49" s="44">
        <f t="shared" si="46"/>
        <v>9.1</v>
      </c>
      <c r="BE49" s="44">
        <v>1</v>
      </c>
      <c r="BF49" s="35">
        <f t="shared" si="47"/>
        <v>1.3</v>
      </c>
      <c r="BG49" s="43">
        <f t="shared" si="6"/>
        <v>1</v>
      </c>
      <c r="BH49" s="43">
        <f t="shared" si="48"/>
        <v>-22.1</v>
      </c>
      <c r="BI49" s="43">
        <f t="shared" si="49"/>
        <v>36.945591308690915</v>
      </c>
      <c r="BJ49" s="43">
        <f t="shared" si="50"/>
        <v>2730</v>
      </c>
      <c r="BK49" s="43">
        <f t="shared" si="51"/>
        <v>33.287084162035356</v>
      </c>
      <c r="BN49" s="44">
        <f t="shared" si="52"/>
        <v>-47</v>
      </c>
      <c r="BO49" s="44">
        <f t="shared" si="53"/>
        <v>12</v>
      </c>
      <c r="BP49" s="44">
        <v>1</v>
      </c>
      <c r="BQ49" s="35">
        <f t="shared" si="54"/>
        <v>1.45</v>
      </c>
      <c r="BR49" s="43">
        <f t="shared" si="7"/>
        <v>1</v>
      </c>
      <c r="BS49" s="43">
        <f t="shared" si="55"/>
        <v>-68.149999999999991</v>
      </c>
      <c r="BT49" s="43">
        <f t="shared" si="56"/>
        <v>0.57727486419829444</v>
      </c>
      <c r="BU49" s="43">
        <f t="shared" si="57"/>
        <v>3600</v>
      </c>
      <c r="BV49" s="43">
        <f t="shared" si="58"/>
        <v>33.287084162035356</v>
      </c>
      <c r="BY49" s="44">
        <f t="shared" si="59"/>
        <v>-109</v>
      </c>
      <c r="BZ49" s="44">
        <f t="shared" si="60"/>
        <v>15.25</v>
      </c>
      <c r="CA49" s="44">
        <v>1</v>
      </c>
      <c r="CB49" s="35">
        <f t="shared" si="61"/>
        <v>0</v>
      </c>
      <c r="CC49" s="43">
        <f t="shared" si="8"/>
        <v>1</v>
      </c>
      <c r="CD49" s="43">
        <f t="shared" si="62"/>
        <v>0</v>
      </c>
      <c r="CE49" s="43">
        <f t="shared" si="63"/>
        <v>1.0680970154973039E-4</v>
      </c>
      <c r="CF49" s="43">
        <f t="shared" si="64"/>
        <v>4575</v>
      </c>
      <c r="CG49" s="43">
        <f t="shared" si="65"/>
        <v>33.287084162035356</v>
      </c>
      <c r="CJ49" s="44">
        <f t="shared" si="66"/>
        <v>-164</v>
      </c>
      <c r="CK49" s="44">
        <f t="shared" si="67"/>
        <v>18.899999999999999</v>
      </c>
      <c r="CL49" s="44">
        <v>1</v>
      </c>
      <c r="CM49" s="35">
        <f t="shared" si="68"/>
        <v>0</v>
      </c>
      <c r="CN49" s="43">
        <f t="shared" si="9"/>
        <v>1</v>
      </c>
      <c r="CO49" s="43">
        <f t="shared" si="69"/>
        <v>0</v>
      </c>
      <c r="CP49" s="43">
        <f t="shared" si="70"/>
        <v>5.2153174584829101E-8</v>
      </c>
      <c r="CQ49" s="43">
        <f t="shared" si="71"/>
        <v>5670</v>
      </c>
      <c r="CR49" s="43">
        <f t="shared" si="72"/>
        <v>33.287084162035356</v>
      </c>
      <c r="CU49" s="44">
        <f t="shared" si="73"/>
        <v>-214</v>
      </c>
      <c r="CV49" s="44">
        <f t="shared" si="74"/>
        <v>23</v>
      </c>
      <c r="CW49" s="44">
        <v>1</v>
      </c>
      <c r="CX49" s="35">
        <f t="shared" si="75"/>
        <v>0</v>
      </c>
      <c r="CY49" s="43">
        <f t="shared" si="10"/>
        <v>1</v>
      </c>
      <c r="CZ49" s="43">
        <f t="shared" si="76"/>
        <v>0</v>
      </c>
      <c r="DA49" s="43">
        <f t="shared" si="77"/>
        <v>5.0930834555497007E-11</v>
      </c>
      <c r="DB49" s="43">
        <f t="shared" si="78"/>
        <v>6900</v>
      </c>
      <c r="DC49" s="43">
        <f t="shared" si="79"/>
        <v>33.287084162035356</v>
      </c>
      <c r="DF49" s="44">
        <f t="shared" si="80"/>
        <v>-277</v>
      </c>
      <c r="DG49" s="44">
        <f t="shared" si="81"/>
        <v>32.75</v>
      </c>
      <c r="DH49" s="44">
        <v>1</v>
      </c>
      <c r="DI49" s="35">
        <f t="shared" si="87"/>
        <v>0</v>
      </c>
      <c r="DJ49" s="43">
        <f t="shared" si="11"/>
        <v>1</v>
      </c>
      <c r="DK49" s="43">
        <f t="shared" si="82"/>
        <v>0</v>
      </c>
      <c r="DL49" s="43">
        <f t="shared" si="83"/>
        <v>8.2035692258598042E-15</v>
      </c>
      <c r="DM49" s="43">
        <f t="shared" si="84"/>
        <v>9825</v>
      </c>
      <c r="DN49" s="43">
        <f t="shared" si="85"/>
        <v>33.287084162035356</v>
      </c>
    </row>
    <row r="50" spans="1:118">
      <c r="A50" s="35">
        <f t="shared" si="12"/>
        <v>1.1486983549970353</v>
      </c>
      <c r="B50" s="35">
        <v>0</v>
      </c>
      <c r="C50" s="56">
        <f t="shared" si="89"/>
        <v>3.25</v>
      </c>
      <c r="D50" s="60"/>
      <c r="E50" s="59">
        <f t="shared" si="14"/>
        <v>3.25</v>
      </c>
      <c r="F50" s="102">
        <f t="shared" si="0"/>
        <v>6.5</v>
      </c>
      <c r="G50" s="38">
        <f t="shared" si="1"/>
        <v>445.72188840761686</v>
      </c>
      <c r="H50" s="35">
        <f t="shared" si="86"/>
        <v>8.8000000000000043</v>
      </c>
      <c r="I50" s="39">
        <v>44</v>
      </c>
      <c r="J50" s="44">
        <f t="shared" si="15"/>
        <v>44</v>
      </c>
      <c r="K50" s="44">
        <f t="shared" si="16"/>
        <v>1</v>
      </c>
      <c r="L50" s="34">
        <v>1</v>
      </c>
      <c r="M50" s="127">
        <f t="shared" si="17"/>
        <v>3.25</v>
      </c>
      <c r="N50" s="43">
        <f t="shared" si="2"/>
        <v>6</v>
      </c>
      <c r="O50" s="43">
        <f t="shared" si="18"/>
        <v>858</v>
      </c>
      <c r="P50" s="43">
        <f t="shared" si="19"/>
        <v>173831.53647897058</v>
      </c>
      <c r="Q50" s="43">
        <f t="shared" si="20"/>
        <v>300</v>
      </c>
      <c r="R50" s="43">
        <f t="shared" si="21"/>
        <v>34.460950649911062</v>
      </c>
      <c r="S50" s="71">
        <f t="shared" si="22"/>
        <v>202.60085836709857</v>
      </c>
      <c r="V50" s="44">
        <f t="shared" si="23"/>
        <v>44</v>
      </c>
      <c r="W50" s="44">
        <f t="shared" si="24"/>
        <v>2</v>
      </c>
      <c r="X50" s="44">
        <v>1</v>
      </c>
      <c r="Y50" s="35">
        <f t="shared" si="25"/>
        <v>1</v>
      </c>
      <c r="Z50" s="43">
        <f t="shared" si="3"/>
        <v>18</v>
      </c>
      <c r="AA50" s="43">
        <f t="shared" si="26"/>
        <v>792</v>
      </c>
      <c r="AB50" s="43">
        <f t="shared" si="27"/>
        <v>173831.53647897058</v>
      </c>
      <c r="AC50" s="43">
        <f t="shared" si="28"/>
        <v>600</v>
      </c>
      <c r="AD50" s="43">
        <f t="shared" si="29"/>
        <v>34.460950649911062</v>
      </c>
      <c r="AE50" s="71">
        <f t="shared" si="88"/>
        <v>219.48426323102345</v>
      </c>
      <c r="AG50" s="44">
        <f t="shared" si="31"/>
        <v>29</v>
      </c>
      <c r="AH50" s="44">
        <f t="shared" si="32"/>
        <v>4.1500000000000004</v>
      </c>
      <c r="AI50" s="44">
        <v>1</v>
      </c>
      <c r="AJ50" s="35">
        <f t="shared" si="33"/>
        <v>1.075</v>
      </c>
      <c r="AK50" s="43">
        <f t="shared" si="4"/>
        <v>9</v>
      </c>
      <c r="AL50" s="43">
        <f t="shared" si="34"/>
        <v>280.57499999999999</v>
      </c>
      <c r="AM50" s="43">
        <f t="shared" si="35"/>
        <v>21728.9420598713</v>
      </c>
      <c r="AN50" s="43">
        <f t="shared" si="36"/>
        <v>1245</v>
      </c>
      <c r="AO50" s="43">
        <f t="shared" si="37"/>
        <v>34.460950649911062</v>
      </c>
      <c r="AP50" s="71">
        <f t="shared" si="91"/>
        <v>77.444327042221516</v>
      </c>
      <c r="AR50" s="44">
        <f t="shared" si="38"/>
        <v>9</v>
      </c>
      <c r="AS50" s="44">
        <f t="shared" si="39"/>
        <v>6.5</v>
      </c>
      <c r="AT50" s="44">
        <v>1</v>
      </c>
      <c r="AU50" s="35">
        <f t="shared" si="40"/>
        <v>1.175</v>
      </c>
      <c r="AV50" s="43">
        <f t="shared" si="5"/>
        <v>3</v>
      </c>
      <c r="AW50" s="43">
        <f t="shared" si="41"/>
        <v>31.725000000000001</v>
      </c>
      <c r="AX50" s="43">
        <f t="shared" si="42"/>
        <v>1358.0588787419545</v>
      </c>
      <c r="AY50" s="43">
        <f t="shared" si="43"/>
        <v>1950</v>
      </c>
      <c r="AZ50" s="43">
        <f t="shared" si="44"/>
        <v>34.460950649911062</v>
      </c>
      <c r="BA50" s="71">
        <f t="shared" si="92"/>
        <v>42.807214459951282</v>
      </c>
      <c r="BC50" s="44">
        <f t="shared" si="45"/>
        <v>-16</v>
      </c>
      <c r="BD50" s="44">
        <f t="shared" si="46"/>
        <v>9.1</v>
      </c>
      <c r="BE50" s="44">
        <v>1</v>
      </c>
      <c r="BF50" s="35">
        <f t="shared" si="47"/>
        <v>1.3</v>
      </c>
      <c r="BG50" s="43">
        <f t="shared" si="6"/>
        <v>1</v>
      </c>
      <c r="BH50" s="43">
        <f t="shared" si="48"/>
        <v>-20.8</v>
      </c>
      <c r="BI50" s="43">
        <f t="shared" si="49"/>
        <v>42.439339960686006</v>
      </c>
      <c r="BJ50" s="43">
        <f t="shared" si="50"/>
        <v>2730</v>
      </c>
      <c r="BK50" s="43">
        <f t="shared" si="51"/>
        <v>34.460950649911062</v>
      </c>
      <c r="BN50" s="44">
        <f t="shared" si="52"/>
        <v>-46</v>
      </c>
      <c r="BO50" s="44">
        <f t="shared" si="53"/>
        <v>12</v>
      </c>
      <c r="BP50" s="44">
        <v>1</v>
      </c>
      <c r="BQ50" s="35">
        <f t="shared" si="54"/>
        <v>1.45</v>
      </c>
      <c r="BR50" s="43">
        <f t="shared" si="7"/>
        <v>1</v>
      </c>
      <c r="BS50" s="43">
        <f t="shared" si="55"/>
        <v>-66.7</v>
      </c>
      <c r="BT50" s="43">
        <f t="shared" si="56"/>
        <v>0.66311468688571762</v>
      </c>
      <c r="BU50" s="43">
        <f t="shared" si="57"/>
        <v>3600</v>
      </c>
      <c r="BV50" s="43">
        <f t="shared" si="58"/>
        <v>34.460950649911062</v>
      </c>
      <c r="BY50" s="44">
        <f t="shared" si="59"/>
        <v>-108</v>
      </c>
      <c r="BZ50" s="44">
        <f t="shared" si="60"/>
        <v>15.25</v>
      </c>
      <c r="CA50" s="44">
        <v>1</v>
      </c>
      <c r="CB50" s="35">
        <f t="shared" si="61"/>
        <v>0</v>
      </c>
      <c r="CC50" s="43">
        <f t="shared" si="8"/>
        <v>1</v>
      </c>
      <c r="CD50" s="43">
        <f t="shared" si="62"/>
        <v>0</v>
      </c>
      <c r="CE50" s="43">
        <f t="shared" si="63"/>
        <v>1.2269212846789958E-4</v>
      </c>
      <c r="CF50" s="43">
        <f t="shared" si="64"/>
        <v>4575</v>
      </c>
      <c r="CG50" s="43">
        <f t="shared" si="65"/>
        <v>34.460950649911062</v>
      </c>
      <c r="CJ50" s="44">
        <f t="shared" si="66"/>
        <v>-163</v>
      </c>
      <c r="CK50" s="44">
        <f t="shared" si="67"/>
        <v>18.899999999999999</v>
      </c>
      <c r="CL50" s="44">
        <v>1</v>
      </c>
      <c r="CM50" s="35">
        <f t="shared" si="68"/>
        <v>0</v>
      </c>
      <c r="CN50" s="43">
        <f t="shared" si="9"/>
        <v>1</v>
      </c>
      <c r="CO50" s="43">
        <f t="shared" si="69"/>
        <v>0</v>
      </c>
      <c r="CP50" s="43">
        <f t="shared" si="70"/>
        <v>5.9908265853466352E-8</v>
      </c>
      <c r="CQ50" s="43">
        <f t="shared" si="71"/>
        <v>5670</v>
      </c>
      <c r="CR50" s="43">
        <f t="shared" si="72"/>
        <v>34.460950649911062</v>
      </c>
      <c r="CU50" s="44">
        <f t="shared" si="73"/>
        <v>-213</v>
      </c>
      <c r="CV50" s="44">
        <f t="shared" si="74"/>
        <v>23</v>
      </c>
      <c r="CW50" s="44">
        <v>1</v>
      </c>
      <c r="CX50" s="35">
        <f t="shared" si="75"/>
        <v>0</v>
      </c>
      <c r="CY50" s="43">
        <f t="shared" si="10"/>
        <v>1</v>
      </c>
      <c r="CZ50" s="43">
        <f t="shared" si="76"/>
        <v>0</v>
      </c>
      <c r="DA50" s="43">
        <f t="shared" si="77"/>
        <v>5.8504165872525554E-11</v>
      </c>
      <c r="DB50" s="43">
        <f t="shared" si="78"/>
        <v>6900</v>
      </c>
      <c r="DC50" s="43">
        <f t="shared" si="79"/>
        <v>34.460950649911062</v>
      </c>
      <c r="DF50" s="44">
        <f t="shared" si="80"/>
        <v>-276</v>
      </c>
      <c r="DG50" s="44">
        <f t="shared" si="81"/>
        <v>32.75</v>
      </c>
      <c r="DH50" s="44">
        <v>1</v>
      </c>
      <c r="DI50" s="35">
        <f t="shared" si="87"/>
        <v>0</v>
      </c>
      <c r="DJ50" s="43">
        <f t="shared" si="11"/>
        <v>1</v>
      </c>
      <c r="DK50" s="43">
        <f t="shared" si="82"/>
        <v>0</v>
      </c>
      <c r="DL50" s="43">
        <f t="shared" si="83"/>
        <v>9.4234264748494554E-15</v>
      </c>
      <c r="DM50" s="43">
        <f t="shared" si="84"/>
        <v>9825</v>
      </c>
      <c r="DN50" s="43">
        <f t="shared" si="85"/>
        <v>34.460950649911062</v>
      </c>
    </row>
    <row r="51" spans="1:118">
      <c r="A51" s="35">
        <f t="shared" si="12"/>
        <v>1.1892071150027215</v>
      </c>
      <c r="B51" s="35">
        <v>0</v>
      </c>
      <c r="C51" s="56">
        <f t="shared" si="89"/>
        <v>3.25</v>
      </c>
      <c r="D51" s="60"/>
      <c r="E51" s="59">
        <f t="shared" si="14"/>
        <v>3.25</v>
      </c>
      <c r="F51" s="102">
        <f t="shared" si="0"/>
        <v>6.5</v>
      </c>
      <c r="G51" s="38">
        <f t="shared" si="1"/>
        <v>512.00000000000148</v>
      </c>
      <c r="H51" s="35">
        <f t="shared" si="86"/>
        <v>9.0000000000000036</v>
      </c>
      <c r="I51" s="39">
        <v>45</v>
      </c>
      <c r="J51" s="44">
        <f t="shared" si="15"/>
        <v>45</v>
      </c>
      <c r="K51" s="44">
        <f t="shared" si="16"/>
        <v>1</v>
      </c>
      <c r="L51" s="34">
        <v>6</v>
      </c>
      <c r="M51" s="127">
        <f t="shared" si="17"/>
        <v>3.25</v>
      </c>
      <c r="N51" s="43">
        <f t="shared" si="2"/>
        <v>36</v>
      </c>
      <c r="O51" s="43">
        <f t="shared" si="18"/>
        <v>5265</v>
      </c>
      <c r="P51" s="43">
        <f t="shared" si="19"/>
        <v>199680.00000000058</v>
      </c>
      <c r="Q51" s="43">
        <f t="shared" si="20"/>
        <v>300</v>
      </c>
      <c r="R51" s="43">
        <f t="shared" si="21"/>
        <v>35.676213450081647</v>
      </c>
      <c r="S51" s="71">
        <f t="shared" si="22"/>
        <v>37.925925925926038</v>
      </c>
      <c r="V51" s="44">
        <f t="shared" si="23"/>
        <v>45</v>
      </c>
      <c r="W51" s="44">
        <f t="shared" si="24"/>
        <v>2</v>
      </c>
      <c r="X51" s="44">
        <v>1</v>
      </c>
      <c r="Y51" s="35">
        <f t="shared" si="25"/>
        <v>1</v>
      </c>
      <c r="Z51" s="43">
        <f t="shared" si="3"/>
        <v>18</v>
      </c>
      <c r="AA51" s="43">
        <f t="shared" si="26"/>
        <v>810</v>
      </c>
      <c r="AB51" s="43">
        <f t="shared" si="27"/>
        <v>199680.00000000058</v>
      </c>
      <c r="AC51" s="43">
        <f t="shared" si="28"/>
        <v>600</v>
      </c>
      <c r="AD51" s="43">
        <f t="shared" si="29"/>
        <v>35.676213450081647</v>
      </c>
      <c r="AE51" s="71">
        <f t="shared" si="88"/>
        <v>246.51851851851924</v>
      </c>
      <c r="AG51" s="44">
        <f t="shared" si="31"/>
        <v>30</v>
      </c>
      <c r="AH51" s="44">
        <f t="shared" si="32"/>
        <v>4.1500000000000004</v>
      </c>
      <c r="AI51" s="44">
        <v>1</v>
      </c>
      <c r="AJ51" s="35">
        <f t="shared" si="33"/>
        <v>1.075</v>
      </c>
      <c r="AK51" s="43">
        <f t="shared" si="4"/>
        <v>9</v>
      </c>
      <c r="AL51" s="43">
        <f t="shared" si="34"/>
        <v>290.25</v>
      </c>
      <c r="AM51" s="43">
        <f t="shared" si="35"/>
        <v>24960.000000000044</v>
      </c>
      <c r="AN51" s="43">
        <f t="shared" si="36"/>
        <v>1245</v>
      </c>
      <c r="AO51" s="43">
        <f t="shared" si="37"/>
        <v>35.676213450081647</v>
      </c>
      <c r="AP51" s="71">
        <f t="shared" si="91"/>
        <v>85.994832041343827</v>
      </c>
      <c r="AR51" s="44">
        <f t="shared" si="38"/>
        <v>10</v>
      </c>
      <c r="AS51" s="44">
        <f t="shared" si="39"/>
        <v>6.5</v>
      </c>
      <c r="AT51" s="44">
        <v>1</v>
      </c>
      <c r="AU51" s="35">
        <f t="shared" si="40"/>
        <v>1.175</v>
      </c>
      <c r="AV51" s="43">
        <f t="shared" si="5"/>
        <v>3</v>
      </c>
      <c r="AW51" s="43">
        <f t="shared" si="41"/>
        <v>35.25</v>
      </c>
      <c r="AX51" s="43">
        <f t="shared" si="42"/>
        <v>1560.0000000000011</v>
      </c>
      <c r="AY51" s="43">
        <f t="shared" si="43"/>
        <v>1950</v>
      </c>
      <c r="AZ51" s="43">
        <f t="shared" si="44"/>
        <v>35.676213450081647</v>
      </c>
      <c r="BA51" s="71">
        <f t="shared" si="92"/>
        <v>44.255319148936202</v>
      </c>
      <c r="BC51" s="44">
        <f t="shared" si="45"/>
        <v>-15</v>
      </c>
      <c r="BD51" s="44">
        <f t="shared" si="46"/>
        <v>9.1</v>
      </c>
      <c r="BE51" s="44">
        <v>1</v>
      </c>
      <c r="BF51" s="35">
        <f t="shared" si="47"/>
        <v>1.3</v>
      </c>
      <c r="BG51" s="43">
        <f t="shared" si="6"/>
        <v>1</v>
      </c>
      <c r="BH51" s="43">
        <f t="shared" si="48"/>
        <v>-19.5</v>
      </c>
      <c r="BI51" s="43">
        <f t="shared" si="49"/>
        <v>48.749999999999957</v>
      </c>
      <c r="BJ51" s="43">
        <f t="shared" si="50"/>
        <v>2730</v>
      </c>
      <c r="BK51" s="43">
        <f t="shared" si="51"/>
        <v>35.676213450081647</v>
      </c>
      <c r="BN51" s="44">
        <f t="shared" si="52"/>
        <v>-45</v>
      </c>
      <c r="BO51" s="44">
        <f t="shared" si="53"/>
        <v>12</v>
      </c>
      <c r="BP51" s="44">
        <v>1</v>
      </c>
      <c r="BQ51" s="35">
        <f t="shared" si="54"/>
        <v>1.45</v>
      </c>
      <c r="BR51" s="43">
        <f t="shared" si="7"/>
        <v>1</v>
      </c>
      <c r="BS51" s="43">
        <f t="shared" si="55"/>
        <v>-65.25</v>
      </c>
      <c r="BT51" s="43">
        <f t="shared" si="56"/>
        <v>0.76171874999999778</v>
      </c>
      <c r="BU51" s="43">
        <f t="shared" si="57"/>
        <v>3600</v>
      </c>
      <c r="BV51" s="43">
        <f t="shared" si="58"/>
        <v>35.676213450081647</v>
      </c>
      <c r="BY51" s="44">
        <f t="shared" si="59"/>
        <v>-107</v>
      </c>
      <c r="BZ51" s="44">
        <f t="shared" si="60"/>
        <v>15.25</v>
      </c>
      <c r="CA51" s="44">
        <v>1</v>
      </c>
      <c r="CB51" s="35">
        <f t="shared" si="61"/>
        <v>0</v>
      </c>
      <c r="CC51" s="43">
        <f t="shared" si="8"/>
        <v>1</v>
      </c>
      <c r="CD51" s="43">
        <f t="shared" si="62"/>
        <v>0</v>
      </c>
      <c r="CE51" s="43">
        <f t="shared" si="63"/>
        <v>1.4093624614216113E-4</v>
      </c>
      <c r="CF51" s="43">
        <f t="shared" si="64"/>
        <v>4575</v>
      </c>
      <c r="CG51" s="43">
        <f t="shared" si="65"/>
        <v>35.676213450081647</v>
      </c>
      <c r="CJ51" s="44">
        <f t="shared" si="66"/>
        <v>-162</v>
      </c>
      <c r="CK51" s="44">
        <f t="shared" si="67"/>
        <v>18.899999999999999</v>
      </c>
      <c r="CL51" s="44">
        <v>1</v>
      </c>
      <c r="CM51" s="35">
        <f t="shared" si="68"/>
        <v>0</v>
      </c>
      <c r="CN51" s="43">
        <f t="shared" si="9"/>
        <v>1</v>
      </c>
      <c r="CO51" s="43">
        <f t="shared" si="69"/>
        <v>0</v>
      </c>
      <c r="CP51" s="43">
        <f t="shared" si="70"/>
        <v>6.8816526436601863E-8</v>
      </c>
      <c r="CQ51" s="43">
        <f t="shared" si="71"/>
        <v>5670</v>
      </c>
      <c r="CR51" s="43">
        <f t="shared" si="72"/>
        <v>35.676213450081647</v>
      </c>
      <c r="CU51" s="44">
        <f t="shared" si="73"/>
        <v>-212</v>
      </c>
      <c r="CV51" s="44">
        <f t="shared" si="74"/>
        <v>23</v>
      </c>
      <c r="CW51" s="44">
        <v>1</v>
      </c>
      <c r="CX51" s="35">
        <f t="shared" si="75"/>
        <v>0</v>
      </c>
      <c r="CY51" s="43">
        <f t="shared" si="10"/>
        <v>1</v>
      </c>
      <c r="CZ51" s="43">
        <f t="shared" si="76"/>
        <v>0</v>
      </c>
      <c r="DA51" s="43">
        <f t="shared" si="77"/>
        <v>6.7203639098243774E-11</v>
      </c>
      <c r="DB51" s="43">
        <f t="shared" si="78"/>
        <v>6900</v>
      </c>
      <c r="DC51" s="43">
        <f t="shared" si="79"/>
        <v>35.676213450081647</v>
      </c>
      <c r="DF51" s="44">
        <f t="shared" si="80"/>
        <v>-275</v>
      </c>
      <c r="DG51" s="44">
        <f t="shared" si="81"/>
        <v>32.75</v>
      </c>
      <c r="DH51" s="44">
        <v>1</v>
      </c>
      <c r="DI51" s="35">
        <f t="shared" si="87"/>
        <v>0</v>
      </c>
      <c r="DJ51" s="43">
        <f t="shared" si="11"/>
        <v>1</v>
      </c>
      <c r="DK51" s="43">
        <f t="shared" si="82"/>
        <v>0</v>
      </c>
      <c r="DL51" s="43">
        <f t="shared" si="83"/>
        <v>1.0824674490095077E-14</v>
      </c>
      <c r="DM51" s="43">
        <f t="shared" si="84"/>
        <v>9825</v>
      </c>
      <c r="DN51" s="43">
        <f t="shared" si="85"/>
        <v>35.676213450081647</v>
      </c>
    </row>
    <row r="52" spans="1:118">
      <c r="A52" s="35">
        <f t="shared" si="12"/>
        <v>1.2311444133449168</v>
      </c>
      <c r="B52" s="35">
        <v>0</v>
      </c>
      <c r="C52" s="56">
        <f t="shared" si="89"/>
        <v>3.25</v>
      </c>
      <c r="D52" s="60"/>
      <c r="E52" s="59">
        <f t="shared" si="14"/>
        <v>3.25</v>
      </c>
      <c r="F52" s="102">
        <f t="shared" si="0"/>
        <v>6.5</v>
      </c>
      <c r="G52" s="38">
        <f t="shared" si="1"/>
        <v>588.13355775848368</v>
      </c>
      <c r="H52" s="35">
        <f t="shared" si="86"/>
        <v>9.2000000000000046</v>
      </c>
      <c r="I52" s="39">
        <v>46</v>
      </c>
      <c r="J52" s="44">
        <f t="shared" si="15"/>
        <v>46</v>
      </c>
      <c r="K52" s="44">
        <f t="shared" si="16"/>
        <v>1</v>
      </c>
      <c r="L52" s="34">
        <v>1</v>
      </c>
      <c r="M52" s="127">
        <f t="shared" si="17"/>
        <v>3.25</v>
      </c>
      <c r="N52" s="43">
        <f t="shared" si="2"/>
        <v>36</v>
      </c>
      <c r="O52" s="43">
        <f t="shared" si="18"/>
        <v>5382</v>
      </c>
      <c r="P52" s="43">
        <f t="shared" si="19"/>
        <v>229372.08752580863</v>
      </c>
      <c r="Q52" s="43">
        <f t="shared" si="20"/>
        <v>300</v>
      </c>
      <c r="R52" s="43">
        <f t="shared" si="21"/>
        <v>36.9343324003475</v>
      </c>
      <c r="S52" s="71">
        <f t="shared" si="22"/>
        <v>42.618373750614758</v>
      </c>
      <c r="V52" s="44">
        <f t="shared" si="23"/>
        <v>46</v>
      </c>
      <c r="W52" s="44">
        <f t="shared" si="24"/>
        <v>2</v>
      </c>
      <c r="X52" s="44">
        <v>1</v>
      </c>
      <c r="Y52" s="35">
        <f t="shared" si="25"/>
        <v>1</v>
      </c>
      <c r="Z52" s="43">
        <f t="shared" si="3"/>
        <v>18</v>
      </c>
      <c r="AA52" s="43">
        <f t="shared" si="26"/>
        <v>828</v>
      </c>
      <c r="AB52" s="43">
        <f t="shared" si="27"/>
        <v>229372.08752580863</v>
      </c>
      <c r="AC52" s="43">
        <f t="shared" si="28"/>
        <v>600</v>
      </c>
      <c r="AD52" s="43">
        <f t="shared" si="29"/>
        <v>36.9343324003475</v>
      </c>
      <c r="AE52" s="71">
        <f t="shared" si="88"/>
        <v>277.01942937899594</v>
      </c>
      <c r="AG52" s="44">
        <f t="shared" si="31"/>
        <v>31</v>
      </c>
      <c r="AH52" s="44">
        <f t="shared" si="32"/>
        <v>4.1500000000000004</v>
      </c>
      <c r="AI52" s="44">
        <v>1</v>
      </c>
      <c r="AJ52" s="35">
        <f t="shared" si="33"/>
        <v>1.075</v>
      </c>
      <c r="AK52" s="43">
        <f t="shared" si="4"/>
        <v>9</v>
      </c>
      <c r="AL52" s="43">
        <f t="shared" si="34"/>
        <v>299.92500000000001</v>
      </c>
      <c r="AM52" s="43">
        <f t="shared" si="35"/>
        <v>28671.51094072605</v>
      </c>
      <c r="AN52" s="43">
        <f t="shared" si="36"/>
        <v>1245</v>
      </c>
      <c r="AO52" s="43">
        <f t="shared" si="37"/>
        <v>36.9343324003475</v>
      </c>
      <c r="AP52" s="71">
        <f t="shared" si="91"/>
        <v>95.595602036262562</v>
      </c>
      <c r="AR52" s="44">
        <f t="shared" si="38"/>
        <v>11</v>
      </c>
      <c r="AS52" s="44">
        <f t="shared" si="39"/>
        <v>6.5</v>
      </c>
      <c r="AT52" s="44">
        <v>1</v>
      </c>
      <c r="AU52" s="35">
        <f t="shared" si="40"/>
        <v>1.175</v>
      </c>
      <c r="AV52" s="43">
        <f t="shared" si="5"/>
        <v>3</v>
      </c>
      <c r="AW52" s="43">
        <f t="shared" si="41"/>
        <v>38.774999999999999</v>
      </c>
      <c r="AX52" s="43">
        <f t="shared" si="42"/>
        <v>1791.9694337953758</v>
      </c>
      <c r="AY52" s="43">
        <f t="shared" si="43"/>
        <v>1950</v>
      </c>
      <c r="AZ52" s="43">
        <f t="shared" si="44"/>
        <v>36.9343324003475</v>
      </c>
      <c r="BA52" s="71">
        <f t="shared" si="92"/>
        <v>46.214556642047093</v>
      </c>
      <c r="BC52" s="44">
        <f t="shared" si="45"/>
        <v>-14</v>
      </c>
      <c r="BD52" s="44">
        <f t="shared" si="46"/>
        <v>9.1</v>
      </c>
      <c r="BE52" s="44">
        <v>1</v>
      </c>
      <c r="BF52" s="35">
        <f t="shared" si="47"/>
        <v>1.3</v>
      </c>
      <c r="BG52" s="43">
        <f t="shared" si="6"/>
        <v>1</v>
      </c>
      <c r="BH52" s="43">
        <f t="shared" si="48"/>
        <v>-18.2</v>
      </c>
      <c r="BI52" s="43">
        <f t="shared" si="49"/>
        <v>55.999044806105417</v>
      </c>
      <c r="BJ52" s="43">
        <f t="shared" si="50"/>
        <v>2730</v>
      </c>
      <c r="BK52" s="43">
        <f t="shared" si="51"/>
        <v>36.9343324003475</v>
      </c>
      <c r="BN52" s="44">
        <f t="shared" si="52"/>
        <v>-44</v>
      </c>
      <c r="BO52" s="44">
        <f t="shared" si="53"/>
        <v>12</v>
      </c>
      <c r="BP52" s="44">
        <v>1</v>
      </c>
      <c r="BQ52" s="35">
        <f t="shared" si="54"/>
        <v>1.45</v>
      </c>
      <c r="BR52" s="43">
        <f t="shared" si="7"/>
        <v>1</v>
      </c>
      <c r="BS52" s="43">
        <f t="shared" si="55"/>
        <v>-63.8</v>
      </c>
      <c r="BT52" s="43">
        <f t="shared" si="56"/>
        <v>0.87498507509539525</v>
      </c>
      <c r="BU52" s="43">
        <f t="shared" si="57"/>
        <v>3600</v>
      </c>
      <c r="BV52" s="43">
        <f t="shared" si="58"/>
        <v>36.9343324003475</v>
      </c>
      <c r="BY52" s="44">
        <f t="shared" si="59"/>
        <v>-106</v>
      </c>
      <c r="BZ52" s="44">
        <f t="shared" si="60"/>
        <v>15.25</v>
      </c>
      <c r="CA52" s="44">
        <v>1</v>
      </c>
      <c r="CB52" s="35">
        <f t="shared" si="61"/>
        <v>0</v>
      </c>
      <c r="CC52" s="43">
        <f t="shared" si="8"/>
        <v>1</v>
      </c>
      <c r="CD52" s="43">
        <f t="shared" si="62"/>
        <v>0</v>
      </c>
      <c r="CE52" s="43">
        <f t="shared" si="63"/>
        <v>1.6189323410295773E-4</v>
      </c>
      <c r="CF52" s="43">
        <f t="shared" si="64"/>
        <v>4575</v>
      </c>
      <c r="CG52" s="43">
        <f t="shared" si="65"/>
        <v>36.9343324003475</v>
      </c>
      <c r="CJ52" s="44">
        <f t="shared" si="66"/>
        <v>-161</v>
      </c>
      <c r="CK52" s="44">
        <f t="shared" si="67"/>
        <v>18.899999999999999</v>
      </c>
      <c r="CL52" s="44">
        <v>1</v>
      </c>
      <c r="CM52" s="35">
        <f t="shared" si="68"/>
        <v>0</v>
      </c>
      <c r="CN52" s="43">
        <f t="shared" si="9"/>
        <v>1</v>
      </c>
      <c r="CO52" s="43">
        <f t="shared" si="69"/>
        <v>0</v>
      </c>
      <c r="CP52" s="43">
        <f t="shared" si="70"/>
        <v>7.9049430714334536E-8</v>
      </c>
      <c r="CQ52" s="43">
        <f t="shared" si="71"/>
        <v>5670</v>
      </c>
      <c r="CR52" s="43">
        <f t="shared" si="72"/>
        <v>36.9343324003475</v>
      </c>
      <c r="CU52" s="44">
        <f t="shared" si="73"/>
        <v>-211</v>
      </c>
      <c r="CV52" s="44">
        <f t="shared" si="74"/>
        <v>23</v>
      </c>
      <c r="CW52" s="44">
        <v>1</v>
      </c>
      <c r="CX52" s="35">
        <f t="shared" si="75"/>
        <v>0</v>
      </c>
      <c r="CY52" s="43">
        <f t="shared" si="10"/>
        <v>1</v>
      </c>
      <c r="CZ52" s="43">
        <f t="shared" si="76"/>
        <v>0</v>
      </c>
      <c r="DA52" s="43">
        <f t="shared" si="77"/>
        <v>7.7196709681967074E-11</v>
      </c>
      <c r="DB52" s="43">
        <f t="shared" si="78"/>
        <v>6900</v>
      </c>
      <c r="DC52" s="43">
        <f t="shared" si="79"/>
        <v>36.9343324003475</v>
      </c>
      <c r="DF52" s="44">
        <f t="shared" si="80"/>
        <v>-274</v>
      </c>
      <c r="DG52" s="44">
        <f t="shared" si="81"/>
        <v>32.75</v>
      </c>
      <c r="DH52" s="44">
        <v>1</v>
      </c>
      <c r="DI52" s="35">
        <f t="shared" si="87"/>
        <v>0</v>
      </c>
      <c r="DJ52" s="43">
        <f t="shared" si="11"/>
        <v>1</v>
      </c>
      <c r="DK52" s="43">
        <f t="shared" si="82"/>
        <v>0</v>
      </c>
      <c r="DL52" s="43">
        <f t="shared" si="83"/>
        <v>1.2434285780150586E-14</v>
      </c>
      <c r="DM52" s="43">
        <f t="shared" si="84"/>
        <v>9825</v>
      </c>
      <c r="DN52" s="43">
        <f t="shared" si="85"/>
        <v>36.9343324003475</v>
      </c>
    </row>
    <row r="53" spans="1:118">
      <c r="A53" s="35">
        <f t="shared" si="12"/>
        <v>1.2745606273192629</v>
      </c>
      <c r="B53" s="35">
        <v>0</v>
      </c>
      <c r="C53" s="56">
        <f t="shared" si="89"/>
        <v>3.25</v>
      </c>
      <c r="D53" s="60"/>
      <c r="E53" s="59">
        <f t="shared" si="14"/>
        <v>3.25</v>
      </c>
      <c r="F53" s="102">
        <f t="shared" si="0"/>
        <v>6.5</v>
      </c>
      <c r="G53" s="38">
        <f t="shared" si="1"/>
        <v>675.58805031572388</v>
      </c>
      <c r="H53" s="35">
        <f t="shared" si="86"/>
        <v>9.4000000000000039</v>
      </c>
      <c r="I53" s="39">
        <v>47</v>
      </c>
      <c r="J53" s="44">
        <f t="shared" si="15"/>
        <v>47</v>
      </c>
      <c r="K53" s="44">
        <f t="shared" si="16"/>
        <v>1</v>
      </c>
      <c r="L53" s="34">
        <v>1</v>
      </c>
      <c r="M53" s="127">
        <f t="shared" si="17"/>
        <v>3.25</v>
      </c>
      <c r="N53" s="43">
        <f t="shared" si="2"/>
        <v>36</v>
      </c>
      <c r="O53" s="43">
        <f t="shared" si="18"/>
        <v>5499</v>
      </c>
      <c r="P53" s="43">
        <f t="shared" si="19"/>
        <v>263479.33962313231</v>
      </c>
      <c r="Q53" s="43">
        <f t="shared" si="20"/>
        <v>300</v>
      </c>
      <c r="R53" s="43">
        <f t="shared" si="21"/>
        <v>38.236818819577884</v>
      </c>
      <c r="S53" s="71">
        <f t="shared" si="22"/>
        <v>47.914046121682546</v>
      </c>
      <c r="V53" s="44">
        <f t="shared" si="23"/>
        <v>47</v>
      </c>
      <c r="W53" s="44">
        <f t="shared" si="24"/>
        <v>2</v>
      </c>
      <c r="X53" s="44">
        <v>1</v>
      </c>
      <c r="Y53" s="35">
        <f t="shared" si="25"/>
        <v>1</v>
      </c>
      <c r="Z53" s="43">
        <f t="shared" si="3"/>
        <v>18</v>
      </c>
      <c r="AA53" s="43">
        <f t="shared" si="26"/>
        <v>846</v>
      </c>
      <c r="AB53" s="43">
        <f t="shared" si="27"/>
        <v>263479.33962313231</v>
      </c>
      <c r="AC53" s="43">
        <f t="shared" si="28"/>
        <v>600</v>
      </c>
      <c r="AD53" s="43">
        <f t="shared" si="29"/>
        <v>38.236818819577884</v>
      </c>
      <c r="AE53" s="71">
        <f t="shared" si="88"/>
        <v>311.44129979093657</v>
      </c>
      <c r="AG53" s="44">
        <f t="shared" si="31"/>
        <v>32</v>
      </c>
      <c r="AH53" s="44">
        <f t="shared" si="32"/>
        <v>4.1500000000000004</v>
      </c>
      <c r="AI53" s="44">
        <v>1</v>
      </c>
      <c r="AJ53" s="35">
        <f t="shared" si="33"/>
        <v>1.075</v>
      </c>
      <c r="AK53" s="43">
        <f t="shared" si="4"/>
        <v>9</v>
      </c>
      <c r="AL53" s="43">
        <f t="shared" si="34"/>
        <v>309.59999999999997</v>
      </c>
      <c r="AM53" s="43">
        <f t="shared" si="35"/>
        <v>32934.91745289151</v>
      </c>
      <c r="AN53" s="43">
        <f t="shared" si="36"/>
        <v>1245</v>
      </c>
      <c r="AO53" s="43">
        <f t="shared" si="37"/>
        <v>38.236818819577884</v>
      </c>
      <c r="AP53" s="71">
        <f t="shared" si="91"/>
        <v>106.37893234138086</v>
      </c>
      <c r="AR53" s="44">
        <f t="shared" si="38"/>
        <v>12</v>
      </c>
      <c r="AS53" s="44">
        <f t="shared" si="39"/>
        <v>6.5</v>
      </c>
      <c r="AT53" s="44">
        <v>1</v>
      </c>
      <c r="AU53" s="35">
        <f t="shared" si="40"/>
        <v>1.175</v>
      </c>
      <c r="AV53" s="43">
        <f t="shared" si="5"/>
        <v>3</v>
      </c>
      <c r="AW53" s="43">
        <f t="shared" si="41"/>
        <v>42.300000000000004</v>
      </c>
      <c r="AX53" s="43">
        <f t="shared" si="42"/>
        <v>2058.4323408057166</v>
      </c>
      <c r="AY53" s="43">
        <f t="shared" si="43"/>
        <v>1950</v>
      </c>
      <c r="AZ53" s="43">
        <f t="shared" si="44"/>
        <v>38.236818819577884</v>
      </c>
      <c r="BA53" s="71">
        <f t="shared" si="92"/>
        <v>48.662703092333722</v>
      </c>
      <c r="BC53" s="44">
        <f t="shared" si="45"/>
        <v>-13</v>
      </c>
      <c r="BD53" s="44">
        <f t="shared" si="46"/>
        <v>9.1</v>
      </c>
      <c r="BE53" s="44">
        <v>1</v>
      </c>
      <c r="BF53" s="35">
        <f t="shared" si="47"/>
        <v>1.3</v>
      </c>
      <c r="BG53" s="43">
        <f t="shared" si="6"/>
        <v>1</v>
      </c>
      <c r="BH53" s="43">
        <f t="shared" si="48"/>
        <v>-16.900000000000002</v>
      </c>
      <c r="BI53" s="43">
        <f t="shared" si="49"/>
        <v>64.326010650178532</v>
      </c>
      <c r="BJ53" s="43">
        <f t="shared" si="50"/>
        <v>2730</v>
      </c>
      <c r="BK53" s="43">
        <f t="shared" si="51"/>
        <v>38.236818819577884</v>
      </c>
      <c r="BN53" s="44">
        <f t="shared" si="52"/>
        <v>-43</v>
      </c>
      <c r="BO53" s="44">
        <f t="shared" si="53"/>
        <v>12</v>
      </c>
      <c r="BP53" s="44">
        <v>1</v>
      </c>
      <c r="BQ53" s="35">
        <f t="shared" si="54"/>
        <v>1.45</v>
      </c>
      <c r="BR53" s="43">
        <f t="shared" si="7"/>
        <v>1</v>
      </c>
      <c r="BS53" s="43">
        <f t="shared" si="55"/>
        <v>-62.35</v>
      </c>
      <c r="BT53" s="43">
        <f t="shared" si="56"/>
        <v>1.0050939164090376</v>
      </c>
      <c r="BU53" s="43">
        <f t="shared" si="57"/>
        <v>3600</v>
      </c>
      <c r="BV53" s="43">
        <f t="shared" si="58"/>
        <v>38.236818819577884</v>
      </c>
      <c r="BY53" s="44">
        <f t="shared" si="59"/>
        <v>-105</v>
      </c>
      <c r="BZ53" s="44">
        <f t="shared" si="60"/>
        <v>15.25</v>
      </c>
      <c r="CA53" s="44">
        <v>1</v>
      </c>
      <c r="CB53" s="35">
        <f t="shared" si="61"/>
        <v>0</v>
      </c>
      <c r="CC53" s="43">
        <f t="shared" si="8"/>
        <v>1</v>
      </c>
      <c r="CD53" s="43">
        <f t="shared" si="62"/>
        <v>0</v>
      </c>
      <c r="CE53" s="43">
        <f t="shared" si="63"/>
        <v>1.8596649169921742E-4</v>
      </c>
      <c r="CF53" s="43">
        <f t="shared" si="64"/>
        <v>4575</v>
      </c>
      <c r="CG53" s="43">
        <f t="shared" si="65"/>
        <v>38.236818819577884</v>
      </c>
      <c r="CJ53" s="44">
        <f t="shared" si="66"/>
        <v>-160</v>
      </c>
      <c r="CK53" s="44">
        <f t="shared" si="67"/>
        <v>18.899999999999999</v>
      </c>
      <c r="CL53" s="44">
        <v>1</v>
      </c>
      <c r="CM53" s="35">
        <f t="shared" si="68"/>
        <v>0</v>
      </c>
      <c r="CN53" s="43">
        <f t="shared" si="9"/>
        <v>1</v>
      </c>
      <c r="CO53" s="43">
        <f t="shared" si="69"/>
        <v>0</v>
      </c>
      <c r="CP53" s="43">
        <f t="shared" si="70"/>
        <v>9.0803951025008189E-8</v>
      </c>
      <c r="CQ53" s="43">
        <f t="shared" si="71"/>
        <v>5670</v>
      </c>
      <c r="CR53" s="43">
        <f t="shared" si="72"/>
        <v>38.236818819577884</v>
      </c>
      <c r="CU53" s="44">
        <f t="shared" si="73"/>
        <v>-210</v>
      </c>
      <c r="CV53" s="44">
        <f t="shared" si="74"/>
        <v>23</v>
      </c>
      <c r="CW53" s="44">
        <v>1</v>
      </c>
      <c r="CX53" s="35">
        <f t="shared" si="75"/>
        <v>0</v>
      </c>
      <c r="CY53" s="43">
        <f t="shared" si="10"/>
        <v>1</v>
      </c>
      <c r="CZ53" s="43">
        <f t="shared" si="76"/>
        <v>0</v>
      </c>
      <c r="DA53" s="43">
        <f t="shared" si="77"/>
        <v>8.8675733422859262E-11</v>
      </c>
      <c r="DB53" s="43">
        <f t="shared" si="78"/>
        <v>6900</v>
      </c>
      <c r="DC53" s="43">
        <f t="shared" si="79"/>
        <v>38.236818819577884</v>
      </c>
      <c r="DF53" s="44">
        <f t="shared" si="80"/>
        <v>-273</v>
      </c>
      <c r="DG53" s="44">
        <f t="shared" si="81"/>
        <v>32.75</v>
      </c>
      <c r="DH53" s="44">
        <v>1</v>
      </c>
      <c r="DI53" s="35">
        <f t="shared" si="87"/>
        <v>0</v>
      </c>
      <c r="DJ53" s="43">
        <f t="shared" si="11"/>
        <v>1</v>
      </c>
      <c r="DK53" s="43">
        <f t="shared" si="82"/>
        <v>0</v>
      </c>
      <c r="DL53" s="43">
        <f t="shared" si="83"/>
        <v>1.4283243621222002E-14</v>
      </c>
      <c r="DM53" s="43">
        <f t="shared" si="84"/>
        <v>9825</v>
      </c>
      <c r="DN53" s="43">
        <f t="shared" si="85"/>
        <v>38.236818819577884</v>
      </c>
    </row>
    <row r="54" spans="1:118">
      <c r="A54" s="35">
        <f t="shared" si="12"/>
        <v>1.3195079107728951</v>
      </c>
      <c r="B54" s="35">
        <v>0</v>
      </c>
      <c r="C54" s="56">
        <f t="shared" si="89"/>
        <v>3.25</v>
      </c>
      <c r="D54" s="60"/>
      <c r="E54" s="59">
        <f t="shared" si="14"/>
        <v>3.25</v>
      </c>
      <c r="F54" s="102">
        <f t="shared" si="0"/>
        <v>6.5</v>
      </c>
      <c r="G54" s="38">
        <f t="shared" si="1"/>
        <v>776.04688205332627</v>
      </c>
      <c r="H54" s="35">
        <f t="shared" si="86"/>
        <v>9.600000000000005</v>
      </c>
      <c r="I54" s="39">
        <v>48</v>
      </c>
      <c r="J54" s="44">
        <f t="shared" si="15"/>
        <v>48</v>
      </c>
      <c r="K54" s="44">
        <f t="shared" si="16"/>
        <v>1</v>
      </c>
      <c r="L54" s="34">
        <v>1</v>
      </c>
      <c r="M54" s="127">
        <f t="shared" si="17"/>
        <v>3.25</v>
      </c>
      <c r="N54" s="43">
        <f t="shared" si="2"/>
        <v>36</v>
      </c>
      <c r="O54" s="43">
        <f t="shared" si="18"/>
        <v>5616</v>
      </c>
      <c r="P54" s="43">
        <f t="shared" si="19"/>
        <v>302658.28400079726</v>
      </c>
      <c r="Q54" s="43">
        <f t="shared" si="20"/>
        <v>300</v>
      </c>
      <c r="R54" s="43">
        <f t="shared" si="21"/>
        <v>39.585237323186853</v>
      </c>
      <c r="S54" s="71">
        <f t="shared" si="22"/>
        <v>53.892144587036547</v>
      </c>
      <c r="V54" s="44">
        <f t="shared" si="23"/>
        <v>48</v>
      </c>
      <c r="W54" s="44">
        <f t="shared" si="24"/>
        <v>2</v>
      </c>
      <c r="X54" s="44">
        <v>1</v>
      </c>
      <c r="Y54" s="35">
        <f t="shared" si="25"/>
        <v>1</v>
      </c>
      <c r="Z54" s="43">
        <f t="shared" si="3"/>
        <v>18</v>
      </c>
      <c r="AA54" s="43">
        <f t="shared" si="26"/>
        <v>864</v>
      </c>
      <c r="AB54" s="43">
        <f t="shared" si="27"/>
        <v>302658.28400079726</v>
      </c>
      <c r="AC54" s="43">
        <f t="shared" si="28"/>
        <v>600</v>
      </c>
      <c r="AD54" s="43">
        <f t="shared" si="29"/>
        <v>39.585237323186853</v>
      </c>
      <c r="AE54" s="71">
        <f t="shared" si="88"/>
        <v>350.29893981573758</v>
      </c>
      <c r="AG54" s="44">
        <f t="shared" si="31"/>
        <v>33</v>
      </c>
      <c r="AH54" s="44">
        <f t="shared" si="32"/>
        <v>4.1500000000000004</v>
      </c>
      <c r="AI54" s="44">
        <v>1</v>
      </c>
      <c r="AJ54" s="35">
        <f t="shared" si="33"/>
        <v>1.075</v>
      </c>
      <c r="AK54" s="43">
        <f t="shared" si="4"/>
        <v>9</v>
      </c>
      <c r="AL54" s="43">
        <f t="shared" si="34"/>
        <v>319.27499999999998</v>
      </c>
      <c r="AM54" s="43">
        <f t="shared" si="35"/>
        <v>37832.285500099621</v>
      </c>
      <c r="AN54" s="43">
        <f t="shared" si="36"/>
        <v>1245</v>
      </c>
      <c r="AO54" s="43">
        <f t="shared" si="37"/>
        <v>39.585237323186853</v>
      </c>
      <c r="AP54" s="71">
        <f t="shared" si="91"/>
        <v>118.49435596304008</v>
      </c>
      <c r="AR54" s="44">
        <f t="shared" si="38"/>
        <v>13</v>
      </c>
      <c r="AS54" s="44">
        <f t="shared" si="39"/>
        <v>6.5</v>
      </c>
      <c r="AT54" s="44">
        <v>1</v>
      </c>
      <c r="AU54" s="35">
        <f t="shared" si="40"/>
        <v>1.175</v>
      </c>
      <c r="AV54" s="43">
        <f t="shared" si="5"/>
        <v>3</v>
      </c>
      <c r="AW54" s="43">
        <f t="shared" si="41"/>
        <v>45.825000000000003</v>
      </c>
      <c r="AX54" s="43">
        <f t="shared" si="42"/>
        <v>2364.5178437562231</v>
      </c>
      <c r="AY54" s="43">
        <f t="shared" si="43"/>
        <v>1950</v>
      </c>
      <c r="AZ54" s="43">
        <f t="shared" si="44"/>
        <v>39.585237323186853</v>
      </c>
      <c r="BA54" s="71">
        <f t="shared" si="92"/>
        <v>51.598861838651892</v>
      </c>
      <c r="BC54" s="44">
        <f t="shared" si="45"/>
        <v>-12</v>
      </c>
      <c r="BD54" s="44">
        <f t="shared" si="46"/>
        <v>9.1</v>
      </c>
      <c r="BE54" s="44">
        <v>1</v>
      </c>
      <c r="BF54" s="35">
        <f t="shared" si="47"/>
        <v>1.3</v>
      </c>
      <c r="BG54" s="43">
        <f t="shared" si="6"/>
        <v>1</v>
      </c>
      <c r="BH54" s="43">
        <f t="shared" si="48"/>
        <v>-15.600000000000001</v>
      </c>
      <c r="BI54" s="43">
        <f t="shared" si="49"/>
        <v>73.891182617381844</v>
      </c>
      <c r="BJ54" s="43">
        <f t="shared" si="50"/>
        <v>2730</v>
      </c>
      <c r="BK54" s="43">
        <f t="shared" si="51"/>
        <v>39.585237323186853</v>
      </c>
      <c r="BN54" s="44">
        <f t="shared" si="52"/>
        <v>-42</v>
      </c>
      <c r="BO54" s="44">
        <f t="shared" si="53"/>
        <v>12</v>
      </c>
      <c r="BP54" s="44">
        <v>1</v>
      </c>
      <c r="BQ54" s="35">
        <f t="shared" si="54"/>
        <v>1.45</v>
      </c>
      <c r="BR54" s="43">
        <f t="shared" si="7"/>
        <v>1</v>
      </c>
      <c r="BS54" s="43">
        <f t="shared" si="55"/>
        <v>-60.9</v>
      </c>
      <c r="BT54" s="43">
        <f t="shared" si="56"/>
        <v>1.1545497283965891</v>
      </c>
      <c r="BU54" s="43">
        <f t="shared" si="57"/>
        <v>3600</v>
      </c>
      <c r="BV54" s="43">
        <f t="shared" si="58"/>
        <v>39.585237323186853</v>
      </c>
      <c r="BY54" s="44">
        <f t="shared" si="59"/>
        <v>-104</v>
      </c>
      <c r="BZ54" s="44">
        <f t="shared" si="60"/>
        <v>15.25</v>
      </c>
      <c r="CA54" s="44">
        <v>1</v>
      </c>
      <c r="CB54" s="35">
        <f t="shared" si="61"/>
        <v>0</v>
      </c>
      <c r="CC54" s="43">
        <f t="shared" si="8"/>
        <v>1</v>
      </c>
      <c r="CD54" s="43">
        <f t="shared" si="62"/>
        <v>0</v>
      </c>
      <c r="CE54" s="43">
        <f t="shared" si="63"/>
        <v>2.1361940309946084E-4</v>
      </c>
      <c r="CF54" s="43">
        <f t="shared" si="64"/>
        <v>4575</v>
      </c>
      <c r="CG54" s="43">
        <f t="shared" si="65"/>
        <v>39.585237323186853</v>
      </c>
      <c r="CJ54" s="44">
        <f t="shared" si="66"/>
        <v>-159</v>
      </c>
      <c r="CK54" s="44">
        <f t="shared" si="67"/>
        <v>18.899999999999999</v>
      </c>
      <c r="CL54" s="44">
        <v>1</v>
      </c>
      <c r="CM54" s="35">
        <f t="shared" si="68"/>
        <v>0</v>
      </c>
      <c r="CN54" s="43">
        <f t="shared" si="9"/>
        <v>1</v>
      </c>
      <c r="CO54" s="43">
        <f t="shared" si="69"/>
        <v>0</v>
      </c>
      <c r="CP54" s="43">
        <f t="shared" si="70"/>
        <v>1.0430634916965824E-7</v>
      </c>
      <c r="CQ54" s="43">
        <f t="shared" si="71"/>
        <v>5670</v>
      </c>
      <c r="CR54" s="43">
        <f t="shared" si="72"/>
        <v>39.585237323186853</v>
      </c>
      <c r="CU54" s="44">
        <f t="shared" si="73"/>
        <v>-209</v>
      </c>
      <c r="CV54" s="44">
        <f t="shared" si="74"/>
        <v>23</v>
      </c>
      <c r="CW54" s="44">
        <v>1</v>
      </c>
      <c r="CX54" s="35">
        <f t="shared" si="75"/>
        <v>0</v>
      </c>
      <c r="CY54" s="43">
        <f t="shared" si="10"/>
        <v>1</v>
      </c>
      <c r="CZ54" s="43">
        <f t="shared" si="76"/>
        <v>0</v>
      </c>
      <c r="DA54" s="43">
        <f t="shared" si="77"/>
        <v>1.0186166911099403E-10</v>
      </c>
      <c r="DB54" s="43">
        <f t="shared" si="78"/>
        <v>6900</v>
      </c>
      <c r="DC54" s="43">
        <f t="shared" si="79"/>
        <v>39.585237323186853</v>
      </c>
      <c r="DF54" s="44">
        <f t="shared" si="80"/>
        <v>-272</v>
      </c>
      <c r="DG54" s="44">
        <f t="shared" si="81"/>
        <v>32.75</v>
      </c>
      <c r="DH54" s="44">
        <v>1</v>
      </c>
      <c r="DI54" s="35">
        <f t="shared" si="87"/>
        <v>0</v>
      </c>
      <c r="DJ54" s="43">
        <f t="shared" si="11"/>
        <v>1</v>
      </c>
      <c r="DK54" s="43">
        <f t="shared" si="82"/>
        <v>0</v>
      </c>
      <c r="DL54" s="43">
        <f t="shared" si="83"/>
        <v>1.6407138451719608E-14</v>
      </c>
      <c r="DM54" s="43">
        <f t="shared" si="84"/>
        <v>9825</v>
      </c>
      <c r="DN54" s="43">
        <f t="shared" si="85"/>
        <v>39.585237323186853</v>
      </c>
    </row>
    <row r="55" spans="1:118">
      <c r="A55" s="35">
        <f t="shared" si="12"/>
        <v>1.3660402567543966</v>
      </c>
      <c r="B55" s="35">
        <v>0</v>
      </c>
      <c r="C55" s="56">
        <f t="shared" si="89"/>
        <v>3.25</v>
      </c>
      <c r="D55" s="60"/>
      <c r="E55" s="59">
        <f t="shared" si="14"/>
        <v>3.25</v>
      </c>
      <c r="F55" s="102">
        <f t="shared" si="0"/>
        <v>6.5</v>
      </c>
      <c r="G55" s="38">
        <f t="shared" si="1"/>
        <v>891.44377681523406</v>
      </c>
      <c r="H55" s="35">
        <f t="shared" si="86"/>
        <v>9.800000000000006</v>
      </c>
      <c r="I55" s="39">
        <v>49</v>
      </c>
      <c r="J55" s="44">
        <f t="shared" si="15"/>
        <v>49</v>
      </c>
      <c r="K55" s="44">
        <f t="shared" si="16"/>
        <v>1</v>
      </c>
      <c r="L55" s="34">
        <v>1</v>
      </c>
      <c r="M55" s="127">
        <f t="shared" si="17"/>
        <v>3.25</v>
      </c>
      <c r="N55" s="43">
        <f t="shared" si="2"/>
        <v>36</v>
      </c>
      <c r="O55" s="43">
        <f t="shared" si="18"/>
        <v>5733</v>
      </c>
      <c r="P55" s="43">
        <f t="shared" si="19"/>
        <v>347663.07295794127</v>
      </c>
      <c r="Q55" s="43">
        <f t="shared" si="20"/>
        <v>300</v>
      </c>
      <c r="R55" s="43">
        <f t="shared" si="21"/>
        <v>40.981207702631899</v>
      </c>
      <c r="S55" s="71">
        <f t="shared" si="22"/>
        <v>60.642433796954698</v>
      </c>
      <c r="V55" s="44">
        <f t="shared" si="23"/>
        <v>49</v>
      </c>
      <c r="W55" s="44">
        <f t="shared" si="24"/>
        <v>2</v>
      </c>
      <c r="X55" s="44">
        <v>1</v>
      </c>
      <c r="Y55" s="35">
        <f t="shared" si="25"/>
        <v>1</v>
      </c>
      <c r="Z55" s="43">
        <f t="shared" si="3"/>
        <v>18</v>
      </c>
      <c r="AA55" s="43">
        <f t="shared" si="26"/>
        <v>882</v>
      </c>
      <c r="AB55" s="43">
        <f t="shared" si="27"/>
        <v>347663.07295794127</v>
      </c>
      <c r="AC55" s="43">
        <f t="shared" si="28"/>
        <v>600</v>
      </c>
      <c r="AD55" s="43">
        <f t="shared" si="29"/>
        <v>40.981207702631899</v>
      </c>
      <c r="AE55" s="71">
        <f t="shared" si="88"/>
        <v>394.17581968020551</v>
      </c>
      <c r="AG55" s="44">
        <f t="shared" si="31"/>
        <v>34</v>
      </c>
      <c r="AH55" s="44">
        <f t="shared" si="32"/>
        <v>4.1500000000000004</v>
      </c>
      <c r="AI55" s="44">
        <v>1</v>
      </c>
      <c r="AJ55" s="35">
        <f t="shared" si="33"/>
        <v>1.075</v>
      </c>
      <c r="AK55" s="43">
        <f t="shared" si="4"/>
        <v>9</v>
      </c>
      <c r="AL55" s="43">
        <f t="shared" si="34"/>
        <v>328.95</v>
      </c>
      <c r="AM55" s="43">
        <f t="shared" si="35"/>
        <v>43457.884119742615</v>
      </c>
      <c r="AN55" s="43">
        <f t="shared" si="36"/>
        <v>1245</v>
      </c>
      <c r="AO55" s="43">
        <f t="shared" si="37"/>
        <v>40.981207702631899</v>
      </c>
      <c r="AP55" s="71">
        <f t="shared" si="91"/>
        <v>132.11091083673085</v>
      </c>
      <c r="AR55" s="44">
        <f t="shared" si="38"/>
        <v>14</v>
      </c>
      <c r="AS55" s="44">
        <f t="shared" si="39"/>
        <v>6.5</v>
      </c>
      <c r="AT55" s="44">
        <v>1</v>
      </c>
      <c r="AU55" s="35">
        <f t="shared" si="40"/>
        <v>1.175</v>
      </c>
      <c r="AV55" s="43">
        <f t="shared" si="5"/>
        <v>3</v>
      </c>
      <c r="AW55" s="43">
        <f t="shared" si="41"/>
        <v>49.35</v>
      </c>
      <c r="AX55" s="43">
        <f t="shared" si="42"/>
        <v>2716.1177574839094</v>
      </c>
      <c r="AY55" s="43">
        <f t="shared" si="43"/>
        <v>1950</v>
      </c>
      <c r="AZ55" s="43">
        <f t="shared" si="44"/>
        <v>40.981207702631899</v>
      </c>
      <c r="BA55" s="71">
        <f t="shared" si="92"/>
        <v>55.037847162794513</v>
      </c>
      <c r="BC55" s="44">
        <f t="shared" si="45"/>
        <v>-11</v>
      </c>
      <c r="BD55" s="44">
        <f t="shared" si="46"/>
        <v>9.1</v>
      </c>
      <c r="BE55" s="44">
        <v>1</v>
      </c>
      <c r="BF55" s="35">
        <f t="shared" si="47"/>
        <v>1.3</v>
      </c>
      <c r="BG55" s="43">
        <f t="shared" si="6"/>
        <v>1</v>
      </c>
      <c r="BH55" s="43">
        <f t="shared" si="48"/>
        <v>-14.3</v>
      </c>
      <c r="BI55" s="43">
        <f t="shared" si="49"/>
        <v>84.878679921372054</v>
      </c>
      <c r="BJ55" s="43">
        <f t="shared" si="50"/>
        <v>2730</v>
      </c>
      <c r="BK55" s="43">
        <f t="shared" si="51"/>
        <v>40.981207702631899</v>
      </c>
      <c r="BN55" s="44">
        <f t="shared" si="52"/>
        <v>-41</v>
      </c>
      <c r="BO55" s="44">
        <f t="shared" si="53"/>
        <v>12</v>
      </c>
      <c r="BP55" s="44">
        <v>1</v>
      </c>
      <c r="BQ55" s="35">
        <f t="shared" si="54"/>
        <v>1.45</v>
      </c>
      <c r="BR55" s="43">
        <f t="shared" si="7"/>
        <v>1</v>
      </c>
      <c r="BS55" s="43">
        <f t="shared" si="55"/>
        <v>-59.449999999999996</v>
      </c>
      <c r="BT55" s="43">
        <f t="shared" si="56"/>
        <v>1.3262293737714355</v>
      </c>
      <c r="BU55" s="43">
        <f t="shared" si="57"/>
        <v>3600</v>
      </c>
      <c r="BV55" s="43">
        <f t="shared" si="58"/>
        <v>40.981207702631899</v>
      </c>
      <c r="BY55" s="44">
        <f t="shared" si="59"/>
        <v>-103</v>
      </c>
      <c r="BZ55" s="44">
        <f t="shared" si="60"/>
        <v>15.25</v>
      </c>
      <c r="CA55" s="44">
        <v>1</v>
      </c>
      <c r="CB55" s="35">
        <f t="shared" si="61"/>
        <v>0</v>
      </c>
      <c r="CC55" s="43">
        <f t="shared" si="8"/>
        <v>1</v>
      </c>
      <c r="CD55" s="43">
        <f t="shared" si="62"/>
        <v>0</v>
      </c>
      <c r="CE55" s="43">
        <f t="shared" si="63"/>
        <v>2.4538425693579921E-4</v>
      </c>
      <c r="CF55" s="43">
        <f t="shared" si="64"/>
        <v>4575</v>
      </c>
      <c r="CG55" s="43">
        <f t="shared" si="65"/>
        <v>40.981207702631899</v>
      </c>
      <c r="CJ55" s="44">
        <f t="shared" si="66"/>
        <v>-158</v>
      </c>
      <c r="CK55" s="44">
        <f t="shared" si="67"/>
        <v>18.899999999999999</v>
      </c>
      <c r="CL55" s="44">
        <v>1</v>
      </c>
      <c r="CM55" s="35">
        <f t="shared" si="68"/>
        <v>0</v>
      </c>
      <c r="CN55" s="43">
        <f t="shared" si="9"/>
        <v>1</v>
      </c>
      <c r="CO55" s="43">
        <f t="shared" si="69"/>
        <v>0</v>
      </c>
      <c r="CP55" s="43">
        <f t="shared" si="70"/>
        <v>1.1981653170693281E-7</v>
      </c>
      <c r="CQ55" s="43">
        <f t="shared" si="71"/>
        <v>5670</v>
      </c>
      <c r="CR55" s="43">
        <f t="shared" si="72"/>
        <v>40.981207702631899</v>
      </c>
      <c r="CU55" s="44">
        <f t="shared" si="73"/>
        <v>-208</v>
      </c>
      <c r="CV55" s="44">
        <f t="shared" si="74"/>
        <v>23</v>
      </c>
      <c r="CW55" s="44">
        <v>1</v>
      </c>
      <c r="CX55" s="35">
        <f t="shared" si="75"/>
        <v>0</v>
      </c>
      <c r="CY55" s="43">
        <f t="shared" si="10"/>
        <v>1</v>
      </c>
      <c r="CZ55" s="43">
        <f t="shared" si="76"/>
        <v>0</v>
      </c>
      <c r="DA55" s="43">
        <f t="shared" si="77"/>
        <v>1.1700833174505116E-10</v>
      </c>
      <c r="DB55" s="43">
        <f t="shared" si="78"/>
        <v>6900</v>
      </c>
      <c r="DC55" s="43">
        <f t="shared" si="79"/>
        <v>40.981207702631899</v>
      </c>
      <c r="DF55" s="44">
        <f t="shared" si="80"/>
        <v>-271</v>
      </c>
      <c r="DG55" s="44">
        <f t="shared" si="81"/>
        <v>32.75</v>
      </c>
      <c r="DH55" s="44">
        <v>1</v>
      </c>
      <c r="DI55" s="35">
        <f t="shared" si="87"/>
        <v>0</v>
      </c>
      <c r="DJ55" s="43">
        <f t="shared" si="11"/>
        <v>1</v>
      </c>
      <c r="DK55" s="43">
        <f t="shared" si="82"/>
        <v>0</v>
      </c>
      <c r="DL55" s="43">
        <f t="shared" si="83"/>
        <v>1.8846852949698917E-14</v>
      </c>
      <c r="DM55" s="43">
        <f t="shared" si="84"/>
        <v>9825</v>
      </c>
      <c r="DN55" s="43">
        <f t="shared" si="85"/>
        <v>40.981207702631899</v>
      </c>
    </row>
    <row r="56" spans="1:118">
      <c r="A56" s="35">
        <f t="shared" si="12"/>
        <v>1.4142135623730963</v>
      </c>
      <c r="B56" s="35">
        <v>0</v>
      </c>
      <c r="C56" s="56">
        <f t="shared" si="89"/>
        <v>3.25</v>
      </c>
      <c r="D56" s="60"/>
      <c r="E56" s="59">
        <f t="shared" si="14"/>
        <v>3.25</v>
      </c>
      <c r="F56" s="102">
        <f t="shared" si="0"/>
        <v>6.5</v>
      </c>
      <c r="G56" s="38">
        <f t="shared" si="1"/>
        <v>1024.0000000000034</v>
      </c>
      <c r="H56" s="35">
        <f t="shared" si="86"/>
        <v>10.000000000000005</v>
      </c>
      <c r="I56" s="39">
        <v>50</v>
      </c>
      <c r="J56" s="44">
        <f t="shared" si="15"/>
        <v>50</v>
      </c>
      <c r="K56" s="44">
        <f t="shared" si="16"/>
        <v>1</v>
      </c>
      <c r="L56" s="34">
        <v>1</v>
      </c>
      <c r="M56" s="127">
        <f t="shared" si="17"/>
        <v>3.25</v>
      </c>
      <c r="N56" s="43">
        <f t="shared" si="2"/>
        <v>36</v>
      </c>
      <c r="O56" s="43">
        <f t="shared" si="18"/>
        <v>5850</v>
      </c>
      <c r="P56" s="43">
        <f t="shared" si="19"/>
        <v>399360.00000000134</v>
      </c>
      <c r="Q56" s="43">
        <f t="shared" si="20"/>
        <v>300</v>
      </c>
      <c r="R56" s="43">
        <f t="shared" si="21"/>
        <v>42.426406871192889</v>
      </c>
      <c r="S56" s="71">
        <f t="shared" si="22"/>
        <v>68.266666666666893</v>
      </c>
      <c r="V56" s="44">
        <f t="shared" si="23"/>
        <v>50</v>
      </c>
      <c r="W56" s="44">
        <f t="shared" si="24"/>
        <v>2</v>
      </c>
      <c r="X56" s="44">
        <v>11</v>
      </c>
      <c r="Y56" s="35">
        <f t="shared" si="25"/>
        <v>1</v>
      </c>
      <c r="Z56" s="43">
        <f t="shared" si="3"/>
        <v>198</v>
      </c>
      <c r="AA56" s="43">
        <f t="shared" si="26"/>
        <v>9900</v>
      </c>
      <c r="AB56" s="43">
        <f t="shared" si="27"/>
        <v>399360.00000000134</v>
      </c>
      <c r="AC56" s="43">
        <f t="shared" si="28"/>
        <v>600</v>
      </c>
      <c r="AD56" s="43">
        <f t="shared" si="29"/>
        <v>42.426406871192889</v>
      </c>
      <c r="AE56" s="71">
        <f t="shared" si="88"/>
        <v>40.339393939394071</v>
      </c>
      <c r="AG56" s="44">
        <f t="shared" si="31"/>
        <v>35</v>
      </c>
      <c r="AH56" s="44">
        <f t="shared" si="32"/>
        <v>4.1500000000000004</v>
      </c>
      <c r="AI56" s="44">
        <v>1</v>
      </c>
      <c r="AJ56" s="35">
        <f t="shared" si="33"/>
        <v>1.075</v>
      </c>
      <c r="AK56" s="43">
        <f t="shared" si="4"/>
        <v>9</v>
      </c>
      <c r="AL56" s="43">
        <f t="shared" si="34"/>
        <v>338.625</v>
      </c>
      <c r="AM56" s="43">
        <f t="shared" si="35"/>
        <v>49920.000000000124</v>
      </c>
      <c r="AN56" s="43">
        <f t="shared" si="36"/>
        <v>1245</v>
      </c>
      <c r="AO56" s="43">
        <f t="shared" si="37"/>
        <v>42.426406871192889</v>
      </c>
      <c r="AP56" s="71">
        <f t="shared" si="91"/>
        <v>147.41971207087522</v>
      </c>
      <c r="AR56" s="44">
        <f t="shared" si="38"/>
        <v>15</v>
      </c>
      <c r="AS56" s="44">
        <f t="shared" si="39"/>
        <v>6.5</v>
      </c>
      <c r="AT56" s="44">
        <v>1</v>
      </c>
      <c r="AU56" s="35">
        <f t="shared" si="40"/>
        <v>1.175</v>
      </c>
      <c r="AV56" s="43">
        <f t="shared" si="5"/>
        <v>3</v>
      </c>
      <c r="AW56" s="43">
        <f t="shared" si="41"/>
        <v>52.875</v>
      </c>
      <c r="AX56" s="43">
        <f t="shared" si="42"/>
        <v>3120.0000000000027</v>
      </c>
      <c r="AY56" s="43">
        <f t="shared" si="43"/>
        <v>1950</v>
      </c>
      <c r="AZ56" s="43">
        <f t="shared" si="44"/>
        <v>42.426406871192889</v>
      </c>
      <c r="BA56" s="71">
        <f t="shared" si="92"/>
        <v>59.00709219858161</v>
      </c>
      <c r="BC56" s="44">
        <f t="shared" si="45"/>
        <v>-10</v>
      </c>
      <c r="BD56" s="44">
        <f t="shared" si="46"/>
        <v>9.1</v>
      </c>
      <c r="BE56" s="44">
        <v>1</v>
      </c>
      <c r="BF56" s="35">
        <f t="shared" si="47"/>
        <v>1.3</v>
      </c>
      <c r="BG56" s="43">
        <f t="shared" si="6"/>
        <v>1</v>
      </c>
      <c r="BH56" s="43">
        <f t="shared" si="48"/>
        <v>-13</v>
      </c>
      <c r="BI56" s="43">
        <f t="shared" si="49"/>
        <v>97.499999999999929</v>
      </c>
      <c r="BJ56" s="43">
        <f t="shared" si="50"/>
        <v>2730</v>
      </c>
      <c r="BK56" s="43">
        <f t="shared" si="51"/>
        <v>42.426406871192889</v>
      </c>
      <c r="BN56" s="44">
        <f t="shared" si="52"/>
        <v>-40</v>
      </c>
      <c r="BO56" s="44">
        <f t="shared" si="53"/>
        <v>12</v>
      </c>
      <c r="BP56" s="44">
        <v>1</v>
      </c>
      <c r="BQ56" s="35">
        <f t="shared" si="54"/>
        <v>1.45</v>
      </c>
      <c r="BR56" s="43">
        <f t="shared" si="7"/>
        <v>1</v>
      </c>
      <c r="BS56" s="43">
        <f t="shared" si="55"/>
        <v>-58</v>
      </c>
      <c r="BT56" s="43">
        <f t="shared" si="56"/>
        <v>1.523437499999996</v>
      </c>
      <c r="BU56" s="43">
        <f t="shared" si="57"/>
        <v>3600</v>
      </c>
      <c r="BV56" s="43">
        <f t="shared" si="58"/>
        <v>42.426406871192889</v>
      </c>
      <c r="BY56" s="44">
        <f t="shared" si="59"/>
        <v>-102</v>
      </c>
      <c r="BZ56" s="44">
        <f t="shared" si="60"/>
        <v>15.25</v>
      </c>
      <c r="CA56" s="44">
        <v>1</v>
      </c>
      <c r="CB56" s="35">
        <f t="shared" si="61"/>
        <v>0</v>
      </c>
      <c r="CC56" s="43">
        <f t="shared" si="8"/>
        <v>1</v>
      </c>
      <c r="CD56" s="43">
        <f t="shared" si="62"/>
        <v>0</v>
      </c>
      <c r="CE56" s="43">
        <f t="shared" si="63"/>
        <v>2.8187249228432242E-4</v>
      </c>
      <c r="CF56" s="43">
        <f t="shared" si="64"/>
        <v>4575</v>
      </c>
      <c r="CG56" s="43">
        <f t="shared" si="65"/>
        <v>42.426406871192889</v>
      </c>
      <c r="CJ56" s="44">
        <f t="shared" si="66"/>
        <v>-157</v>
      </c>
      <c r="CK56" s="44">
        <f t="shared" si="67"/>
        <v>18.899999999999999</v>
      </c>
      <c r="CL56" s="44">
        <v>1</v>
      </c>
      <c r="CM56" s="35">
        <f t="shared" si="68"/>
        <v>0</v>
      </c>
      <c r="CN56" s="43">
        <f t="shared" si="9"/>
        <v>1</v>
      </c>
      <c r="CO56" s="43">
        <f t="shared" si="69"/>
        <v>0</v>
      </c>
      <c r="CP56" s="43">
        <f t="shared" si="70"/>
        <v>1.3763305287320375E-7</v>
      </c>
      <c r="CQ56" s="43">
        <f t="shared" si="71"/>
        <v>5670</v>
      </c>
      <c r="CR56" s="43">
        <f t="shared" si="72"/>
        <v>42.426406871192889</v>
      </c>
      <c r="CU56" s="44">
        <f t="shared" si="73"/>
        <v>-207</v>
      </c>
      <c r="CV56" s="44">
        <f t="shared" si="74"/>
        <v>23</v>
      </c>
      <c r="CW56" s="44">
        <v>1</v>
      </c>
      <c r="CX56" s="35">
        <f t="shared" si="75"/>
        <v>0</v>
      </c>
      <c r="CY56" s="43">
        <f t="shared" si="10"/>
        <v>1</v>
      </c>
      <c r="CZ56" s="43">
        <f t="shared" si="76"/>
        <v>0</v>
      </c>
      <c r="DA56" s="43">
        <f t="shared" si="77"/>
        <v>1.3440727819648763E-10</v>
      </c>
      <c r="DB56" s="43">
        <f t="shared" si="78"/>
        <v>6900</v>
      </c>
      <c r="DC56" s="43">
        <f t="shared" si="79"/>
        <v>42.426406871192889</v>
      </c>
      <c r="DF56" s="44">
        <f t="shared" si="80"/>
        <v>-270</v>
      </c>
      <c r="DG56" s="44">
        <f t="shared" si="81"/>
        <v>32.75</v>
      </c>
      <c r="DH56" s="44">
        <v>1</v>
      </c>
      <c r="DI56" s="35">
        <f t="shared" si="87"/>
        <v>0</v>
      </c>
      <c r="DJ56" s="43">
        <f t="shared" si="11"/>
        <v>1</v>
      </c>
      <c r="DK56" s="43">
        <f t="shared" si="82"/>
        <v>0</v>
      </c>
      <c r="DL56" s="43">
        <f t="shared" si="83"/>
        <v>2.1649348980190168E-14</v>
      </c>
      <c r="DM56" s="43">
        <f t="shared" si="84"/>
        <v>9825</v>
      </c>
      <c r="DN56" s="43">
        <f t="shared" si="85"/>
        <v>42.426406871192889</v>
      </c>
    </row>
    <row r="57" spans="1:118">
      <c r="A57" s="35">
        <f t="shared" si="12"/>
        <v>1.4640856959456268</v>
      </c>
      <c r="B57" s="35">
        <v>0</v>
      </c>
      <c r="C57" s="56">
        <f t="shared" si="89"/>
        <v>3.25</v>
      </c>
      <c r="D57" s="60"/>
      <c r="E57" s="59">
        <f t="shared" si="14"/>
        <v>3.25</v>
      </c>
      <c r="F57" s="102">
        <f t="shared" si="0"/>
        <v>6.5</v>
      </c>
      <c r="G57" s="38">
        <f t="shared" si="1"/>
        <v>1176.2671155169678</v>
      </c>
      <c r="H57" s="35">
        <f t="shared" si="86"/>
        <v>10.200000000000005</v>
      </c>
      <c r="I57" s="39">
        <v>51</v>
      </c>
      <c r="J57" s="44">
        <f t="shared" si="15"/>
        <v>51</v>
      </c>
      <c r="K57" s="44">
        <f t="shared" si="16"/>
        <v>1</v>
      </c>
      <c r="L57" s="34">
        <v>1</v>
      </c>
      <c r="M57" s="127">
        <f t="shared" si="17"/>
        <v>3.25</v>
      </c>
      <c r="N57" s="43">
        <f t="shared" si="2"/>
        <v>36</v>
      </c>
      <c r="O57" s="43">
        <f t="shared" si="18"/>
        <v>5967</v>
      </c>
      <c r="P57" s="43">
        <f t="shared" si="19"/>
        <v>458744.17505161744</v>
      </c>
      <c r="Q57" s="43">
        <f t="shared" si="20"/>
        <v>300</v>
      </c>
      <c r="R57" s="43">
        <f t="shared" si="21"/>
        <v>43.922570878368802</v>
      </c>
      <c r="S57" s="71">
        <f t="shared" si="22"/>
        <v>76.880203628559983</v>
      </c>
      <c r="V57" s="44">
        <f t="shared" si="23"/>
        <v>51</v>
      </c>
      <c r="W57" s="44">
        <f t="shared" si="24"/>
        <v>2</v>
      </c>
      <c r="X57" s="44">
        <v>1</v>
      </c>
      <c r="Y57" s="35">
        <f t="shared" si="25"/>
        <v>1</v>
      </c>
      <c r="Z57" s="43">
        <f t="shared" si="3"/>
        <v>198</v>
      </c>
      <c r="AA57" s="43">
        <f t="shared" si="26"/>
        <v>10098</v>
      </c>
      <c r="AB57" s="43">
        <f t="shared" si="27"/>
        <v>458744.17505161744</v>
      </c>
      <c r="AC57" s="43">
        <f t="shared" si="28"/>
        <v>600</v>
      </c>
      <c r="AD57" s="43">
        <f t="shared" si="29"/>
        <v>43.922570878368802</v>
      </c>
      <c r="AE57" s="71">
        <f t="shared" si="88"/>
        <v>45.429211235058176</v>
      </c>
      <c r="AG57" s="44">
        <f t="shared" si="31"/>
        <v>36</v>
      </c>
      <c r="AH57" s="44">
        <f t="shared" si="32"/>
        <v>4.1500000000000004</v>
      </c>
      <c r="AI57" s="44">
        <v>1</v>
      </c>
      <c r="AJ57" s="35">
        <f t="shared" si="33"/>
        <v>1.075</v>
      </c>
      <c r="AK57" s="43">
        <f t="shared" si="4"/>
        <v>9</v>
      </c>
      <c r="AL57" s="43">
        <f t="shared" si="34"/>
        <v>348.3</v>
      </c>
      <c r="AM57" s="43">
        <f t="shared" si="35"/>
        <v>57343.021881452129</v>
      </c>
      <c r="AN57" s="43">
        <f t="shared" si="36"/>
        <v>1245</v>
      </c>
      <c r="AO57" s="43">
        <f t="shared" si="37"/>
        <v>43.922570878368802</v>
      </c>
      <c r="AP57" s="71">
        <f t="shared" si="91"/>
        <v>164.63687017356338</v>
      </c>
      <c r="AR57" s="44">
        <f t="shared" si="38"/>
        <v>16</v>
      </c>
      <c r="AS57" s="44">
        <f t="shared" si="39"/>
        <v>6.5</v>
      </c>
      <c r="AT57" s="44">
        <v>1</v>
      </c>
      <c r="AU57" s="35">
        <f t="shared" si="40"/>
        <v>1.175</v>
      </c>
      <c r="AV57" s="43">
        <f t="shared" si="5"/>
        <v>3</v>
      </c>
      <c r="AW57" s="43">
        <f t="shared" si="41"/>
        <v>56.400000000000006</v>
      </c>
      <c r="AX57" s="43">
        <f t="shared" si="42"/>
        <v>3583.938867590753</v>
      </c>
      <c r="AY57" s="43">
        <f t="shared" si="43"/>
        <v>1950</v>
      </c>
      <c r="AZ57" s="43">
        <f t="shared" si="44"/>
        <v>43.922570878368802</v>
      </c>
      <c r="BA57" s="71">
        <f t="shared" si="92"/>
        <v>63.545015382814761</v>
      </c>
      <c r="BC57" s="44">
        <f t="shared" si="45"/>
        <v>-9</v>
      </c>
      <c r="BD57" s="44">
        <f t="shared" si="46"/>
        <v>9.1</v>
      </c>
      <c r="BE57" s="44">
        <v>1</v>
      </c>
      <c r="BF57" s="35">
        <f t="shared" si="47"/>
        <v>1.3</v>
      </c>
      <c r="BG57" s="43">
        <f t="shared" si="6"/>
        <v>1</v>
      </c>
      <c r="BH57" s="43">
        <f t="shared" si="48"/>
        <v>-11.700000000000001</v>
      </c>
      <c r="BI57" s="43">
        <f t="shared" si="49"/>
        <v>111.99808961221083</v>
      </c>
      <c r="BJ57" s="43">
        <f t="shared" si="50"/>
        <v>2730</v>
      </c>
      <c r="BK57" s="43">
        <f t="shared" si="51"/>
        <v>43.922570878368802</v>
      </c>
      <c r="BN57" s="44">
        <f t="shared" si="52"/>
        <v>-39</v>
      </c>
      <c r="BO57" s="44">
        <f t="shared" si="53"/>
        <v>12</v>
      </c>
      <c r="BP57" s="44">
        <v>1</v>
      </c>
      <c r="BQ57" s="35">
        <f t="shared" si="54"/>
        <v>1.45</v>
      </c>
      <c r="BR57" s="43">
        <f t="shared" si="7"/>
        <v>1</v>
      </c>
      <c r="BS57" s="43">
        <f t="shared" si="55"/>
        <v>-56.55</v>
      </c>
      <c r="BT57" s="43">
        <f t="shared" si="56"/>
        <v>1.7499701501907909</v>
      </c>
      <c r="BU57" s="43">
        <f t="shared" si="57"/>
        <v>3600</v>
      </c>
      <c r="BV57" s="43">
        <f t="shared" si="58"/>
        <v>43.922570878368802</v>
      </c>
      <c r="BY57" s="44">
        <f t="shared" si="59"/>
        <v>-101</v>
      </c>
      <c r="BZ57" s="44">
        <f t="shared" si="60"/>
        <v>15.25</v>
      </c>
      <c r="CA57" s="44">
        <v>1</v>
      </c>
      <c r="CB57" s="35">
        <f t="shared" si="61"/>
        <v>0</v>
      </c>
      <c r="CC57" s="43">
        <f t="shared" si="8"/>
        <v>1</v>
      </c>
      <c r="CD57" s="43">
        <f t="shared" si="62"/>
        <v>0</v>
      </c>
      <c r="CE57" s="43">
        <f t="shared" si="63"/>
        <v>3.2378646820591561E-4</v>
      </c>
      <c r="CF57" s="43">
        <f t="shared" si="64"/>
        <v>4575</v>
      </c>
      <c r="CG57" s="43">
        <f t="shared" si="65"/>
        <v>43.922570878368802</v>
      </c>
      <c r="CJ57" s="44">
        <f t="shared" si="66"/>
        <v>-156</v>
      </c>
      <c r="CK57" s="44">
        <f t="shared" si="67"/>
        <v>18.899999999999999</v>
      </c>
      <c r="CL57" s="44">
        <v>1</v>
      </c>
      <c r="CM57" s="35">
        <f t="shared" si="68"/>
        <v>0</v>
      </c>
      <c r="CN57" s="43">
        <f t="shared" si="9"/>
        <v>1</v>
      </c>
      <c r="CO57" s="43">
        <f t="shared" si="69"/>
        <v>0</v>
      </c>
      <c r="CP57" s="43">
        <f t="shared" si="70"/>
        <v>1.5809886142866912E-7</v>
      </c>
      <c r="CQ57" s="43">
        <f t="shared" si="71"/>
        <v>5670</v>
      </c>
      <c r="CR57" s="43">
        <f t="shared" si="72"/>
        <v>43.922570878368802</v>
      </c>
      <c r="CU57" s="44">
        <f t="shared" si="73"/>
        <v>-206</v>
      </c>
      <c r="CV57" s="44">
        <f t="shared" si="74"/>
        <v>23</v>
      </c>
      <c r="CW57" s="44">
        <v>1</v>
      </c>
      <c r="CX57" s="35">
        <f t="shared" si="75"/>
        <v>0</v>
      </c>
      <c r="CY57" s="43">
        <f t="shared" si="10"/>
        <v>1</v>
      </c>
      <c r="CZ57" s="43">
        <f t="shared" si="76"/>
        <v>0</v>
      </c>
      <c r="DA57" s="43">
        <f t="shared" si="77"/>
        <v>1.543934193639342E-10</v>
      </c>
      <c r="DB57" s="43">
        <f t="shared" si="78"/>
        <v>6900</v>
      </c>
      <c r="DC57" s="43">
        <f t="shared" si="79"/>
        <v>43.922570878368802</v>
      </c>
      <c r="DF57" s="44">
        <f t="shared" si="80"/>
        <v>-269</v>
      </c>
      <c r="DG57" s="44">
        <f t="shared" si="81"/>
        <v>32.75</v>
      </c>
      <c r="DH57" s="44">
        <v>1</v>
      </c>
      <c r="DI57" s="35">
        <f t="shared" si="87"/>
        <v>0</v>
      </c>
      <c r="DJ57" s="43">
        <f t="shared" si="11"/>
        <v>1</v>
      </c>
      <c r="DK57" s="43">
        <f t="shared" si="82"/>
        <v>0</v>
      </c>
      <c r="DL57" s="43">
        <f t="shared" si="83"/>
        <v>2.4868571560301181E-14</v>
      </c>
      <c r="DM57" s="43">
        <f t="shared" si="84"/>
        <v>9825</v>
      </c>
      <c r="DN57" s="43">
        <f t="shared" si="85"/>
        <v>43.922570878368802</v>
      </c>
    </row>
    <row r="58" spans="1:118">
      <c r="A58" s="35">
        <f t="shared" si="12"/>
        <v>1.5157165665103995</v>
      </c>
      <c r="B58" s="35">
        <v>0</v>
      </c>
      <c r="C58" s="56">
        <f t="shared" si="89"/>
        <v>3.25</v>
      </c>
      <c r="D58" s="60"/>
      <c r="E58" s="59">
        <f t="shared" si="14"/>
        <v>3.25</v>
      </c>
      <c r="F58" s="102">
        <f t="shared" si="0"/>
        <v>6.5</v>
      </c>
      <c r="G58" s="38">
        <f t="shared" si="1"/>
        <v>1351.1761006314484</v>
      </c>
      <c r="H58" s="35">
        <f t="shared" si="86"/>
        <v>10.400000000000006</v>
      </c>
      <c r="I58" s="39">
        <v>52</v>
      </c>
      <c r="J58" s="44">
        <f t="shared" si="15"/>
        <v>52</v>
      </c>
      <c r="K58" s="44">
        <f t="shared" si="16"/>
        <v>1</v>
      </c>
      <c r="L58" s="34">
        <v>1</v>
      </c>
      <c r="M58" s="127">
        <f t="shared" si="17"/>
        <v>3.25</v>
      </c>
      <c r="N58" s="43">
        <f t="shared" si="2"/>
        <v>36</v>
      </c>
      <c r="O58" s="43">
        <f t="shared" si="18"/>
        <v>6084</v>
      </c>
      <c r="P58" s="43">
        <f t="shared" si="19"/>
        <v>526958.67924626486</v>
      </c>
      <c r="Q58" s="43">
        <f t="shared" si="20"/>
        <v>300</v>
      </c>
      <c r="R58" s="43">
        <f t="shared" si="21"/>
        <v>45.471496995311988</v>
      </c>
      <c r="S58" s="71">
        <f t="shared" si="22"/>
        <v>86.613852604580018</v>
      </c>
      <c r="V58" s="44">
        <f t="shared" si="23"/>
        <v>52</v>
      </c>
      <c r="W58" s="44">
        <f t="shared" si="24"/>
        <v>2</v>
      </c>
      <c r="X58" s="44">
        <v>1</v>
      </c>
      <c r="Y58" s="35">
        <f t="shared" si="25"/>
        <v>1</v>
      </c>
      <c r="Z58" s="43">
        <f t="shared" si="3"/>
        <v>198</v>
      </c>
      <c r="AA58" s="43">
        <f t="shared" si="26"/>
        <v>10296</v>
      </c>
      <c r="AB58" s="43">
        <f t="shared" si="27"/>
        <v>526958.67924626486</v>
      </c>
      <c r="AC58" s="43">
        <f t="shared" si="28"/>
        <v>600</v>
      </c>
      <c r="AD58" s="43">
        <f t="shared" si="29"/>
        <v>45.471496995311988</v>
      </c>
      <c r="AE58" s="71">
        <f t="shared" si="88"/>
        <v>51.180912902706375</v>
      </c>
      <c r="AG58" s="44">
        <f t="shared" si="31"/>
        <v>37</v>
      </c>
      <c r="AH58" s="44">
        <f t="shared" si="32"/>
        <v>4.1500000000000004</v>
      </c>
      <c r="AI58" s="44">
        <v>1</v>
      </c>
      <c r="AJ58" s="35">
        <f t="shared" si="33"/>
        <v>1.075</v>
      </c>
      <c r="AK58" s="43">
        <f t="shared" si="4"/>
        <v>9</v>
      </c>
      <c r="AL58" s="43">
        <f t="shared" si="34"/>
        <v>357.97499999999997</v>
      </c>
      <c r="AM58" s="43">
        <f t="shared" si="35"/>
        <v>65869.834905783035</v>
      </c>
      <c r="AN58" s="43">
        <f t="shared" si="36"/>
        <v>1245</v>
      </c>
      <c r="AO58" s="43">
        <f t="shared" si="37"/>
        <v>45.471496995311988</v>
      </c>
      <c r="AP58" s="71">
        <f t="shared" si="91"/>
        <v>184.00680188779396</v>
      </c>
      <c r="AR58" s="44">
        <f t="shared" si="38"/>
        <v>17</v>
      </c>
      <c r="AS58" s="44">
        <f t="shared" si="39"/>
        <v>6.5</v>
      </c>
      <c r="AT58" s="44">
        <v>1</v>
      </c>
      <c r="AU58" s="35">
        <f t="shared" si="40"/>
        <v>1.175</v>
      </c>
      <c r="AV58" s="43">
        <f t="shared" si="5"/>
        <v>3</v>
      </c>
      <c r="AW58" s="43">
        <f t="shared" si="41"/>
        <v>59.925000000000004</v>
      </c>
      <c r="AX58" s="43">
        <f t="shared" si="42"/>
        <v>4116.8646816114351</v>
      </c>
      <c r="AY58" s="43">
        <f t="shared" si="43"/>
        <v>1950</v>
      </c>
      <c r="AZ58" s="43">
        <f t="shared" si="44"/>
        <v>45.471496995311988</v>
      </c>
      <c r="BA58" s="71">
        <f t="shared" si="92"/>
        <v>68.700286718588814</v>
      </c>
      <c r="BC58" s="44">
        <f t="shared" si="45"/>
        <v>-8</v>
      </c>
      <c r="BD58" s="44">
        <f t="shared" si="46"/>
        <v>9.1</v>
      </c>
      <c r="BE58" s="44">
        <v>1</v>
      </c>
      <c r="BF58" s="35">
        <f t="shared" si="47"/>
        <v>1.3</v>
      </c>
      <c r="BG58" s="43">
        <f t="shared" si="6"/>
        <v>1</v>
      </c>
      <c r="BH58" s="43">
        <f t="shared" si="48"/>
        <v>-10.4</v>
      </c>
      <c r="BI58" s="43">
        <f t="shared" si="49"/>
        <v>128.65202130035712</v>
      </c>
      <c r="BJ58" s="43">
        <f t="shared" si="50"/>
        <v>2730</v>
      </c>
      <c r="BK58" s="43">
        <f t="shared" si="51"/>
        <v>45.471496995311988</v>
      </c>
      <c r="BN58" s="44">
        <f t="shared" si="52"/>
        <v>-38</v>
      </c>
      <c r="BO58" s="44">
        <f t="shared" si="53"/>
        <v>12</v>
      </c>
      <c r="BP58" s="44">
        <v>1</v>
      </c>
      <c r="BQ58" s="35">
        <f t="shared" si="54"/>
        <v>1.45</v>
      </c>
      <c r="BR58" s="43">
        <f t="shared" si="7"/>
        <v>1</v>
      </c>
      <c r="BS58" s="43">
        <f t="shared" si="55"/>
        <v>-55.1</v>
      </c>
      <c r="BT58" s="43">
        <f t="shared" si="56"/>
        <v>2.0101878328180764</v>
      </c>
      <c r="BU58" s="43">
        <f t="shared" si="57"/>
        <v>3600</v>
      </c>
      <c r="BV58" s="43">
        <f t="shared" si="58"/>
        <v>45.471496995311988</v>
      </c>
      <c r="BY58" s="44">
        <f t="shared" si="59"/>
        <v>-100</v>
      </c>
      <c r="BZ58" s="44">
        <f t="shared" si="60"/>
        <v>15.25</v>
      </c>
      <c r="CA58" s="44">
        <v>1</v>
      </c>
      <c r="CB58" s="35">
        <f t="shared" si="61"/>
        <v>0</v>
      </c>
      <c r="CC58" s="43">
        <f t="shared" si="8"/>
        <v>1</v>
      </c>
      <c r="CD58" s="43">
        <f t="shared" si="62"/>
        <v>0</v>
      </c>
      <c r="CE58" s="43">
        <f t="shared" si="63"/>
        <v>3.7193298339843501E-4</v>
      </c>
      <c r="CF58" s="43">
        <f t="shared" si="64"/>
        <v>4575</v>
      </c>
      <c r="CG58" s="43">
        <f t="shared" si="65"/>
        <v>45.471496995311988</v>
      </c>
      <c r="CJ58" s="44">
        <f t="shared" si="66"/>
        <v>-155</v>
      </c>
      <c r="CK58" s="44">
        <f t="shared" si="67"/>
        <v>18.899999999999999</v>
      </c>
      <c r="CL58" s="44">
        <v>1</v>
      </c>
      <c r="CM58" s="35">
        <f t="shared" si="68"/>
        <v>0</v>
      </c>
      <c r="CN58" s="43">
        <f t="shared" si="9"/>
        <v>1</v>
      </c>
      <c r="CO58" s="43">
        <f t="shared" si="69"/>
        <v>0</v>
      </c>
      <c r="CP58" s="43">
        <f t="shared" si="70"/>
        <v>1.8160790205001646E-7</v>
      </c>
      <c r="CQ58" s="43">
        <f t="shared" si="71"/>
        <v>5670</v>
      </c>
      <c r="CR58" s="43">
        <f t="shared" si="72"/>
        <v>45.471496995311988</v>
      </c>
      <c r="CU58" s="44">
        <f t="shared" si="73"/>
        <v>-205</v>
      </c>
      <c r="CV58" s="44">
        <f t="shared" si="74"/>
        <v>23</v>
      </c>
      <c r="CW58" s="44">
        <v>1</v>
      </c>
      <c r="CX58" s="35">
        <f t="shared" si="75"/>
        <v>0</v>
      </c>
      <c r="CY58" s="43">
        <f t="shared" si="10"/>
        <v>1</v>
      </c>
      <c r="CZ58" s="43">
        <f t="shared" si="76"/>
        <v>0</v>
      </c>
      <c r="DA58" s="43">
        <f t="shared" si="77"/>
        <v>1.7735146684571858E-10</v>
      </c>
      <c r="DB58" s="43">
        <f t="shared" si="78"/>
        <v>6900</v>
      </c>
      <c r="DC58" s="43">
        <f t="shared" si="79"/>
        <v>45.471496995311988</v>
      </c>
      <c r="DF58" s="44">
        <f t="shared" si="80"/>
        <v>-268</v>
      </c>
      <c r="DG58" s="44">
        <f t="shared" si="81"/>
        <v>32.75</v>
      </c>
      <c r="DH58" s="44">
        <v>1</v>
      </c>
      <c r="DI58" s="35">
        <f t="shared" si="87"/>
        <v>0</v>
      </c>
      <c r="DJ58" s="43">
        <f t="shared" si="11"/>
        <v>1</v>
      </c>
      <c r="DK58" s="43">
        <f t="shared" si="82"/>
        <v>0</v>
      </c>
      <c r="DL58" s="43">
        <f t="shared" si="83"/>
        <v>2.8566487242444017E-14</v>
      </c>
      <c r="DM58" s="43">
        <f t="shared" si="84"/>
        <v>9825</v>
      </c>
      <c r="DN58" s="43">
        <f t="shared" si="85"/>
        <v>45.471496995311988</v>
      </c>
    </row>
    <row r="59" spans="1:118">
      <c r="A59" s="35">
        <f t="shared" si="12"/>
        <v>1.5691681957935031</v>
      </c>
      <c r="B59" s="35">
        <v>0</v>
      </c>
      <c r="C59" s="56">
        <f t="shared" si="89"/>
        <v>3.25</v>
      </c>
      <c r="D59" s="60"/>
      <c r="E59" s="59">
        <f t="shared" si="14"/>
        <v>3.25</v>
      </c>
      <c r="F59" s="102">
        <f t="shared" si="0"/>
        <v>6.5</v>
      </c>
      <c r="G59" s="38">
        <f t="shared" si="1"/>
        <v>1552.093764106653</v>
      </c>
      <c r="H59" s="35">
        <f t="shared" si="86"/>
        <v>10.600000000000005</v>
      </c>
      <c r="I59" s="39">
        <v>53</v>
      </c>
      <c r="J59" s="44">
        <f t="shared" si="15"/>
        <v>53</v>
      </c>
      <c r="K59" s="44">
        <f t="shared" si="16"/>
        <v>1</v>
      </c>
      <c r="L59" s="34">
        <v>1</v>
      </c>
      <c r="M59" s="127">
        <f t="shared" si="17"/>
        <v>3.25</v>
      </c>
      <c r="N59" s="43">
        <f t="shared" si="2"/>
        <v>36</v>
      </c>
      <c r="O59" s="43">
        <f t="shared" si="18"/>
        <v>6201</v>
      </c>
      <c r="P59" s="43">
        <f t="shared" si="19"/>
        <v>605316.56800159463</v>
      </c>
      <c r="Q59" s="43">
        <f t="shared" si="20"/>
        <v>300</v>
      </c>
      <c r="R59" s="43">
        <f t="shared" si="21"/>
        <v>47.075045873805095</v>
      </c>
      <c r="S59" s="71">
        <f t="shared" si="22"/>
        <v>97.615960006707724</v>
      </c>
      <c r="V59" s="44">
        <f t="shared" si="23"/>
        <v>53</v>
      </c>
      <c r="W59" s="44">
        <f t="shared" si="24"/>
        <v>2</v>
      </c>
      <c r="X59" s="44">
        <v>1</v>
      </c>
      <c r="Y59" s="35">
        <f t="shared" si="25"/>
        <v>1</v>
      </c>
      <c r="Z59" s="43">
        <f t="shared" si="3"/>
        <v>198</v>
      </c>
      <c r="AA59" s="43">
        <f t="shared" si="26"/>
        <v>10494</v>
      </c>
      <c r="AB59" s="43">
        <f t="shared" si="27"/>
        <v>605316.56800159463</v>
      </c>
      <c r="AC59" s="43">
        <f t="shared" si="28"/>
        <v>600</v>
      </c>
      <c r="AD59" s="43">
        <f t="shared" si="29"/>
        <v>47.075045873805095</v>
      </c>
      <c r="AE59" s="71">
        <f t="shared" si="88"/>
        <v>57.682158185781837</v>
      </c>
      <c r="AG59" s="44">
        <f t="shared" si="31"/>
        <v>38</v>
      </c>
      <c r="AH59" s="44">
        <f t="shared" si="32"/>
        <v>4.1500000000000004</v>
      </c>
      <c r="AI59" s="44">
        <v>1</v>
      </c>
      <c r="AJ59" s="35">
        <f t="shared" si="33"/>
        <v>1.075</v>
      </c>
      <c r="AK59" s="43">
        <f t="shared" si="4"/>
        <v>9</v>
      </c>
      <c r="AL59" s="43">
        <f t="shared" si="34"/>
        <v>367.65</v>
      </c>
      <c r="AM59" s="43">
        <f t="shared" si="35"/>
        <v>75664.571000199256</v>
      </c>
      <c r="AN59" s="43">
        <f t="shared" si="36"/>
        <v>1245</v>
      </c>
      <c r="AO59" s="43">
        <f t="shared" si="37"/>
        <v>47.075045873805095</v>
      </c>
      <c r="AP59" s="71">
        <f t="shared" si="91"/>
        <v>205.8059866726486</v>
      </c>
      <c r="AR59" s="44">
        <f t="shared" si="38"/>
        <v>18</v>
      </c>
      <c r="AS59" s="44">
        <f t="shared" si="39"/>
        <v>6.5</v>
      </c>
      <c r="AT59" s="44">
        <v>1</v>
      </c>
      <c r="AU59" s="35">
        <f t="shared" si="40"/>
        <v>1.175</v>
      </c>
      <c r="AV59" s="43">
        <f t="shared" si="5"/>
        <v>3</v>
      </c>
      <c r="AW59" s="43">
        <f t="shared" si="41"/>
        <v>63.45</v>
      </c>
      <c r="AX59" s="43">
        <f t="shared" si="42"/>
        <v>4729.0356875124471</v>
      </c>
      <c r="AY59" s="43">
        <f t="shared" si="43"/>
        <v>1950</v>
      </c>
      <c r="AZ59" s="43">
        <f t="shared" si="44"/>
        <v>47.075045873805095</v>
      </c>
      <c r="BA59" s="71">
        <f t="shared" si="92"/>
        <v>74.531689322497186</v>
      </c>
      <c r="BC59" s="44">
        <f t="shared" si="45"/>
        <v>-7</v>
      </c>
      <c r="BD59" s="44">
        <f t="shared" si="46"/>
        <v>9.1</v>
      </c>
      <c r="BE59" s="44">
        <v>1</v>
      </c>
      <c r="BF59" s="35">
        <f t="shared" si="47"/>
        <v>1.3</v>
      </c>
      <c r="BG59" s="43">
        <f t="shared" si="6"/>
        <v>1</v>
      </c>
      <c r="BH59" s="43">
        <f t="shared" si="48"/>
        <v>-9.1</v>
      </c>
      <c r="BI59" s="43">
        <f t="shared" si="49"/>
        <v>147.78236523476374</v>
      </c>
      <c r="BJ59" s="43">
        <f t="shared" si="50"/>
        <v>2730</v>
      </c>
      <c r="BK59" s="43">
        <f t="shared" si="51"/>
        <v>47.075045873805095</v>
      </c>
      <c r="BN59" s="44">
        <f t="shared" si="52"/>
        <v>-37</v>
      </c>
      <c r="BO59" s="44">
        <f t="shared" si="53"/>
        <v>12</v>
      </c>
      <c r="BP59" s="44">
        <v>1</v>
      </c>
      <c r="BQ59" s="35">
        <f t="shared" si="54"/>
        <v>1.45</v>
      </c>
      <c r="BR59" s="43">
        <f t="shared" si="7"/>
        <v>1</v>
      </c>
      <c r="BS59" s="43">
        <f t="shared" si="55"/>
        <v>-53.65</v>
      </c>
      <c r="BT59" s="43">
        <f t="shared" si="56"/>
        <v>2.3090994567931795</v>
      </c>
      <c r="BU59" s="43">
        <f t="shared" si="57"/>
        <v>3600</v>
      </c>
      <c r="BV59" s="43">
        <f t="shared" si="58"/>
        <v>47.075045873805095</v>
      </c>
      <c r="BY59" s="44">
        <f t="shared" si="59"/>
        <v>-99</v>
      </c>
      <c r="BZ59" s="44">
        <f t="shared" si="60"/>
        <v>15.25</v>
      </c>
      <c r="CA59" s="44">
        <v>1</v>
      </c>
      <c r="CB59" s="35">
        <f t="shared" si="61"/>
        <v>0</v>
      </c>
      <c r="CC59" s="43">
        <f t="shared" si="8"/>
        <v>1</v>
      </c>
      <c r="CD59" s="43">
        <f t="shared" si="62"/>
        <v>0</v>
      </c>
      <c r="CE59" s="43">
        <f t="shared" si="63"/>
        <v>4.2723880619892183E-4</v>
      </c>
      <c r="CF59" s="43">
        <f t="shared" si="64"/>
        <v>4575</v>
      </c>
      <c r="CG59" s="43">
        <f t="shared" si="65"/>
        <v>47.075045873805095</v>
      </c>
      <c r="CJ59" s="44">
        <f t="shared" si="66"/>
        <v>-154</v>
      </c>
      <c r="CK59" s="44">
        <f t="shared" si="67"/>
        <v>18.899999999999999</v>
      </c>
      <c r="CL59" s="44">
        <v>1</v>
      </c>
      <c r="CM59" s="35">
        <f t="shared" si="68"/>
        <v>0</v>
      </c>
      <c r="CN59" s="43">
        <f t="shared" si="9"/>
        <v>1</v>
      </c>
      <c r="CO59" s="43">
        <f t="shared" si="69"/>
        <v>0</v>
      </c>
      <c r="CP59" s="43">
        <f t="shared" si="70"/>
        <v>2.0861269833931659E-7</v>
      </c>
      <c r="CQ59" s="43">
        <f t="shared" si="71"/>
        <v>5670</v>
      </c>
      <c r="CR59" s="43">
        <f t="shared" si="72"/>
        <v>47.075045873805095</v>
      </c>
      <c r="CU59" s="44">
        <f t="shared" si="73"/>
        <v>-204</v>
      </c>
      <c r="CV59" s="44">
        <f t="shared" si="74"/>
        <v>23</v>
      </c>
      <c r="CW59" s="44">
        <v>1</v>
      </c>
      <c r="CX59" s="35">
        <f t="shared" si="75"/>
        <v>0</v>
      </c>
      <c r="CY59" s="43">
        <f t="shared" si="10"/>
        <v>1</v>
      </c>
      <c r="CZ59" s="43">
        <f t="shared" si="76"/>
        <v>0</v>
      </c>
      <c r="DA59" s="43">
        <f t="shared" si="77"/>
        <v>2.0372333822198813E-10</v>
      </c>
      <c r="DB59" s="43">
        <f t="shared" si="78"/>
        <v>6900</v>
      </c>
      <c r="DC59" s="43">
        <f t="shared" si="79"/>
        <v>47.075045873805095</v>
      </c>
      <c r="DF59" s="44">
        <f t="shared" si="80"/>
        <v>-267</v>
      </c>
      <c r="DG59" s="44">
        <f t="shared" si="81"/>
        <v>32.75</v>
      </c>
      <c r="DH59" s="44">
        <v>1</v>
      </c>
      <c r="DI59" s="35">
        <f t="shared" si="87"/>
        <v>0</v>
      </c>
      <c r="DJ59" s="43">
        <f t="shared" si="11"/>
        <v>1</v>
      </c>
      <c r="DK59" s="43">
        <f t="shared" si="82"/>
        <v>0</v>
      </c>
      <c r="DL59" s="43">
        <f t="shared" si="83"/>
        <v>3.2814276903439229E-14</v>
      </c>
      <c r="DM59" s="43">
        <f t="shared" si="84"/>
        <v>9825</v>
      </c>
      <c r="DN59" s="43">
        <f t="shared" si="85"/>
        <v>47.075045873805095</v>
      </c>
    </row>
    <row r="60" spans="1:118">
      <c r="A60" s="35">
        <f t="shared" si="12"/>
        <v>1.6245047927124727</v>
      </c>
      <c r="B60" s="35">
        <v>0</v>
      </c>
      <c r="C60" s="56">
        <f t="shared" si="89"/>
        <v>3.25</v>
      </c>
      <c r="D60" s="60"/>
      <c r="E60" s="59">
        <f t="shared" si="14"/>
        <v>3.25</v>
      </c>
      <c r="F60" s="102">
        <f t="shared" si="0"/>
        <v>6.5</v>
      </c>
      <c r="G60" s="38">
        <f t="shared" si="1"/>
        <v>1782.8875536304683</v>
      </c>
      <c r="H60" s="35">
        <f t="shared" si="86"/>
        <v>10.800000000000006</v>
      </c>
      <c r="I60" s="39">
        <v>54</v>
      </c>
      <c r="J60" s="44">
        <f t="shared" si="15"/>
        <v>54</v>
      </c>
      <c r="K60" s="44">
        <f t="shared" si="16"/>
        <v>1</v>
      </c>
      <c r="L60" s="34">
        <v>1</v>
      </c>
      <c r="M60" s="127">
        <f t="shared" si="17"/>
        <v>3.25</v>
      </c>
      <c r="N60" s="43">
        <f t="shared" si="2"/>
        <v>36</v>
      </c>
      <c r="O60" s="43">
        <f t="shared" si="18"/>
        <v>6318</v>
      </c>
      <c r="P60" s="43">
        <f t="shared" si="19"/>
        <v>695326.14591588266</v>
      </c>
      <c r="Q60" s="43">
        <f t="shared" si="20"/>
        <v>300</v>
      </c>
      <c r="R60" s="43">
        <f t="shared" si="21"/>
        <v>48.735143781374184</v>
      </c>
      <c r="S60" s="71">
        <f t="shared" si="22"/>
        <v>110.05478726114002</v>
      </c>
      <c r="V60" s="44">
        <f t="shared" si="23"/>
        <v>54</v>
      </c>
      <c r="W60" s="44">
        <f t="shared" si="24"/>
        <v>2</v>
      </c>
      <c r="X60" s="44">
        <v>1</v>
      </c>
      <c r="Y60" s="35">
        <f t="shared" si="25"/>
        <v>1</v>
      </c>
      <c r="Z60" s="43">
        <f t="shared" si="3"/>
        <v>198</v>
      </c>
      <c r="AA60" s="43">
        <f t="shared" si="26"/>
        <v>10692</v>
      </c>
      <c r="AB60" s="43">
        <f t="shared" si="27"/>
        <v>695326.14591588266</v>
      </c>
      <c r="AC60" s="43">
        <f t="shared" si="28"/>
        <v>600</v>
      </c>
      <c r="AD60" s="43">
        <f t="shared" si="29"/>
        <v>48.735143781374184</v>
      </c>
      <c r="AE60" s="71">
        <f t="shared" si="88"/>
        <v>65.032374290673644</v>
      </c>
      <c r="AG60" s="44">
        <f t="shared" si="31"/>
        <v>39</v>
      </c>
      <c r="AH60" s="44">
        <f t="shared" si="32"/>
        <v>4.1500000000000004</v>
      </c>
      <c r="AI60" s="44">
        <v>1</v>
      </c>
      <c r="AJ60" s="35">
        <f t="shared" si="33"/>
        <v>1.075</v>
      </c>
      <c r="AK60" s="43">
        <f t="shared" si="4"/>
        <v>9</v>
      </c>
      <c r="AL60" s="43">
        <f t="shared" si="34"/>
        <v>377.32499999999999</v>
      </c>
      <c r="AM60" s="43">
        <f t="shared" si="35"/>
        <v>86915.76823948526</v>
      </c>
      <c r="AN60" s="43">
        <f t="shared" si="36"/>
        <v>1245</v>
      </c>
      <c r="AO60" s="43">
        <f t="shared" si="37"/>
        <v>48.735143781374184</v>
      </c>
      <c r="AP60" s="71">
        <f t="shared" si="91"/>
        <v>230.3472291512231</v>
      </c>
      <c r="AR60" s="44">
        <f t="shared" si="38"/>
        <v>19</v>
      </c>
      <c r="AS60" s="44">
        <f t="shared" si="39"/>
        <v>6.5</v>
      </c>
      <c r="AT60" s="44">
        <v>1</v>
      </c>
      <c r="AU60" s="35">
        <f t="shared" si="40"/>
        <v>1.175</v>
      </c>
      <c r="AV60" s="43">
        <f t="shared" si="5"/>
        <v>3</v>
      </c>
      <c r="AW60" s="43">
        <f t="shared" si="41"/>
        <v>66.975000000000009</v>
      </c>
      <c r="AX60" s="43">
        <f t="shared" si="42"/>
        <v>5432.2355149678215</v>
      </c>
      <c r="AY60" s="43">
        <f t="shared" si="43"/>
        <v>1950</v>
      </c>
      <c r="AZ60" s="43">
        <f t="shared" si="44"/>
        <v>48.735143781374184</v>
      </c>
      <c r="BA60" s="71">
        <f t="shared" si="92"/>
        <v>81.108406345170891</v>
      </c>
      <c r="BC60" s="44">
        <f t="shared" si="45"/>
        <v>-6</v>
      </c>
      <c r="BD60" s="44">
        <f t="shared" si="46"/>
        <v>9.1</v>
      </c>
      <c r="BE60" s="44">
        <v>1</v>
      </c>
      <c r="BF60" s="35">
        <f t="shared" si="47"/>
        <v>1.3</v>
      </c>
      <c r="BG60" s="43">
        <f t="shared" si="6"/>
        <v>1</v>
      </c>
      <c r="BH60" s="43">
        <f t="shared" si="48"/>
        <v>-7.8000000000000007</v>
      </c>
      <c r="BI60" s="43">
        <f t="shared" si="49"/>
        <v>169.75735984274417</v>
      </c>
      <c r="BJ60" s="43">
        <f t="shared" si="50"/>
        <v>2730</v>
      </c>
      <c r="BK60" s="43">
        <f t="shared" si="51"/>
        <v>48.735143781374184</v>
      </c>
      <c r="BN60" s="44">
        <f t="shared" si="52"/>
        <v>-36</v>
      </c>
      <c r="BO60" s="44">
        <f t="shared" si="53"/>
        <v>12</v>
      </c>
      <c r="BP60" s="44">
        <v>1</v>
      </c>
      <c r="BQ60" s="35">
        <f t="shared" si="54"/>
        <v>1.45</v>
      </c>
      <c r="BR60" s="43">
        <f t="shared" si="7"/>
        <v>1</v>
      </c>
      <c r="BS60" s="43">
        <f t="shared" si="55"/>
        <v>-52.199999999999996</v>
      </c>
      <c r="BT60" s="43">
        <f t="shared" si="56"/>
        <v>2.6524587475428718</v>
      </c>
      <c r="BU60" s="43">
        <f t="shared" si="57"/>
        <v>3600</v>
      </c>
      <c r="BV60" s="43">
        <f t="shared" si="58"/>
        <v>48.735143781374184</v>
      </c>
      <c r="BY60" s="44">
        <f t="shared" si="59"/>
        <v>-98</v>
      </c>
      <c r="BZ60" s="44">
        <f t="shared" si="60"/>
        <v>15.25</v>
      </c>
      <c r="CA60" s="44">
        <v>1</v>
      </c>
      <c r="CB60" s="35">
        <f t="shared" si="61"/>
        <v>0</v>
      </c>
      <c r="CC60" s="43">
        <f t="shared" si="8"/>
        <v>1</v>
      </c>
      <c r="CD60" s="43">
        <f t="shared" si="62"/>
        <v>0</v>
      </c>
      <c r="CE60" s="43">
        <f t="shared" si="63"/>
        <v>4.9076851387159864E-4</v>
      </c>
      <c r="CF60" s="43">
        <f t="shared" si="64"/>
        <v>4575</v>
      </c>
      <c r="CG60" s="43">
        <f t="shared" si="65"/>
        <v>48.735143781374184</v>
      </c>
      <c r="CJ60" s="44">
        <f t="shared" si="66"/>
        <v>-153</v>
      </c>
      <c r="CK60" s="44">
        <f t="shared" si="67"/>
        <v>18.899999999999999</v>
      </c>
      <c r="CL60" s="44">
        <v>1</v>
      </c>
      <c r="CM60" s="35">
        <f t="shared" si="68"/>
        <v>0</v>
      </c>
      <c r="CN60" s="43">
        <f t="shared" si="9"/>
        <v>1</v>
      </c>
      <c r="CO60" s="43">
        <f t="shared" si="69"/>
        <v>0</v>
      </c>
      <c r="CP60" s="43">
        <f t="shared" si="70"/>
        <v>2.3963306341386562E-7</v>
      </c>
      <c r="CQ60" s="43">
        <f t="shared" si="71"/>
        <v>5670</v>
      </c>
      <c r="CR60" s="43">
        <f t="shared" si="72"/>
        <v>48.735143781374184</v>
      </c>
      <c r="CU60" s="44">
        <f t="shared" si="73"/>
        <v>-203</v>
      </c>
      <c r="CV60" s="44">
        <f t="shared" si="74"/>
        <v>23</v>
      </c>
      <c r="CW60" s="44">
        <v>1</v>
      </c>
      <c r="CX60" s="35">
        <f t="shared" si="75"/>
        <v>0</v>
      </c>
      <c r="CY60" s="43">
        <f t="shared" si="10"/>
        <v>1</v>
      </c>
      <c r="CZ60" s="43">
        <f t="shared" si="76"/>
        <v>0</v>
      </c>
      <c r="DA60" s="43">
        <f t="shared" si="77"/>
        <v>2.3401666349010242E-10</v>
      </c>
      <c r="DB60" s="43">
        <f t="shared" si="78"/>
        <v>6900</v>
      </c>
      <c r="DC60" s="43">
        <f t="shared" si="79"/>
        <v>48.735143781374184</v>
      </c>
      <c r="DF60" s="44">
        <f t="shared" si="80"/>
        <v>-266</v>
      </c>
      <c r="DG60" s="44">
        <f t="shared" si="81"/>
        <v>32.75</v>
      </c>
      <c r="DH60" s="44">
        <v>1</v>
      </c>
      <c r="DI60" s="35">
        <f t="shared" si="87"/>
        <v>0</v>
      </c>
      <c r="DJ60" s="43">
        <f t="shared" si="11"/>
        <v>1</v>
      </c>
      <c r="DK60" s="43">
        <f t="shared" si="82"/>
        <v>0</v>
      </c>
      <c r="DL60" s="43">
        <f t="shared" si="83"/>
        <v>3.7693705899397847E-14</v>
      </c>
      <c r="DM60" s="43">
        <f t="shared" si="84"/>
        <v>9825</v>
      </c>
      <c r="DN60" s="43">
        <f t="shared" si="85"/>
        <v>48.735143781374184</v>
      </c>
    </row>
    <row r="61" spans="1:118">
      <c r="A61" s="35">
        <f t="shared" si="12"/>
        <v>1.6817928305074312</v>
      </c>
      <c r="B61" s="35">
        <v>0</v>
      </c>
      <c r="C61" s="56">
        <f t="shared" si="89"/>
        <v>3.25</v>
      </c>
      <c r="D61" s="60"/>
      <c r="E61" s="59">
        <f t="shared" si="14"/>
        <v>3.25</v>
      </c>
      <c r="F61" s="102">
        <f t="shared" si="0"/>
        <v>6.5</v>
      </c>
      <c r="G61" s="38">
        <f t="shared" si="1"/>
        <v>2048.0000000000077</v>
      </c>
      <c r="H61" s="35">
        <f t="shared" si="86"/>
        <v>11.000000000000005</v>
      </c>
      <c r="I61" s="39">
        <v>55</v>
      </c>
      <c r="J61" s="44">
        <f t="shared" si="15"/>
        <v>55</v>
      </c>
      <c r="K61" s="44">
        <f t="shared" si="16"/>
        <v>1</v>
      </c>
      <c r="L61" s="34">
        <v>1</v>
      </c>
      <c r="M61" s="127">
        <f t="shared" si="17"/>
        <v>3.25</v>
      </c>
      <c r="N61" s="43">
        <f t="shared" si="2"/>
        <v>36</v>
      </c>
      <c r="O61" s="43">
        <f t="shared" si="18"/>
        <v>6435</v>
      </c>
      <c r="P61" s="43">
        <f t="shared" si="19"/>
        <v>798720.00000000303</v>
      </c>
      <c r="Q61" s="43">
        <f t="shared" si="20"/>
        <v>300</v>
      </c>
      <c r="R61" s="43">
        <f t="shared" si="21"/>
        <v>50.45378491522294</v>
      </c>
      <c r="S61" s="71">
        <f t="shared" si="22"/>
        <v>124.12121212121259</v>
      </c>
      <c r="V61" s="44">
        <f t="shared" si="23"/>
        <v>55</v>
      </c>
      <c r="W61" s="44">
        <f t="shared" si="24"/>
        <v>2</v>
      </c>
      <c r="X61" s="44">
        <v>1</v>
      </c>
      <c r="Y61" s="35">
        <f t="shared" si="25"/>
        <v>1</v>
      </c>
      <c r="Z61" s="43">
        <f t="shared" si="3"/>
        <v>198</v>
      </c>
      <c r="AA61" s="43">
        <f t="shared" si="26"/>
        <v>10890</v>
      </c>
      <c r="AB61" s="43">
        <f t="shared" si="27"/>
        <v>798720.00000000303</v>
      </c>
      <c r="AC61" s="43">
        <f t="shared" si="28"/>
        <v>600</v>
      </c>
      <c r="AD61" s="43">
        <f t="shared" si="29"/>
        <v>50.45378491522294</v>
      </c>
      <c r="AE61" s="71">
        <f t="shared" si="88"/>
        <v>73.344352617080162</v>
      </c>
      <c r="AG61" s="44">
        <f t="shared" si="31"/>
        <v>40</v>
      </c>
      <c r="AH61" s="44">
        <f t="shared" si="32"/>
        <v>4.1500000000000004</v>
      </c>
      <c r="AI61" s="44">
        <v>7</v>
      </c>
      <c r="AJ61" s="35">
        <f t="shared" si="33"/>
        <v>1.075</v>
      </c>
      <c r="AK61" s="43">
        <f t="shared" si="4"/>
        <v>63</v>
      </c>
      <c r="AL61" s="43">
        <f t="shared" si="34"/>
        <v>2709</v>
      </c>
      <c r="AM61" s="43">
        <f t="shared" si="35"/>
        <v>99840.000000000262</v>
      </c>
      <c r="AN61" s="43">
        <f t="shared" si="36"/>
        <v>1245</v>
      </c>
      <c r="AO61" s="43">
        <f t="shared" si="37"/>
        <v>50.45378491522294</v>
      </c>
      <c r="AP61" s="71">
        <f t="shared" si="91"/>
        <v>36.854928017718812</v>
      </c>
      <c r="AR61" s="44">
        <f t="shared" si="38"/>
        <v>20</v>
      </c>
      <c r="AS61" s="44">
        <f t="shared" si="39"/>
        <v>6.5</v>
      </c>
      <c r="AT61" s="44">
        <v>1</v>
      </c>
      <c r="AU61" s="35">
        <f t="shared" si="40"/>
        <v>1.175</v>
      </c>
      <c r="AV61" s="43">
        <f t="shared" si="5"/>
        <v>3</v>
      </c>
      <c r="AW61" s="43">
        <f t="shared" si="41"/>
        <v>70.5</v>
      </c>
      <c r="AX61" s="43">
        <f t="shared" si="42"/>
        <v>6240.0000000000082</v>
      </c>
      <c r="AY61" s="43">
        <f t="shared" si="43"/>
        <v>1950</v>
      </c>
      <c r="AZ61" s="43">
        <f t="shared" si="44"/>
        <v>50.45378491522294</v>
      </c>
      <c r="BA61" s="71">
        <f t="shared" si="92"/>
        <v>88.510638297872461</v>
      </c>
      <c r="BC61" s="44">
        <f t="shared" si="45"/>
        <v>-5</v>
      </c>
      <c r="BD61" s="44">
        <f t="shared" si="46"/>
        <v>9.1</v>
      </c>
      <c r="BE61" s="44">
        <v>1</v>
      </c>
      <c r="BF61" s="35">
        <f t="shared" si="47"/>
        <v>1.3</v>
      </c>
      <c r="BG61" s="43">
        <f t="shared" si="6"/>
        <v>1</v>
      </c>
      <c r="BH61" s="43">
        <f t="shared" si="48"/>
        <v>-6.5</v>
      </c>
      <c r="BI61" s="43">
        <f t="shared" si="49"/>
        <v>194.99999999999994</v>
      </c>
      <c r="BJ61" s="43">
        <f t="shared" si="50"/>
        <v>2730</v>
      </c>
      <c r="BK61" s="43">
        <f t="shared" si="51"/>
        <v>50.45378491522294</v>
      </c>
      <c r="BN61" s="44">
        <f t="shared" si="52"/>
        <v>-35</v>
      </c>
      <c r="BO61" s="44">
        <f t="shared" si="53"/>
        <v>12</v>
      </c>
      <c r="BP61" s="44">
        <v>1</v>
      </c>
      <c r="BQ61" s="35">
        <f t="shared" si="54"/>
        <v>1.45</v>
      </c>
      <c r="BR61" s="43">
        <f t="shared" si="7"/>
        <v>1</v>
      </c>
      <c r="BS61" s="43">
        <f t="shared" si="55"/>
        <v>-50.75</v>
      </c>
      <c r="BT61" s="43">
        <f t="shared" si="56"/>
        <v>3.0468749999999925</v>
      </c>
      <c r="BU61" s="43">
        <f t="shared" si="57"/>
        <v>3600</v>
      </c>
      <c r="BV61" s="43">
        <f t="shared" si="58"/>
        <v>50.45378491522294</v>
      </c>
      <c r="BY61" s="44">
        <f t="shared" si="59"/>
        <v>-97</v>
      </c>
      <c r="BZ61" s="44">
        <f t="shared" si="60"/>
        <v>15.25</v>
      </c>
      <c r="CA61" s="44">
        <v>1</v>
      </c>
      <c r="CB61" s="35">
        <f t="shared" si="61"/>
        <v>0</v>
      </c>
      <c r="CC61" s="43">
        <f t="shared" si="8"/>
        <v>1</v>
      </c>
      <c r="CD61" s="43">
        <f t="shared" si="62"/>
        <v>0</v>
      </c>
      <c r="CE61" s="43">
        <f t="shared" si="63"/>
        <v>5.6374498456864485E-4</v>
      </c>
      <c r="CF61" s="43">
        <f t="shared" si="64"/>
        <v>4575</v>
      </c>
      <c r="CG61" s="43">
        <f t="shared" si="65"/>
        <v>50.45378491522294</v>
      </c>
      <c r="CJ61" s="44">
        <f t="shared" si="66"/>
        <v>-152</v>
      </c>
      <c r="CK61" s="44">
        <f t="shared" si="67"/>
        <v>18.899999999999999</v>
      </c>
      <c r="CL61" s="44">
        <v>1</v>
      </c>
      <c r="CM61" s="35">
        <f t="shared" si="68"/>
        <v>0</v>
      </c>
      <c r="CN61" s="43">
        <f t="shared" si="9"/>
        <v>1</v>
      </c>
      <c r="CO61" s="43">
        <f t="shared" si="69"/>
        <v>0</v>
      </c>
      <c r="CP61" s="43">
        <f t="shared" si="70"/>
        <v>2.7526610574640766E-7</v>
      </c>
      <c r="CQ61" s="43">
        <f t="shared" si="71"/>
        <v>5670</v>
      </c>
      <c r="CR61" s="43">
        <f t="shared" si="72"/>
        <v>50.45378491522294</v>
      </c>
      <c r="CU61" s="44">
        <f t="shared" si="73"/>
        <v>-202</v>
      </c>
      <c r="CV61" s="44">
        <f t="shared" si="74"/>
        <v>23</v>
      </c>
      <c r="CW61" s="44">
        <v>1</v>
      </c>
      <c r="CX61" s="35">
        <f t="shared" si="75"/>
        <v>0</v>
      </c>
      <c r="CY61" s="43">
        <f t="shared" si="10"/>
        <v>1</v>
      </c>
      <c r="CZ61" s="43">
        <f t="shared" si="76"/>
        <v>0</v>
      </c>
      <c r="DA61" s="43">
        <f t="shared" si="77"/>
        <v>2.688145563929753E-10</v>
      </c>
      <c r="DB61" s="43">
        <f t="shared" si="78"/>
        <v>6900</v>
      </c>
      <c r="DC61" s="43">
        <f t="shared" si="79"/>
        <v>50.45378491522294</v>
      </c>
      <c r="DF61" s="44">
        <f t="shared" si="80"/>
        <v>-265</v>
      </c>
      <c r="DG61" s="44">
        <f t="shared" si="81"/>
        <v>32.75</v>
      </c>
      <c r="DH61" s="44">
        <v>1</v>
      </c>
      <c r="DI61" s="35">
        <f t="shared" si="87"/>
        <v>0</v>
      </c>
      <c r="DJ61" s="43">
        <f t="shared" si="11"/>
        <v>1</v>
      </c>
      <c r="DK61" s="43">
        <f t="shared" si="82"/>
        <v>0</v>
      </c>
      <c r="DL61" s="43">
        <f t="shared" si="83"/>
        <v>4.3298697960380335E-14</v>
      </c>
      <c r="DM61" s="43">
        <f t="shared" si="84"/>
        <v>9825</v>
      </c>
      <c r="DN61" s="43">
        <f t="shared" si="85"/>
        <v>50.45378491522294</v>
      </c>
    </row>
    <row r="62" spans="1:118">
      <c r="A62" s="35">
        <f t="shared" si="12"/>
        <v>1.7411011265922505</v>
      </c>
      <c r="B62" s="35">
        <v>0</v>
      </c>
      <c r="C62" s="56">
        <f t="shared" si="89"/>
        <v>3.25</v>
      </c>
      <c r="D62" s="60"/>
      <c r="E62" s="59">
        <f t="shared" si="14"/>
        <v>3.25</v>
      </c>
      <c r="F62" s="102">
        <f t="shared" si="0"/>
        <v>6.5</v>
      </c>
      <c r="G62" s="38">
        <f t="shared" si="1"/>
        <v>2352.5342310339365</v>
      </c>
      <c r="H62" s="35">
        <f t="shared" si="86"/>
        <v>11.200000000000006</v>
      </c>
      <c r="I62" s="39">
        <v>56</v>
      </c>
      <c r="J62" s="44">
        <f t="shared" si="15"/>
        <v>56</v>
      </c>
      <c r="K62" s="44">
        <f t="shared" si="16"/>
        <v>1</v>
      </c>
      <c r="L62" s="34">
        <v>1</v>
      </c>
      <c r="M62" s="127">
        <f t="shared" si="17"/>
        <v>3.25</v>
      </c>
      <c r="N62" s="43">
        <f t="shared" si="2"/>
        <v>36</v>
      </c>
      <c r="O62" s="43">
        <f t="shared" si="18"/>
        <v>6552</v>
      </c>
      <c r="P62" s="43">
        <f t="shared" si="19"/>
        <v>917488.35010323522</v>
      </c>
      <c r="Q62" s="43">
        <f t="shared" si="20"/>
        <v>300</v>
      </c>
      <c r="R62" s="43">
        <f t="shared" si="21"/>
        <v>52.233033797767511</v>
      </c>
      <c r="S62" s="71">
        <f t="shared" si="22"/>
        <v>140.03179946630576</v>
      </c>
      <c r="V62" s="44">
        <f t="shared" si="23"/>
        <v>56</v>
      </c>
      <c r="W62" s="44">
        <f t="shared" si="24"/>
        <v>2</v>
      </c>
      <c r="X62" s="44">
        <v>1</v>
      </c>
      <c r="Y62" s="35">
        <f t="shared" si="25"/>
        <v>1</v>
      </c>
      <c r="Z62" s="43">
        <f t="shared" si="3"/>
        <v>198</v>
      </c>
      <c r="AA62" s="43">
        <f t="shared" si="26"/>
        <v>11088</v>
      </c>
      <c r="AB62" s="43">
        <f t="shared" si="27"/>
        <v>917488.35010323522</v>
      </c>
      <c r="AC62" s="43">
        <f t="shared" si="28"/>
        <v>600</v>
      </c>
      <c r="AD62" s="43">
        <f t="shared" si="29"/>
        <v>52.233033797767511</v>
      </c>
      <c r="AE62" s="71">
        <f t="shared" si="88"/>
        <v>82.746063320998843</v>
      </c>
      <c r="AG62" s="44">
        <f t="shared" si="31"/>
        <v>41</v>
      </c>
      <c r="AH62" s="44">
        <f t="shared" si="32"/>
        <v>4.1500000000000004</v>
      </c>
      <c r="AI62" s="44">
        <v>1</v>
      </c>
      <c r="AJ62" s="35">
        <f t="shared" si="33"/>
        <v>1.075</v>
      </c>
      <c r="AK62" s="43">
        <f t="shared" si="4"/>
        <v>63</v>
      </c>
      <c r="AL62" s="43">
        <f t="shared" si="34"/>
        <v>2776.7249999999999</v>
      </c>
      <c r="AM62" s="43">
        <f t="shared" si="35"/>
        <v>114686.0437629043</v>
      </c>
      <c r="AN62" s="43">
        <f t="shared" si="36"/>
        <v>1245</v>
      </c>
      <c r="AO62" s="43">
        <f t="shared" si="37"/>
        <v>52.233033797767511</v>
      </c>
      <c r="AP62" s="71">
        <f t="shared" si="91"/>
        <v>41.302629451207558</v>
      </c>
      <c r="AR62" s="44">
        <f t="shared" si="38"/>
        <v>21</v>
      </c>
      <c r="AS62" s="44">
        <f t="shared" si="39"/>
        <v>6.5</v>
      </c>
      <c r="AT62" s="44">
        <v>1</v>
      </c>
      <c r="AU62" s="35">
        <f t="shared" si="40"/>
        <v>1.175</v>
      </c>
      <c r="AV62" s="43">
        <f t="shared" si="5"/>
        <v>3</v>
      </c>
      <c r="AW62" s="43">
        <f t="shared" si="41"/>
        <v>74.025000000000006</v>
      </c>
      <c r="AX62" s="43">
        <f t="shared" si="42"/>
        <v>7167.877735181507</v>
      </c>
      <c r="AY62" s="43">
        <f t="shared" si="43"/>
        <v>1950</v>
      </c>
      <c r="AZ62" s="43">
        <f t="shared" si="44"/>
        <v>52.233033797767511</v>
      </c>
      <c r="BA62" s="71">
        <f t="shared" si="92"/>
        <v>96.830499630955842</v>
      </c>
      <c r="BC62" s="44">
        <f t="shared" si="45"/>
        <v>-4</v>
      </c>
      <c r="BD62" s="44">
        <f t="shared" si="46"/>
        <v>9.1</v>
      </c>
      <c r="BE62" s="44">
        <v>1</v>
      </c>
      <c r="BF62" s="35">
        <f t="shared" si="47"/>
        <v>1.3</v>
      </c>
      <c r="BG62" s="43">
        <f t="shared" si="6"/>
        <v>1</v>
      </c>
      <c r="BH62" s="43">
        <f t="shared" si="48"/>
        <v>-5.2</v>
      </c>
      <c r="BI62" s="43">
        <f t="shared" si="49"/>
        <v>223.99617922442175</v>
      </c>
      <c r="BJ62" s="43">
        <f t="shared" si="50"/>
        <v>2730</v>
      </c>
      <c r="BK62" s="43">
        <f t="shared" si="51"/>
        <v>52.233033797767511</v>
      </c>
      <c r="BN62" s="44">
        <f t="shared" si="52"/>
        <v>-34</v>
      </c>
      <c r="BO62" s="44">
        <f t="shared" si="53"/>
        <v>12</v>
      </c>
      <c r="BP62" s="44">
        <v>1</v>
      </c>
      <c r="BQ62" s="35">
        <f t="shared" si="54"/>
        <v>1.45</v>
      </c>
      <c r="BR62" s="43">
        <f t="shared" si="7"/>
        <v>1</v>
      </c>
      <c r="BS62" s="43">
        <f t="shared" si="55"/>
        <v>-49.3</v>
      </c>
      <c r="BT62" s="43">
        <f t="shared" si="56"/>
        <v>3.4999403003815832</v>
      </c>
      <c r="BU62" s="43">
        <f t="shared" si="57"/>
        <v>3600</v>
      </c>
      <c r="BV62" s="43">
        <f t="shared" si="58"/>
        <v>52.233033797767511</v>
      </c>
      <c r="BY62" s="44">
        <f t="shared" si="59"/>
        <v>-96</v>
      </c>
      <c r="BZ62" s="44">
        <f t="shared" si="60"/>
        <v>15.25</v>
      </c>
      <c r="CA62" s="44">
        <v>1</v>
      </c>
      <c r="CB62" s="35">
        <f t="shared" si="61"/>
        <v>0</v>
      </c>
      <c r="CC62" s="43">
        <f t="shared" si="8"/>
        <v>1</v>
      </c>
      <c r="CD62" s="43">
        <f t="shared" si="62"/>
        <v>0</v>
      </c>
      <c r="CE62" s="43">
        <f t="shared" si="63"/>
        <v>6.4757293641183134E-4</v>
      </c>
      <c r="CF62" s="43">
        <f t="shared" si="64"/>
        <v>4575</v>
      </c>
      <c r="CG62" s="43">
        <f t="shared" si="65"/>
        <v>52.233033797767511</v>
      </c>
      <c r="CJ62" s="44">
        <f t="shared" si="66"/>
        <v>-151</v>
      </c>
      <c r="CK62" s="44">
        <f t="shared" si="67"/>
        <v>18.899999999999999</v>
      </c>
      <c r="CL62" s="44">
        <v>1</v>
      </c>
      <c r="CM62" s="35">
        <f t="shared" si="68"/>
        <v>0</v>
      </c>
      <c r="CN62" s="43">
        <f t="shared" si="9"/>
        <v>1</v>
      </c>
      <c r="CO62" s="43">
        <f t="shared" si="69"/>
        <v>0</v>
      </c>
      <c r="CP62" s="43">
        <f t="shared" si="70"/>
        <v>3.1619772285733835E-7</v>
      </c>
      <c r="CQ62" s="43">
        <f t="shared" si="71"/>
        <v>5670</v>
      </c>
      <c r="CR62" s="43">
        <f t="shared" si="72"/>
        <v>52.233033797767511</v>
      </c>
      <c r="CU62" s="44">
        <f t="shared" si="73"/>
        <v>-201</v>
      </c>
      <c r="CV62" s="44">
        <f t="shared" si="74"/>
        <v>23</v>
      </c>
      <c r="CW62" s="44">
        <v>1</v>
      </c>
      <c r="CX62" s="35">
        <f t="shared" si="75"/>
        <v>0</v>
      </c>
      <c r="CY62" s="43">
        <f t="shared" si="10"/>
        <v>1</v>
      </c>
      <c r="CZ62" s="43">
        <f t="shared" si="76"/>
        <v>0</v>
      </c>
      <c r="DA62" s="43">
        <f t="shared" si="77"/>
        <v>3.0878683872786845E-10</v>
      </c>
      <c r="DB62" s="43">
        <f t="shared" si="78"/>
        <v>6900</v>
      </c>
      <c r="DC62" s="43">
        <f t="shared" si="79"/>
        <v>52.233033797767511</v>
      </c>
      <c r="DF62" s="44">
        <f t="shared" si="80"/>
        <v>-264</v>
      </c>
      <c r="DG62" s="44">
        <f t="shared" si="81"/>
        <v>32.75</v>
      </c>
      <c r="DH62" s="44">
        <v>1</v>
      </c>
      <c r="DI62" s="35">
        <f t="shared" si="87"/>
        <v>0</v>
      </c>
      <c r="DJ62" s="43">
        <f t="shared" si="11"/>
        <v>1</v>
      </c>
      <c r="DK62" s="43">
        <f t="shared" si="82"/>
        <v>0</v>
      </c>
      <c r="DL62" s="43">
        <f t="shared" si="83"/>
        <v>4.9737143120602382E-14</v>
      </c>
      <c r="DM62" s="43">
        <f t="shared" si="84"/>
        <v>9825</v>
      </c>
      <c r="DN62" s="43">
        <f t="shared" si="85"/>
        <v>52.233033797767511</v>
      </c>
    </row>
    <row r="63" spans="1:118">
      <c r="A63" s="35">
        <f t="shared" si="12"/>
        <v>1.8025009252216628</v>
      </c>
      <c r="B63" s="35">
        <v>0</v>
      </c>
      <c r="C63" s="56">
        <f t="shared" si="89"/>
        <v>3.25</v>
      </c>
      <c r="D63" s="60"/>
      <c r="E63" s="59">
        <f t="shared" si="14"/>
        <v>3.25</v>
      </c>
      <c r="F63" s="102">
        <f t="shared" si="0"/>
        <v>6.5</v>
      </c>
      <c r="G63" s="38">
        <f t="shared" si="1"/>
        <v>2702.3522012628982</v>
      </c>
      <c r="H63" s="35">
        <f t="shared" si="86"/>
        <v>11.400000000000006</v>
      </c>
      <c r="I63" s="39">
        <v>57</v>
      </c>
      <c r="J63" s="44">
        <f t="shared" si="15"/>
        <v>57</v>
      </c>
      <c r="K63" s="44">
        <f t="shared" si="16"/>
        <v>1</v>
      </c>
      <c r="L63" s="34">
        <v>1</v>
      </c>
      <c r="M63" s="127">
        <f t="shared" si="17"/>
        <v>3.25</v>
      </c>
      <c r="N63" s="43">
        <f t="shared" si="2"/>
        <v>36</v>
      </c>
      <c r="O63" s="43">
        <f t="shared" si="18"/>
        <v>6669</v>
      </c>
      <c r="P63" s="43">
        <f t="shared" si="19"/>
        <v>1053917.3584925304</v>
      </c>
      <c r="Q63" s="43">
        <f t="shared" si="20"/>
        <v>300</v>
      </c>
      <c r="R63" s="43">
        <f t="shared" si="21"/>
        <v>54.075027756649888</v>
      </c>
      <c r="S63" s="71">
        <f t="shared" si="22"/>
        <v>158.03229247151452</v>
      </c>
      <c r="V63" s="44">
        <f t="shared" si="23"/>
        <v>57</v>
      </c>
      <c r="W63" s="44">
        <f t="shared" si="24"/>
        <v>2</v>
      </c>
      <c r="X63" s="44">
        <v>1</v>
      </c>
      <c r="Y63" s="35">
        <f t="shared" si="25"/>
        <v>1</v>
      </c>
      <c r="Z63" s="43">
        <f t="shared" si="3"/>
        <v>198</v>
      </c>
      <c r="AA63" s="43">
        <f t="shared" si="26"/>
        <v>11286</v>
      </c>
      <c r="AB63" s="43">
        <f t="shared" si="27"/>
        <v>1053917.3584925304</v>
      </c>
      <c r="AC63" s="43">
        <f t="shared" si="28"/>
        <v>600</v>
      </c>
      <c r="AD63" s="43">
        <f t="shared" si="29"/>
        <v>54.075027756649888</v>
      </c>
      <c r="AE63" s="71">
        <f t="shared" si="88"/>
        <v>93.382718278622221</v>
      </c>
      <c r="AG63" s="44">
        <f t="shared" si="31"/>
        <v>42</v>
      </c>
      <c r="AH63" s="44">
        <f t="shared" si="32"/>
        <v>4.1500000000000004</v>
      </c>
      <c r="AI63" s="44">
        <v>1</v>
      </c>
      <c r="AJ63" s="35">
        <f t="shared" si="33"/>
        <v>1.075</v>
      </c>
      <c r="AK63" s="43">
        <f t="shared" si="4"/>
        <v>63</v>
      </c>
      <c r="AL63" s="43">
        <f t="shared" si="34"/>
        <v>2844.45</v>
      </c>
      <c r="AM63" s="43">
        <f t="shared" si="35"/>
        <v>131739.66981156613</v>
      </c>
      <c r="AN63" s="43">
        <f t="shared" si="36"/>
        <v>1245</v>
      </c>
      <c r="AO63" s="43">
        <f t="shared" si="37"/>
        <v>54.075027756649888</v>
      </c>
      <c r="AP63" s="71">
        <f t="shared" si="91"/>
        <v>46.314637209852918</v>
      </c>
      <c r="AR63" s="44">
        <f t="shared" si="38"/>
        <v>22</v>
      </c>
      <c r="AS63" s="44">
        <f t="shared" si="39"/>
        <v>6.5</v>
      </c>
      <c r="AT63" s="44">
        <v>1</v>
      </c>
      <c r="AU63" s="35">
        <f t="shared" si="40"/>
        <v>1.175</v>
      </c>
      <c r="AV63" s="43">
        <f t="shared" si="5"/>
        <v>3</v>
      </c>
      <c r="AW63" s="43">
        <f t="shared" si="41"/>
        <v>77.55</v>
      </c>
      <c r="AX63" s="43">
        <f t="shared" si="42"/>
        <v>8233.7293632228702</v>
      </c>
      <c r="AY63" s="43">
        <f t="shared" si="43"/>
        <v>1950</v>
      </c>
      <c r="AZ63" s="43">
        <f t="shared" si="44"/>
        <v>54.075027756649888</v>
      </c>
      <c r="BA63" s="71">
        <f t="shared" si="92"/>
        <v>106.17317038327364</v>
      </c>
      <c r="BC63" s="44">
        <f t="shared" si="45"/>
        <v>-3</v>
      </c>
      <c r="BD63" s="44">
        <f t="shared" si="46"/>
        <v>9.1</v>
      </c>
      <c r="BE63" s="44">
        <v>1</v>
      </c>
      <c r="BF63" s="35">
        <f t="shared" si="47"/>
        <v>1.3</v>
      </c>
      <c r="BG63" s="43">
        <f t="shared" si="6"/>
        <v>1</v>
      </c>
      <c r="BH63" s="43">
        <f t="shared" si="48"/>
        <v>-3.9000000000000004</v>
      </c>
      <c r="BI63" s="43">
        <f t="shared" si="49"/>
        <v>257.30404260071435</v>
      </c>
      <c r="BJ63" s="43">
        <f t="shared" si="50"/>
        <v>2730</v>
      </c>
      <c r="BK63" s="43">
        <f t="shared" si="51"/>
        <v>54.075027756649888</v>
      </c>
      <c r="BN63" s="44">
        <f t="shared" si="52"/>
        <v>-33</v>
      </c>
      <c r="BO63" s="44">
        <f t="shared" si="53"/>
        <v>12</v>
      </c>
      <c r="BP63" s="44">
        <v>1</v>
      </c>
      <c r="BQ63" s="35">
        <f t="shared" si="54"/>
        <v>1.45</v>
      </c>
      <c r="BR63" s="43">
        <f t="shared" si="7"/>
        <v>1</v>
      </c>
      <c r="BS63" s="43">
        <f t="shared" si="55"/>
        <v>-47.85</v>
      </c>
      <c r="BT63" s="43">
        <f t="shared" si="56"/>
        <v>4.0203756656361529</v>
      </c>
      <c r="BU63" s="43">
        <f t="shared" si="57"/>
        <v>3600</v>
      </c>
      <c r="BV63" s="43">
        <f t="shared" si="58"/>
        <v>54.075027756649888</v>
      </c>
      <c r="BY63" s="44">
        <f t="shared" si="59"/>
        <v>-95</v>
      </c>
      <c r="BZ63" s="44">
        <f t="shared" si="60"/>
        <v>15.25</v>
      </c>
      <c r="CA63" s="44">
        <v>1</v>
      </c>
      <c r="CB63" s="35">
        <f t="shared" si="61"/>
        <v>0</v>
      </c>
      <c r="CC63" s="43">
        <f t="shared" si="8"/>
        <v>1</v>
      </c>
      <c r="CD63" s="43">
        <f t="shared" si="62"/>
        <v>0</v>
      </c>
      <c r="CE63" s="43">
        <f t="shared" si="63"/>
        <v>7.4386596679687023E-4</v>
      </c>
      <c r="CF63" s="43">
        <f t="shared" si="64"/>
        <v>4575</v>
      </c>
      <c r="CG63" s="43">
        <f t="shared" si="65"/>
        <v>54.075027756649888</v>
      </c>
      <c r="CJ63" s="44">
        <f t="shared" si="66"/>
        <v>-150</v>
      </c>
      <c r="CK63" s="44">
        <f t="shared" si="67"/>
        <v>18.899999999999999</v>
      </c>
      <c r="CL63" s="44">
        <v>1</v>
      </c>
      <c r="CM63" s="35">
        <f t="shared" si="68"/>
        <v>0</v>
      </c>
      <c r="CN63" s="43">
        <f t="shared" si="9"/>
        <v>1</v>
      </c>
      <c r="CO63" s="43">
        <f t="shared" si="69"/>
        <v>0</v>
      </c>
      <c r="CP63" s="43">
        <f t="shared" si="70"/>
        <v>3.6321580410003297E-7</v>
      </c>
      <c r="CQ63" s="43">
        <f t="shared" si="71"/>
        <v>5670</v>
      </c>
      <c r="CR63" s="43">
        <f t="shared" si="72"/>
        <v>54.075027756649888</v>
      </c>
      <c r="CU63" s="44">
        <f t="shared" si="73"/>
        <v>-200</v>
      </c>
      <c r="CV63" s="44">
        <f t="shared" si="74"/>
        <v>23</v>
      </c>
      <c r="CW63" s="44">
        <v>1</v>
      </c>
      <c r="CX63" s="35">
        <f t="shared" si="75"/>
        <v>0</v>
      </c>
      <c r="CY63" s="43">
        <f t="shared" si="10"/>
        <v>1</v>
      </c>
      <c r="CZ63" s="43">
        <f t="shared" si="76"/>
        <v>0</v>
      </c>
      <c r="DA63" s="43">
        <f t="shared" si="77"/>
        <v>3.5470293369143731E-10</v>
      </c>
      <c r="DB63" s="43">
        <f t="shared" si="78"/>
        <v>6900</v>
      </c>
      <c r="DC63" s="43">
        <f t="shared" si="79"/>
        <v>54.075027756649888</v>
      </c>
      <c r="DF63" s="44">
        <f t="shared" si="80"/>
        <v>-263</v>
      </c>
      <c r="DG63" s="44">
        <f t="shared" si="81"/>
        <v>32.75</v>
      </c>
      <c r="DH63" s="44">
        <v>1</v>
      </c>
      <c r="DI63" s="35">
        <f t="shared" si="87"/>
        <v>0</v>
      </c>
      <c r="DJ63" s="43">
        <f t="shared" si="11"/>
        <v>1</v>
      </c>
      <c r="DK63" s="43">
        <f t="shared" si="82"/>
        <v>0</v>
      </c>
      <c r="DL63" s="43">
        <f t="shared" si="83"/>
        <v>5.7132974484888047E-14</v>
      </c>
      <c r="DM63" s="43">
        <f t="shared" si="84"/>
        <v>9825</v>
      </c>
      <c r="DN63" s="43">
        <f t="shared" si="85"/>
        <v>54.075027756649888</v>
      </c>
    </row>
    <row r="64" spans="1:118">
      <c r="A64" s="35">
        <f t="shared" si="12"/>
        <v>1.8660659830736175</v>
      </c>
      <c r="B64" s="35">
        <v>0</v>
      </c>
      <c r="C64" s="56">
        <f t="shared" si="89"/>
        <v>3.25</v>
      </c>
      <c r="D64" s="60"/>
      <c r="E64" s="59">
        <f t="shared" si="14"/>
        <v>3.25</v>
      </c>
      <c r="F64" s="102">
        <f t="shared" si="0"/>
        <v>6.5</v>
      </c>
      <c r="G64" s="38">
        <f t="shared" si="1"/>
        <v>3104.1875282133069</v>
      </c>
      <c r="H64" s="35">
        <f t="shared" si="86"/>
        <v>11.600000000000007</v>
      </c>
      <c r="I64" s="39">
        <v>58</v>
      </c>
      <c r="J64" s="44">
        <f t="shared" si="15"/>
        <v>58</v>
      </c>
      <c r="K64" s="44">
        <f t="shared" si="16"/>
        <v>1</v>
      </c>
      <c r="L64" s="34">
        <v>1</v>
      </c>
      <c r="M64" s="127">
        <f t="shared" si="17"/>
        <v>3.25</v>
      </c>
      <c r="N64" s="43">
        <f t="shared" si="2"/>
        <v>36</v>
      </c>
      <c r="O64" s="43">
        <f t="shared" si="18"/>
        <v>6786</v>
      </c>
      <c r="P64" s="43">
        <f t="shared" si="19"/>
        <v>1210633.1360031897</v>
      </c>
      <c r="Q64" s="43">
        <f t="shared" si="20"/>
        <v>300</v>
      </c>
      <c r="R64" s="43">
        <f t="shared" si="21"/>
        <v>55.981979492208524</v>
      </c>
      <c r="S64" s="71">
        <f t="shared" si="22"/>
        <v>178.40158208122455</v>
      </c>
      <c r="V64" s="44">
        <f t="shared" si="23"/>
        <v>58</v>
      </c>
      <c r="W64" s="44">
        <f t="shared" si="24"/>
        <v>2</v>
      </c>
      <c r="X64" s="44">
        <v>1</v>
      </c>
      <c r="Y64" s="35">
        <f t="shared" si="25"/>
        <v>1</v>
      </c>
      <c r="Z64" s="43">
        <f t="shared" si="3"/>
        <v>198</v>
      </c>
      <c r="AA64" s="43">
        <f t="shared" si="26"/>
        <v>11484</v>
      </c>
      <c r="AB64" s="43">
        <f t="shared" si="27"/>
        <v>1210633.1360031897</v>
      </c>
      <c r="AC64" s="43">
        <f t="shared" si="28"/>
        <v>600</v>
      </c>
      <c r="AD64" s="43">
        <f t="shared" si="29"/>
        <v>55.981979492208524</v>
      </c>
      <c r="AE64" s="71">
        <f t="shared" si="88"/>
        <v>105.41911668435995</v>
      </c>
      <c r="AG64" s="44">
        <f t="shared" si="31"/>
        <v>43</v>
      </c>
      <c r="AH64" s="44">
        <f t="shared" si="32"/>
        <v>4.1500000000000004</v>
      </c>
      <c r="AI64" s="44">
        <v>1</v>
      </c>
      <c r="AJ64" s="35">
        <f t="shared" si="33"/>
        <v>1.075</v>
      </c>
      <c r="AK64" s="43">
        <f t="shared" si="4"/>
        <v>63</v>
      </c>
      <c r="AL64" s="43">
        <f t="shared" si="34"/>
        <v>2912.1749999999997</v>
      </c>
      <c r="AM64" s="43">
        <f t="shared" si="35"/>
        <v>151329.14200039857</v>
      </c>
      <c r="AN64" s="43">
        <f t="shared" si="36"/>
        <v>1245</v>
      </c>
      <c r="AO64" s="43">
        <f t="shared" si="37"/>
        <v>55.981979492208524</v>
      </c>
      <c r="AP64" s="71">
        <f t="shared" si="91"/>
        <v>51.964302282795018</v>
      </c>
      <c r="AR64" s="44">
        <f t="shared" si="38"/>
        <v>23</v>
      </c>
      <c r="AS64" s="44">
        <f t="shared" si="39"/>
        <v>6.5</v>
      </c>
      <c r="AT64" s="44">
        <v>1</v>
      </c>
      <c r="AU64" s="35">
        <f t="shared" si="40"/>
        <v>1.175</v>
      </c>
      <c r="AV64" s="43">
        <f t="shared" si="5"/>
        <v>3</v>
      </c>
      <c r="AW64" s="43">
        <f t="shared" si="41"/>
        <v>81.075000000000003</v>
      </c>
      <c r="AX64" s="43">
        <f t="shared" si="42"/>
        <v>9458.0713750248979</v>
      </c>
      <c r="AY64" s="43">
        <f t="shared" si="43"/>
        <v>1950</v>
      </c>
      <c r="AZ64" s="43">
        <f t="shared" si="44"/>
        <v>55.981979492208524</v>
      </c>
      <c r="BA64" s="71">
        <f t="shared" si="92"/>
        <v>116.65829633086521</v>
      </c>
      <c r="BC64" s="44">
        <f t="shared" si="45"/>
        <v>-2</v>
      </c>
      <c r="BD64" s="44">
        <f t="shared" si="46"/>
        <v>9.1</v>
      </c>
      <c r="BE64" s="44">
        <v>1</v>
      </c>
      <c r="BF64" s="35">
        <f t="shared" si="47"/>
        <v>1.3</v>
      </c>
      <c r="BG64" s="43">
        <f t="shared" si="6"/>
        <v>1</v>
      </c>
      <c r="BH64" s="43">
        <f t="shared" si="48"/>
        <v>-2.6</v>
      </c>
      <c r="BI64" s="43">
        <f t="shared" si="49"/>
        <v>295.5647304695276</v>
      </c>
      <c r="BJ64" s="43">
        <f t="shared" si="50"/>
        <v>2730</v>
      </c>
      <c r="BK64" s="43">
        <f t="shared" si="51"/>
        <v>55.981979492208524</v>
      </c>
      <c r="BN64" s="44">
        <f t="shared" si="52"/>
        <v>-32</v>
      </c>
      <c r="BO64" s="44">
        <f t="shared" si="53"/>
        <v>12</v>
      </c>
      <c r="BP64" s="44">
        <v>1</v>
      </c>
      <c r="BQ64" s="35">
        <f t="shared" si="54"/>
        <v>1.45</v>
      </c>
      <c r="BR64" s="43">
        <f t="shared" si="7"/>
        <v>1</v>
      </c>
      <c r="BS64" s="43">
        <f t="shared" si="55"/>
        <v>-46.4</v>
      </c>
      <c r="BT64" s="43">
        <f t="shared" si="56"/>
        <v>4.618198913586359</v>
      </c>
      <c r="BU64" s="43">
        <f t="shared" si="57"/>
        <v>3600</v>
      </c>
      <c r="BV64" s="43">
        <f t="shared" si="58"/>
        <v>55.981979492208524</v>
      </c>
      <c r="BY64" s="44">
        <f t="shared" si="59"/>
        <v>-94</v>
      </c>
      <c r="BZ64" s="44">
        <f t="shared" si="60"/>
        <v>15.25</v>
      </c>
      <c r="CA64" s="44">
        <v>1</v>
      </c>
      <c r="CB64" s="35">
        <f t="shared" si="61"/>
        <v>0</v>
      </c>
      <c r="CC64" s="43">
        <f t="shared" si="8"/>
        <v>1</v>
      </c>
      <c r="CD64" s="43">
        <f t="shared" si="62"/>
        <v>0</v>
      </c>
      <c r="CE64" s="43">
        <f t="shared" si="63"/>
        <v>8.544776123978441E-4</v>
      </c>
      <c r="CF64" s="43">
        <f t="shared" si="64"/>
        <v>4575</v>
      </c>
      <c r="CG64" s="43">
        <f t="shared" si="65"/>
        <v>55.981979492208524</v>
      </c>
      <c r="CJ64" s="44">
        <f t="shared" si="66"/>
        <v>-149</v>
      </c>
      <c r="CK64" s="44">
        <f t="shared" si="67"/>
        <v>18.899999999999999</v>
      </c>
      <c r="CL64" s="44">
        <v>1</v>
      </c>
      <c r="CM64" s="35">
        <f t="shared" si="68"/>
        <v>0</v>
      </c>
      <c r="CN64" s="43">
        <f t="shared" si="9"/>
        <v>1</v>
      </c>
      <c r="CO64" s="43">
        <f t="shared" si="69"/>
        <v>0</v>
      </c>
      <c r="CP64" s="43">
        <f t="shared" si="70"/>
        <v>4.1722539667863333E-7</v>
      </c>
      <c r="CQ64" s="43">
        <f t="shared" si="71"/>
        <v>5670</v>
      </c>
      <c r="CR64" s="43">
        <f t="shared" si="72"/>
        <v>55.981979492208524</v>
      </c>
      <c r="CU64" s="44">
        <f t="shared" si="73"/>
        <v>-199</v>
      </c>
      <c r="CV64" s="44">
        <f t="shared" si="74"/>
        <v>23</v>
      </c>
      <c r="CW64" s="44">
        <v>1</v>
      </c>
      <c r="CX64" s="35">
        <f t="shared" si="75"/>
        <v>0</v>
      </c>
      <c r="CY64" s="43">
        <f t="shared" si="10"/>
        <v>1</v>
      </c>
      <c r="CZ64" s="43">
        <f t="shared" si="76"/>
        <v>0</v>
      </c>
      <c r="DA64" s="43">
        <f t="shared" si="77"/>
        <v>4.0744667644397642E-10</v>
      </c>
      <c r="DB64" s="43">
        <f t="shared" si="78"/>
        <v>6900</v>
      </c>
      <c r="DC64" s="43">
        <f t="shared" si="79"/>
        <v>55.981979492208524</v>
      </c>
      <c r="DF64" s="44">
        <f t="shared" si="80"/>
        <v>-262</v>
      </c>
      <c r="DG64" s="44">
        <f t="shared" si="81"/>
        <v>32.75</v>
      </c>
      <c r="DH64" s="44">
        <v>1</v>
      </c>
      <c r="DI64" s="35">
        <f t="shared" si="87"/>
        <v>0</v>
      </c>
      <c r="DJ64" s="43">
        <f t="shared" si="11"/>
        <v>1</v>
      </c>
      <c r="DK64" s="43">
        <f t="shared" si="82"/>
        <v>0</v>
      </c>
      <c r="DL64" s="43">
        <f t="shared" si="83"/>
        <v>6.5628553806878484E-14</v>
      </c>
      <c r="DM64" s="43">
        <f t="shared" si="84"/>
        <v>9825</v>
      </c>
      <c r="DN64" s="43">
        <f t="shared" si="85"/>
        <v>55.981979492208524</v>
      </c>
    </row>
    <row r="65" spans="1:118">
      <c r="A65" s="35">
        <f t="shared" si="12"/>
        <v>1.9318726578496941</v>
      </c>
      <c r="B65" s="35">
        <v>0</v>
      </c>
      <c r="C65" s="56">
        <f t="shared" si="89"/>
        <v>3.25</v>
      </c>
      <c r="D65" s="60"/>
      <c r="E65" s="59">
        <f t="shared" si="14"/>
        <v>3.25</v>
      </c>
      <c r="F65" s="102">
        <f t="shared" si="0"/>
        <v>6.5</v>
      </c>
      <c r="G65" s="38">
        <f t="shared" si="1"/>
        <v>3565.7751072609381</v>
      </c>
      <c r="H65" s="35">
        <f t="shared" si="86"/>
        <v>11.800000000000008</v>
      </c>
      <c r="I65" s="39">
        <v>59</v>
      </c>
      <c r="J65" s="44">
        <f t="shared" si="15"/>
        <v>59</v>
      </c>
      <c r="K65" s="44">
        <f t="shared" si="16"/>
        <v>1</v>
      </c>
      <c r="L65" s="34">
        <v>1</v>
      </c>
      <c r="M65" s="127">
        <f t="shared" si="17"/>
        <v>3.25</v>
      </c>
      <c r="N65" s="43">
        <f t="shared" si="2"/>
        <v>36</v>
      </c>
      <c r="O65" s="43">
        <f t="shared" si="18"/>
        <v>6903</v>
      </c>
      <c r="P65" s="43">
        <f t="shared" si="19"/>
        <v>1390652.2918317658</v>
      </c>
      <c r="Q65" s="43">
        <f t="shared" si="20"/>
        <v>300</v>
      </c>
      <c r="R65" s="43">
        <f t="shared" si="21"/>
        <v>57.956179735490821</v>
      </c>
      <c r="S65" s="71">
        <f t="shared" si="22"/>
        <v>201.45622074920553</v>
      </c>
      <c r="V65" s="44">
        <f t="shared" si="23"/>
        <v>59</v>
      </c>
      <c r="W65" s="44">
        <f t="shared" si="24"/>
        <v>2</v>
      </c>
      <c r="X65" s="44">
        <v>1</v>
      </c>
      <c r="Y65" s="35">
        <f t="shared" si="25"/>
        <v>1</v>
      </c>
      <c r="Z65" s="43">
        <f t="shared" si="3"/>
        <v>198</v>
      </c>
      <c r="AA65" s="43">
        <f t="shared" si="26"/>
        <v>11682</v>
      </c>
      <c r="AB65" s="43">
        <f t="shared" si="27"/>
        <v>1390652.2918317658</v>
      </c>
      <c r="AC65" s="43">
        <f t="shared" si="28"/>
        <v>600</v>
      </c>
      <c r="AD65" s="43">
        <f t="shared" si="29"/>
        <v>57.956179735490821</v>
      </c>
      <c r="AE65" s="71">
        <f t="shared" si="88"/>
        <v>119.04231226089418</v>
      </c>
      <c r="AG65" s="44">
        <f t="shared" si="31"/>
        <v>44</v>
      </c>
      <c r="AH65" s="44">
        <f t="shared" si="32"/>
        <v>4.1500000000000004</v>
      </c>
      <c r="AI65" s="44">
        <v>1</v>
      </c>
      <c r="AJ65" s="35">
        <f t="shared" si="33"/>
        <v>1.075</v>
      </c>
      <c r="AK65" s="43">
        <f t="shared" si="4"/>
        <v>63</v>
      </c>
      <c r="AL65" s="43">
        <f t="shared" si="34"/>
        <v>2979.9</v>
      </c>
      <c r="AM65" s="43">
        <f t="shared" si="35"/>
        <v>173831.53647897058</v>
      </c>
      <c r="AN65" s="43">
        <f t="shared" si="36"/>
        <v>1245</v>
      </c>
      <c r="AO65" s="43">
        <f t="shared" si="37"/>
        <v>57.956179735490821</v>
      </c>
      <c r="AP65" s="71">
        <f t="shared" si="91"/>
        <v>58.334687901933144</v>
      </c>
      <c r="AR65" s="44">
        <f t="shared" si="38"/>
        <v>24</v>
      </c>
      <c r="AS65" s="44">
        <f t="shared" si="39"/>
        <v>6.5</v>
      </c>
      <c r="AT65" s="44">
        <v>1</v>
      </c>
      <c r="AU65" s="35">
        <f t="shared" si="40"/>
        <v>1.175</v>
      </c>
      <c r="AV65" s="43">
        <f t="shared" si="5"/>
        <v>3</v>
      </c>
      <c r="AW65" s="43">
        <f t="shared" si="41"/>
        <v>84.600000000000009</v>
      </c>
      <c r="AX65" s="43">
        <f t="shared" si="42"/>
        <v>10864.471029935647</v>
      </c>
      <c r="AY65" s="43">
        <f t="shared" si="43"/>
        <v>1950</v>
      </c>
      <c r="AZ65" s="43">
        <f t="shared" si="44"/>
        <v>57.956179735490821</v>
      </c>
      <c r="BA65" s="71">
        <f t="shared" si="92"/>
        <v>128.42164337985398</v>
      </c>
      <c r="BC65" s="44">
        <f t="shared" si="45"/>
        <v>-1</v>
      </c>
      <c r="BD65" s="44">
        <f t="shared" si="46"/>
        <v>9.1</v>
      </c>
      <c r="BE65" s="44">
        <v>1</v>
      </c>
      <c r="BF65" s="35">
        <f t="shared" si="47"/>
        <v>1.3</v>
      </c>
      <c r="BG65" s="43">
        <f t="shared" si="6"/>
        <v>1</v>
      </c>
      <c r="BH65" s="43">
        <f t="shared" si="48"/>
        <v>-1.3</v>
      </c>
      <c r="BI65" s="43">
        <f t="shared" si="49"/>
        <v>339.51471968548839</v>
      </c>
      <c r="BJ65" s="43">
        <f t="shared" si="50"/>
        <v>2730</v>
      </c>
      <c r="BK65" s="43">
        <f t="shared" si="51"/>
        <v>57.956179735490821</v>
      </c>
      <c r="BN65" s="44">
        <f t="shared" si="52"/>
        <v>-31</v>
      </c>
      <c r="BO65" s="44">
        <f t="shared" si="53"/>
        <v>12</v>
      </c>
      <c r="BP65" s="44">
        <v>1</v>
      </c>
      <c r="BQ65" s="35">
        <f t="shared" si="54"/>
        <v>1.45</v>
      </c>
      <c r="BR65" s="43">
        <f t="shared" si="7"/>
        <v>1</v>
      </c>
      <c r="BS65" s="43">
        <f t="shared" si="55"/>
        <v>-44.949999999999996</v>
      </c>
      <c r="BT65" s="43">
        <f t="shared" si="56"/>
        <v>5.3049174950857454</v>
      </c>
      <c r="BU65" s="43">
        <f t="shared" si="57"/>
        <v>3600</v>
      </c>
      <c r="BV65" s="43">
        <f t="shared" si="58"/>
        <v>57.956179735490821</v>
      </c>
      <c r="BY65" s="44">
        <f t="shared" si="59"/>
        <v>-93</v>
      </c>
      <c r="BZ65" s="44">
        <f t="shared" si="60"/>
        <v>15.25</v>
      </c>
      <c r="CA65" s="44">
        <v>1</v>
      </c>
      <c r="CB65" s="35">
        <f t="shared" si="61"/>
        <v>0</v>
      </c>
      <c r="CC65" s="43">
        <f t="shared" si="8"/>
        <v>1</v>
      </c>
      <c r="CD65" s="43">
        <f t="shared" si="62"/>
        <v>0</v>
      </c>
      <c r="CE65" s="43">
        <f t="shared" si="63"/>
        <v>9.8153702774319749E-4</v>
      </c>
      <c r="CF65" s="43">
        <f t="shared" si="64"/>
        <v>4575</v>
      </c>
      <c r="CG65" s="43">
        <f t="shared" si="65"/>
        <v>57.956179735490821</v>
      </c>
      <c r="CJ65" s="44">
        <f t="shared" si="66"/>
        <v>-148</v>
      </c>
      <c r="CK65" s="44">
        <f t="shared" si="67"/>
        <v>18.899999999999999</v>
      </c>
      <c r="CL65" s="44">
        <v>1</v>
      </c>
      <c r="CM65" s="35">
        <f t="shared" si="68"/>
        <v>0</v>
      </c>
      <c r="CN65" s="43">
        <f t="shared" si="9"/>
        <v>1</v>
      </c>
      <c r="CO65" s="43">
        <f t="shared" si="69"/>
        <v>0</v>
      </c>
      <c r="CP65" s="43">
        <f t="shared" si="70"/>
        <v>4.7926612682773135E-7</v>
      </c>
      <c r="CQ65" s="43">
        <f t="shared" si="71"/>
        <v>5670</v>
      </c>
      <c r="CR65" s="43">
        <f t="shared" si="72"/>
        <v>57.956179735490821</v>
      </c>
      <c r="CU65" s="44">
        <f t="shared" si="73"/>
        <v>-198</v>
      </c>
      <c r="CV65" s="44">
        <f t="shared" si="74"/>
        <v>23</v>
      </c>
      <c r="CW65" s="44">
        <v>1</v>
      </c>
      <c r="CX65" s="35">
        <f t="shared" si="75"/>
        <v>0</v>
      </c>
      <c r="CY65" s="43">
        <f t="shared" si="10"/>
        <v>1</v>
      </c>
      <c r="CZ65" s="43">
        <f t="shared" si="76"/>
        <v>0</v>
      </c>
      <c r="DA65" s="43">
        <f t="shared" si="77"/>
        <v>4.6803332698020484E-10</v>
      </c>
      <c r="DB65" s="43">
        <f t="shared" si="78"/>
        <v>6900</v>
      </c>
      <c r="DC65" s="43">
        <f t="shared" si="79"/>
        <v>57.956179735490821</v>
      </c>
      <c r="DF65" s="44">
        <f t="shared" si="80"/>
        <v>-261</v>
      </c>
      <c r="DG65" s="44">
        <f t="shared" si="81"/>
        <v>32.75</v>
      </c>
      <c r="DH65" s="44">
        <v>1</v>
      </c>
      <c r="DI65" s="35">
        <f t="shared" si="87"/>
        <v>0</v>
      </c>
      <c r="DJ65" s="43">
        <f t="shared" si="11"/>
        <v>1</v>
      </c>
      <c r="DK65" s="43">
        <f t="shared" si="82"/>
        <v>0</v>
      </c>
      <c r="DL65" s="43">
        <f t="shared" si="83"/>
        <v>7.5387411798795731E-14</v>
      </c>
      <c r="DM65" s="43">
        <f t="shared" si="84"/>
        <v>9825</v>
      </c>
      <c r="DN65" s="43">
        <f t="shared" si="85"/>
        <v>57.956179735490821</v>
      </c>
    </row>
    <row r="66" spans="1:118">
      <c r="A66" s="35">
        <f t="shared" si="12"/>
        <v>2.0000000000000031</v>
      </c>
      <c r="B66" s="35">
        <v>0</v>
      </c>
      <c r="C66" s="56">
        <f t="shared" si="89"/>
        <v>4.55</v>
      </c>
      <c r="D66" s="59">
        <f>1+I66/200</f>
        <v>1.3</v>
      </c>
      <c r="E66" s="59">
        <f t="shared" si="14"/>
        <v>4.55</v>
      </c>
      <c r="F66" s="102">
        <f t="shared" si="0"/>
        <v>9.1</v>
      </c>
      <c r="G66" s="38">
        <f t="shared" si="1"/>
        <v>4096.0000000000164</v>
      </c>
      <c r="H66" s="35">
        <f t="shared" si="86"/>
        <v>12.000000000000007</v>
      </c>
      <c r="I66" s="39">
        <v>60</v>
      </c>
      <c r="J66" s="44">
        <f t="shared" si="15"/>
        <v>60</v>
      </c>
      <c r="K66" s="44">
        <f t="shared" si="16"/>
        <v>1</v>
      </c>
      <c r="L66" s="34">
        <v>1</v>
      </c>
      <c r="M66" s="127">
        <f t="shared" si="17"/>
        <v>4.55</v>
      </c>
      <c r="N66" s="43">
        <f t="shared" si="2"/>
        <v>36</v>
      </c>
      <c r="O66" s="43">
        <f t="shared" si="18"/>
        <v>9828</v>
      </c>
      <c r="P66" s="43">
        <f t="shared" si="19"/>
        <v>2236416.0000000088</v>
      </c>
      <c r="Q66" s="43">
        <f t="shared" si="20"/>
        <v>300</v>
      </c>
      <c r="R66" s="43">
        <f t="shared" si="21"/>
        <v>60.000000000000092</v>
      </c>
      <c r="S66" s="71">
        <f t="shared" si="22"/>
        <v>227.55555555555645</v>
      </c>
      <c r="V66" s="44">
        <f t="shared" si="23"/>
        <v>60</v>
      </c>
      <c r="W66" s="44">
        <f t="shared" si="24"/>
        <v>2</v>
      </c>
      <c r="X66" s="44">
        <v>1</v>
      </c>
      <c r="Y66" s="35">
        <f t="shared" si="25"/>
        <v>1</v>
      </c>
      <c r="Z66" s="43">
        <f t="shared" si="3"/>
        <v>198</v>
      </c>
      <c r="AA66" s="43">
        <f t="shared" si="26"/>
        <v>11880</v>
      </c>
      <c r="AB66" s="43">
        <f t="shared" si="27"/>
        <v>2236416.0000000088</v>
      </c>
      <c r="AC66" s="43">
        <f t="shared" si="28"/>
        <v>600</v>
      </c>
      <c r="AD66" s="43">
        <f t="shared" si="29"/>
        <v>60.000000000000092</v>
      </c>
      <c r="AE66" s="71">
        <f t="shared" si="88"/>
        <v>188.25050505050581</v>
      </c>
      <c r="AG66" s="44">
        <f t="shared" si="31"/>
        <v>45</v>
      </c>
      <c r="AH66" s="44">
        <f t="shared" si="32"/>
        <v>4.1500000000000004</v>
      </c>
      <c r="AI66" s="44">
        <v>1</v>
      </c>
      <c r="AJ66" s="35">
        <f t="shared" si="33"/>
        <v>1.075</v>
      </c>
      <c r="AK66" s="43">
        <f t="shared" si="4"/>
        <v>63</v>
      </c>
      <c r="AL66" s="43">
        <f t="shared" si="34"/>
        <v>3047.625</v>
      </c>
      <c r="AM66" s="43">
        <f t="shared" si="35"/>
        <v>279552.00000000081</v>
      </c>
      <c r="AN66" s="43">
        <f t="shared" si="36"/>
        <v>1245</v>
      </c>
      <c r="AO66" s="43">
        <f t="shared" si="37"/>
        <v>60.000000000000092</v>
      </c>
      <c r="AP66" s="71">
        <f t="shared" si="91"/>
        <v>91.727820844100179</v>
      </c>
      <c r="AR66" s="44">
        <f t="shared" si="38"/>
        <v>25</v>
      </c>
      <c r="AS66" s="44">
        <f t="shared" si="39"/>
        <v>6.5</v>
      </c>
      <c r="AT66" s="44">
        <v>5</v>
      </c>
      <c r="AU66" s="35">
        <f t="shared" si="40"/>
        <v>1.175</v>
      </c>
      <c r="AV66" s="43">
        <f t="shared" si="5"/>
        <v>15</v>
      </c>
      <c r="AW66" s="43">
        <f t="shared" si="41"/>
        <v>440.625</v>
      </c>
      <c r="AX66" s="43">
        <f t="shared" si="42"/>
        <v>17472.000000000033</v>
      </c>
      <c r="AY66" s="43">
        <f t="shared" si="43"/>
        <v>1950</v>
      </c>
      <c r="AZ66" s="43">
        <f t="shared" si="44"/>
        <v>60.000000000000092</v>
      </c>
      <c r="BA66" s="71">
        <f t="shared" si="92"/>
        <v>39.652765957446881</v>
      </c>
      <c r="BC66" s="44">
        <f t="shared" si="45"/>
        <v>0</v>
      </c>
      <c r="BD66" s="44">
        <f t="shared" si="46"/>
        <v>9.1</v>
      </c>
      <c r="BE66" s="44">
        <v>1</v>
      </c>
      <c r="BF66" s="35">
        <f t="shared" si="47"/>
        <v>1.3</v>
      </c>
      <c r="BG66" s="43">
        <f t="shared" si="6"/>
        <v>1</v>
      </c>
      <c r="BH66" s="43">
        <f t="shared" si="48"/>
        <v>0</v>
      </c>
      <c r="BI66" s="43">
        <f t="shared" si="49"/>
        <v>546</v>
      </c>
      <c r="BJ66" s="43">
        <f t="shared" si="50"/>
        <v>2730</v>
      </c>
      <c r="BK66" s="43">
        <f t="shared" si="51"/>
        <v>60.000000000000092</v>
      </c>
      <c r="BN66" s="44">
        <f t="shared" si="52"/>
        <v>-30</v>
      </c>
      <c r="BO66" s="44">
        <f t="shared" si="53"/>
        <v>12</v>
      </c>
      <c r="BP66" s="44">
        <v>1</v>
      </c>
      <c r="BQ66" s="35">
        <f t="shared" si="54"/>
        <v>1.45</v>
      </c>
      <c r="BR66" s="43">
        <f t="shared" si="7"/>
        <v>1</v>
      </c>
      <c r="BS66" s="43">
        <f t="shared" si="55"/>
        <v>-43.5</v>
      </c>
      <c r="BT66" s="43">
        <f t="shared" si="56"/>
        <v>8.531249999999984</v>
      </c>
      <c r="BU66" s="43">
        <f t="shared" si="57"/>
        <v>3600</v>
      </c>
      <c r="BV66" s="43">
        <f t="shared" si="58"/>
        <v>60.000000000000092</v>
      </c>
      <c r="BY66" s="44">
        <f t="shared" si="59"/>
        <v>-92</v>
      </c>
      <c r="BZ66" s="44">
        <f t="shared" si="60"/>
        <v>15.25</v>
      </c>
      <c r="CA66" s="44">
        <v>1</v>
      </c>
      <c r="CB66" s="35">
        <f t="shared" si="61"/>
        <v>0</v>
      </c>
      <c r="CC66" s="43">
        <f t="shared" si="8"/>
        <v>1</v>
      </c>
      <c r="CD66" s="43">
        <f t="shared" si="62"/>
        <v>0</v>
      </c>
      <c r="CE66" s="43">
        <f t="shared" si="63"/>
        <v>1.5784859567922061E-3</v>
      </c>
      <c r="CF66" s="43">
        <f t="shared" si="64"/>
        <v>4575</v>
      </c>
      <c r="CG66" s="43">
        <f t="shared" si="65"/>
        <v>60.000000000000092</v>
      </c>
      <c r="CJ66" s="44">
        <f t="shared" si="66"/>
        <v>-147</v>
      </c>
      <c r="CK66" s="44">
        <f t="shared" si="67"/>
        <v>18.899999999999999</v>
      </c>
      <c r="CL66" s="44">
        <v>1</v>
      </c>
      <c r="CM66" s="35">
        <f t="shared" si="68"/>
        <v>0</v>
      </c>
      <c r="CN66" s="43">
        <f t="shared" si="9"/>
        <v>1</v>
      </c>
      <c r="CO66" s="43">
        <f t="shared" si="69"/>
        <v>0</v>
      </c>
      <c r="CP66" s="43">
        <f t="shared" si="70"/>
        <v>7.7074509608994165E-7</v>
      </c>
      <c r="CQ66" s="43">
        <f t="shared" si="71"/>
        <v>5670</v>
      </c>
      <c r="CR66" s="43">
        <f t="shared" si="72"/>
        <v>60.000000000000092</v>
      </c>
      <c r="CU66" s="44">
        <f t="shared" si="73"/>
        <v>-197</v>
      </c>
      <c r="CV66" s="44">
        <f t="shared" si="74"/>
        <v>23</v>
      </c>
      <c r="CW66" s="44">
        <v>1</v>
      </c>
      <c r="CX66" s="35">
        <f t="shared" si="75"/>
        <v>0</v>
      </c>
      <c r="CY66" s="43">
        <f t="shared" si="10"/>
        <v>1</v>
      </c>
      <c r="CZ66" s="43">
        <f t="shared" si="76"/>
        <v>0</v>
      </c>
      <c r="DA66" s="43">
        <f t="shared" si="77"/>
        <v>7.5268075790033116E-10</v>
      </c>
      <c r="DB66" s="43">
        <f t="shared" si="78"/>
        <v>6900</v>
      </c>
      <c r="DC66" s="43">
        <f t="shared" si="79"/>
        <v>60.000000000000092</v>
      </c>
      <c r="DF66" s="44">
        <f t="shared" si="80"/>
        <v>-260</v>
      </c>
      <c r="DG66" s="44">
        <f t="shared" si="81"/>
        <v>32.75</v>
      </c>
      <c r="DH66" s="44">
        <v>1</v>
      </c>
      <c r="DI66" s="35">
        <f t="shared" si="87"/>
        <v>0</v>
      </c>
      <c r="DJ66" s="43">
        <f t="shared" si="11"/>
        <v>1</v>
      </c>
      <c r="DK66" s="43">
        <f t="shared" si="82"/>
        <v>0</v>
      </c>
      <c r="DL66" s="43">
        <f t="shared" si="83"/>
        <v>1.21236354289065E-13</v>
      </c>
      <c r="DM66" s="43">
        <f t="shared" si="84"/>
        <v>9825</v>
      </c>
      <c r="DN66" s="43">
        <f t="shared" si="85"/>
        <v>60.000000000000092</v>
      </c>
    </row>
    <row r="67" spans="1:118">
      <c r="A67" s="35">
        <f t="shared" si="12"/>
        <v>2.0705298476827583</v>
      </c>
      <c r="B67" s="35">
        <v>0</v>
      </c>
      <c r="C67" s="56">
        <f t="shared" si="89"/>
        <v>4.55</v>
      </c>
      <c r="D67" s="60"/>
      <c r="E67" s="59">
        <f t="shared" si="14"/>
        <v>4.55</v>
      </c>
      <c r="F67" s="102">
        <f t="shared" si="0"/>
        <v>9.1</v>
      </c>
      <c r="G67" s="38">
        <f t="shared" si="1"/>
        <v>4705.068462067874</v>
      </c>
      <c r="H67" s="35">
        <f t="shared" si="86"/>
        <v>12.200000000000006</v>
      </c>
      <c r="I67" s="39">
        <v>61</v>
      </c>
      <c r="J67" s="44">
        <f t="shared" si="15"/>
        <v>61</v>
      </c>
      <c r="K67" s="44">
        <f t="shared" si="16"/>
        <v>1</v>
      </c>
      <c r="L67" s="34">
        <v>1</v>
      </c>
      <c r="M67" s="127">
        <f t="shared" si="17"/>
        <v>4.55</v>
      </c>
      <c r="N67" s="43">
        <f t="shared" si="2"/>
        <v>36</v>
      </c>
      <c r="O67" s="43">
        <f t="shared" si="18"/>
        <v>9991.7999999999993</v>
      </c>
      <c r="P67" s="43">
        <f t="shared" si="19"/>
        <v>2568967.3802890591</v>
      </c>
      <c r="Q67" s="43">
        <f t="shared" si="20"/>
        <v>300</v>
      </c>
      <c r="R67" s="43">
        <f t="shared" si="21"/>
        <v>62.115895430482752</v>
      </c>
      <c r="S67" s="71">
        <f t="shared" si="22"/>
        <v>257.10756623321714</v>
      </c>
      <c r="V67" s="44">
        <f t="shared" si="23"/>
        <v>61</v>
      </c>
      <c r="W67" s="44">
        <f t="shared" si="24"/>
        <v>2</v>
      </c>
      <c r="X67" s="44">
        <v>1</v>
      </c>
      <c r="Y67" s="35">
        <f t="shared" si="25"/>
        <v>1</v>
      </c>
      <c r="Z67" s="43">
        <f t="shared" si="3"/>
        <v>198</v>
      </c>
      <c r="AA67" s="43">
        <f t="shared" si="26"/>
        <v>12078</v>
      </c>
      <c r="AB67" s="43">
        <f t="shared" si="27"/>
        <v>2568967.3802890591</v>
      </c>
      <c r="AC67" s="43">
        <f t="shared" si="28"/>
        <v>600</v>
      </c>
      <c r="AD67" s="43">
        <f t="shared" si="29"/>
        <v>62.115895430482752</v>
      </c>
      <c r="AE67" s="71">
        <f t="shared" si="88"/>
        <v>212.69807752020691</v>
      </c>
      <c r="AG67" s="44">
        <f t="shared" si="31"/>
        <v>46</v>
      </c>
      <c r="AH67" s="44">
        <f t="shared" si="32"/>
        <v>4.1500000000000004</v>
      </c>
      <c r="AI67" s="44">
        <v>1</v>
      </c>
      <c r="AJ67" s="35">
        <f t="shared" si="33"/>
        <v>1.075</v>
      </c>
      <c r="AK67" s="43">
        <f t="shared" si="4"/>
        <v>63</v>
      </c>
      <c r="AL67" s="43">
        <f t="shared" si="34"/>
        <v>3115.35</v>
      </c>
      <c r="AM67" s="43">
        <f t="shared" si="35"/>
        <v>321120.9225361321</v>
      </c>
      <c r="AN67" s="43">
        <f t="shared" si="36"/>
        <v>1245</v>
      </c>
      <c r="AO67" s="43">
        <f t="shared" si="37"/>
        <v>62.115895430482752</v>
      </c>
      <c r="AP67" s="71">
        <f t="shared" si="91"/>
        <v>103.07699697823105</v>
      </c>
      <c r="AR67" s="44">
        <f t="shared" si="38"/>
        <v>26</v>
      </c>
      <c r="AS67" s="44">
        <f t="shared" si="39"/>
        <v>6.5</v>
      </c>
      <c r="AT67" s="44">
        <v>1</v>
      </c>
      <c r="AU67" s="35">
        <f t="shared" si="40"/>
        <v>1.175</v>
      </c>
      <c r="AV67" s="43">
        <f t="shared" si="5"/>
        <v>15</v>
      </c>
      <c r="AW67" s="43">
        <f t="shared" si="41"/>
        <v>458.25</v>
      </c>
      <c r="AX67" s="43">
        <f t="shared" si="42"/>
        <v>20070.057658508227</v>
      </c>
      <c r="AY67" s="43">
        <f t="shared" si="43"/>
        <v>1950</v>
      </c>
      <c r="AZ67" s="43">
        <f t="shared" si="44"/>
        <v>62.115895430482752</v>
      </c>
      <c r="BA67" s="71">
        <f t="shared" si="92"/>
        <v>43.797179833078509</v>
      </c>
      <c r="BC67" s="44">
        <f t="shared" si="45"/>
        <v>1</v>
      </c>
      <c r="BD67" s="44">
        <f t="shared" si="46"/>
        <v>9.1</v>
      </c>
      <c r="BE67" s="44">
        <v>1</v>
      </c>
      <c r="BF67" s="35">
        <f t="shared" si="47"/>
        <v>1.3</v>
      </c>
      <c r="BG67" s="43">
        <f t="shared" si="6"/>
        <v>1</v>
      </c>
      <c r="BH67" s="43">
        <f t="shared" si="48"/>
        <v>1.3</v>
      </c>
      <c r="BI67" s="43">
        <f t="shared" si="49"/>
        <v>627.18930182838119</v>
      </c>
      <c r="BJ67" s="43">
        <f t="shared" si="50"/>
        <v>2730</v>
      </c>
      <c r="BK67" s="43">
        <f t="shared" si="51"/>
        <v>62.115895430482752</v>
      </c>
      <c r="BL67" s="71">
        <f t="shared" ref="BL67:BL71" si="93">BI67/BH67</f>
        <v>482.45330909875474</v>
      </c>
      <c r="BN67" s="44">
        <f t="shared" si="52"/>
        <v>-29</v>
      </c>
      <c r="BO67" s="44">
        <f t="shared" si="53"/>
        <v>12</v>
      </c>
      <c r="BP67" s="44">
        <v>1</v>
      </c>
      <c r="BQ67" s="35">
        <f t="shared" si="54"/>
        <v>1.45</v>
      </c>
      <c r="BR67" s="43">
        <f t="shared" si="7"/>
        <v>1</v>
      </c>
      <c r="BS67" s="43">
        <f t="shared" si="55"/>
        <v>-42.05</v>
      </c>
      <c r="BT67" s="43">
        <f t="shared" si="56"/>
        <v>9.7998328410684366</v>
      </c>
      <c r="BU67" s="43">
        <f t="shared" si="57"/>
        <v>3600</v>
      </c>
      <c r="BV67" s="43">
        <f t="shared" si="58"/>
        <v>62.115895430482752</v>
      </c>
      <c r="BY67" s="44">
        <f t="shared" si="59"/>
        <v>-91</v>
      </c>
      <c r="BZ67" s="44">
        <f t="shared" si="60"/>
        <v>15.25</v>
      </c>
      <c r="CA67" s="44">
        <v>1</v>
      </c>
      <c r="CB67" s="35">
        <f t="shared" si="61"/>
        <v>0</v>
      </c>
      <c r="CC67" s="43">
        <f t="shared" si="8"/>
        <v>1</v>
      </c>
      <c r="CD67" s="43">
        <f t="shared" si="62"/>
        <v>0</v>
      </c>
      <c r="CE67" s="43">
        <f t="shared" si="63"/>
        <v>1.8132042219531287E-3</v>
      </c>
      <c r="CF67" s="43">
        <f t="shared" si="64"/>
        <v>4575</v>
      </c>
      <c r="CG67" s="43">
        <f t="shared" si="65"/>
        <v>62.115895430482752</v>
      </c>
      <c r="CJ67" s="44">
        <f t="shared" si="66"/>
        <v>-146</v>
      </c>
      <c r="CK67" s="44">
        <f t="shared" si="67"/>
        <v>18.899999999999999</v>
      </c>
      <c r="CL67" s="44">
        <v>1</v>
      </c>
      <c r="CM67" s="35">
        <f t="shared" si="68"/>
        <v>0</v>
      </c>
      <c r="CN67" s="43">
        <f t="shared" si="9"/>
        <v>1</v>
      </c>
      <c r="CO67" s="43">
        <f t="shared" si="69"/>
        <v>0</v>
      </c>
      <c r="CP67" s="43">
        <f t="shared" si="70"/>
        <v>8.8535362400054775E-7</v>
      </c>
      <c r="CQ67" s="43">
        <f t="shared" si="71"/>
        <v>5670</v>
      </c>
      <c r="CR67" s="43">
        <f t="shared" si="72"/>
        <v>62.115895430482752</v>
      </c>
      <c r="CU67" s="44">
        <f t="shared" si="73"/>
        <v>-196</v>
      </c>
      <c r="CV67" s="44">
        <f t="shared" si="74"/>
        <v>23</v>
      </c>
      <c r="CW67" s="44">
        <v>1</v>
      </c>
      <c r="CX67" s="35">
        <f t="shared" si="75"/>
        <v>0</v>
      </c>
      <c r="CY67" s="43">
        <f t="shared" si="10"/>
        <v>1</v>
      </c>
      <c r="CZ67" s="43">
        <f t="shared" si="76"/>
        <v>0</v>
      </c>
      <c r="DA67" s="43">
        <f t="shared" si="77"/>
        <v>8.6460314843803181E-10</v>
      </c>
      <c r="DB67" s="43">
        <f t="shared" si="78"/>
        <v>6900</v>
      </c>
      <c r="DC67" s="43">
        <f t="shared" si="79"/>
        <v>62.115895430482752</v>
      </c>
      <c r="DF67" s="44">
        <f t="shared" si="80"/>
        <v>-259</v>
      </c>
      <c r="DG67" s="44">
        <f t="shared" si="81"/>
        <v>32.75</v>
      </c>
      <c r="DH67" s="44">
        <v>1</v>
      </c>
      <c r="DI67" s="35">
        <f t="shared" si="87"/>
        <v>0</v>
      </c>
      <c r="DJ67" s="43">
        <f t="shared" si="11"/>
        <v>1</v>
      </c>
      <c r="DK67" s="43">
        <f t="shared" si="82"/>
        <v>0</v>
      </c>
      <c r="DL67" s="43">
        <f t="shared" si="83"/>
        <v>1.3926400073768669E-13</v>
      </c>
      <c r="DM67" s="43">
        <f t="shared" si="84"/>
        <v>9825</v>
      </c>
      <c r="DN67" s="43">
        <f t="shared" si="85"/>
        <v>62.115895430482752</v>
      </c>
    </row>
    <row r="68" spans="1:118">
      <c r="A68" s="35">
        <f t="shared" si="12"/>
        <v>2.1435469250725898</v>
      </c>
      <c r="B68" s="35">
        <v>0</v>
      </c>
      <c r="C68" s="56">
        <f t="shared" si="89"/>
        <v>4.55</v>
      </c>
      <c r="D68" s="60"/>
      <c r="E68" s="59">
        <f t="shared" si="14"/>
        <v>4.55</v>
      </c>
      <c r="F68" s="102">
        <f t="shared" si="0"/>
        <v>9.1</v>
      </c>
      <c r="G68" s="38">
        <f t="shared" si="1"/>
        <v>5404.7044025257965</v>
      </c>
      <c r="H68" s="35">
        <f t="shared" si="86"/>
        <v>12.400000000000007</v>
      </c>
      <c r="I68" s="39">
        <v>62</v>
      </c>
      <c r="J68" s="44">
        <f t="shared" si="15"/>
        <v>62</v>
      </c>
      <c r="K68" s="44">
        <f t="shared" si="16"/>
        <v>1</v>
      </c>
      <c r="L68" s="34">
        <v>1</v>
      </c>
      <c r="M68" s="127">
        <f t="shared" si="17"/>
        <v>4.55</v>
      </c>
      <c r="N68" s="43">
        <f t="shared" si="2"/>
        <v>36</v>
      </c>
      <c r="O68" s="43">
        <f t="shared" si="18"/>
        <v>10155.6</v>
      </c>
      <c r="P68" s="43">
        <f t="shared" si="19"/>
        <v>2950968.603779085</v>
      </c>
      <c r="Q68" s="43">
        <f t="shared" si="20"/>
        <v>300</v>
      </c>
      <c r="R68" s="43">
        <f t="shared" si="21"/>
        <v>64.306407752177691</v>
      </c>
      <c r="S68" s="71">
        <f t="shared" si="22"/>
        <v>290.57550551213961</v>
      </c>
      <c r="V68" s="44">
        <f t="shared" si="23"/>
        <v>62</v>
      </c>
      <c r="W68" s="44">
        <f t="shared" si="24"/>
        <v>2</v>
      </c>
      <c r="X68" s="44">
        <v>1</v>
      </c>
      <c r="Y68" s="35">
        <f t="shared" si="25"/>
        <v>1</v>
      </c>
      <c r="Z68" s="43">
        <f t="shared" si="3"/>
        <v>198</v>
      </c>
      <c r="AA68" s="43">
        <f t="shared" si="26"/>
        <v>12276</v>
      </c>
      <c r="AB68" s="43">
        <f t="shared" si="27"/>
        <v>2950968.603779085</v>
      </c>
      <c r="AC68" s="43">
        <f t="shared" si="28"/>
        <v>600</v>
      </c>
      <c r="AD68" s="43">
        <f t="shared" si="29"/>
        <v>64.306407752177691</v>
      </c>
      <c r="AE68" s="71">
        <f t="shared" si="88"/>
        <v>240.38519092367912</v>
      </c>
      <c r="AG68" s="44">
        <f t="shared" si="31"/>
        <v>47</v>
      </c>
      <c r="AH68" s="44">
        <f t="shared" si="32"/>
        <v>4.1500000000000004</v>
      </c>
      <c r="AI68" s="44">
        <v>1</v>
      </c>
      <c r="AJ68" s="35">
        <f t="shared" si="33"/>
        <v>1.075</v>
      </c>
      <c r="AK68" s="43">
        <f t="shared" si="4"/>
        <v>63</v>
      </c>
      <c r="AL68" s="43">
        <f t="shared" si="34"/>
        <v>3183.0749999999998</v>
      </c>
      <c r="AM68" s="43">
        <f t="shared" si="35"/>
        <v>368871.07547238522</v>
      </c>
      <c r="AN68" s="43">
        <f t="shared" si="36"/>
        <v>1245</v>
      </c>
      <c r="AO68" s="43">
        <f t="shared" si="37"/>
        <v>64.306407752177691</v>
      </c>
      <c r="AP68" s="71">
        <f t="shared" si="91"/>
        <v>115.88513480592988</v>
      </c>
      <c r="AR68" s="44">
        <f t="shared" si="38"/>
        <v>27</v>
      </c>
      <c r="AS68" s="44">
        <f t="shared" si="39"/>
        <v>6.5</v>
      </c>
      <c r="AT68" s="44">
        <v>1</v>
      </c>
      <c r="AU68" s="35">
        <f t="shared" si="40"/>
        <v>1.175</v>
      </c>
      <c r="AV68" s="43">
        <f t="shared" si="5"/>
        <v>15</v>
      </c>
      <c r="AW68" s="43">
        <f t="shared" si="41"/>
        <v>475.875</v>
      </c>
      <c r="AX68" s="43">
        <f t="shared" si="42"/>
        <v>23054.442217024047</v>
      </c>
      <c r="AY68" s="43">
        <f t="shared" si="43"/>
        <v>1950</v>
      </c>
      <c r="AZ68" s="43">
        <f t="shared" si="44"/>
        <v>64.306407752177691</v>
      </c>
      <c r="BA68" s="71">
        <f t="shared" si="92"/>
        <v>48.446424411923395</v>
      </c>
      <c r="BC68" s="44">
        <f t="shared" si="45"/>
        <v>2</v>
      </c>
      <c r="BD68" s="44">
        <f t="shared" si="46"/>
        <v>9.1</v>
      </c>
      <c r="BE68" s="44">
        <v>1</v>
      </c>
      <c r="BF68" s="35">
        <f t="shared" si="47"/>
        <v>1.3</v>
      </c>
      <c r="BG68" s="43">
        <f t="shared" si="6"/>
        <v>1</v>
      </c>
      <c r="BH68" s="43">
        <f t="shared" si="48"/>
        <v>2.6</v>
      </c>
      <c r="BI68" s="43">
        <f t="shared" si="49"/>
        <v>720.45131928200033</v>
      </c>
      <c r="BJ68" s="43">
        <f t="shared" si="50"/>
        <v>2730</v>
      </c>
      <c r="BK68" s="43">
        <f t="shared" si="51"/>
        <v>64.306407752177691</v>
      </c>
      <c r="BL68" s="71">
        <f t="shared" si="93"/>
        <v>277.0966612623078</v>
      </c>
      <c r="BN68" s="44">
        <f t="shared" si="52"/>
        <v>-28</v>
      </c>
      <c r="BO68" s="44">
        <f t="shared" si="53"/>
        <v>12</v>
      </c>
      <c r="BP68" s="44">
        <v>1</v>
      </c>
      <c r="BQ68" s="35">
        <f t="shared" si="54"/>
        <v>1.45</v>
      </c>
      <c r="BR68" s="43">
        <f t="shared" si="7"/>
        <v>1</v>
      </c>
      <c r="BS68" s="43">
        <f t="shared" si="55"/>
        <v>-40.6</v>
      </c>
      <c r="BT68" s="43">
        <f t="shared" si="56"/>
        <v>11.257051863781232</v>
      </c>
      <c r="BU68" s="43">
        <f t="shared" si="57"/>
        <v>3600</v>
      </c>
      <c r="BV68" s="43">
        <f t="shared" si="58"/>
        <v>64.306407752177691</v>
      </c>
      <c r="BY68" s="44">
        <f t="shared" si="59"/>
        <v>-90</v>
      </c>
      <c r="BZ68" s="44">
        <f t="shared" si="60"/>
        <v>15.25</v>
      </c>
      <c r="CA68" s="44">
        <v>1</v>
      </c>
      <c r="CB68" s="35">
        <f t="shared" si="61"/>
        <v>0</v>
      </c>
      <c r="CC68" s="43">
        <f t="shared" si="8"/>
        <v>1</v>
      </c>
      <c r="CD68" s="43">
        <f t="shared" si="62"/>
        <v>0</v>
      </c>
      <c r="CE68" s="43">
        <f t="shared" si="63"/>
        <v>2.0828247070312374E-3</v>
      </c>
      <c r="CF68" s="43">
        <f t="shared" si="64"/>
        <v>4575</v>
      </c>
      <c r="CG68" s="43">
        <f t="shared" si="65"/>
        <v>64.306407752177691</v>
      </c>
      <c r="CJ68" s="44">
        <f t="shared" si="66"/>
        <v>-145</v>
      </c>
      <c r="CK68" s="44">
        <f t="shared" si="67"/>
        <v>18.899999999999999</v>
      </c>
      <c r="CL68" s="44">
        <v>1</v>
      </c>
      <c r="CM68" s="35">
        <f t="shared" si="68"/>
        <v>0</v>
      </c>
      <c r="CN68" s="43">
        <f t="shared" si="9"/>
        <v>1</v>
      </c>
      <c r="CO68" s="43">
        <f t="shared" si="69"/>
        <v>0</v>
      </c>
      <c r="CP68" s="43">
        <f t="shared" si="70"/>
        <v>1.0170042514800926E-6</v>
      </c>
      <c r="CQ68" s="43">
        <f t="shared" si="71"/>
        <v>5670</v>
      </c>
      <c r="CR68" s="43">
        <f t="shared" si="72"/>
        <v>64.306407752177691</v>
      </c>
      <c r="CU68" s="44">
        <f t="shared" si="73"/>
        <v>-195</v>
      </c>
      <c r="CV68" s="44">
        <f t="shared" si="74"/>
        <v>23</v>
      </c>
      <c r="CW68" s="44">
        <v>1</v>
      </c>
      <c r="CX68" s="35">
        <f t="shared" si="75"/>
        <v>0</v>
      </c>
      <c r="CY68" s="43">
        <f t="shared" si="10"/>
        <v>1</v>
      </c>
      <c r="CZ68" s="43">
        <f t="shared" si="76"/>
        <v>0</v>
      </c>
      <c r="DA68" s="43">
        <f t="shared" si="77"/>
        <v>9.9316821433602461E-10</v>
      </c>
      <c r="DB68" s="43">
        <f t="shared" si="78"/>
        <v>6900</v>
      </c>
      <c r="DC68" s="43">
        <f t="shared" si="79"/>
        <v>64.306407752177691</v>
      </c>
      <c r="DF68" s="44">
        <f t="shared" si="80"/>
        <v>-258</v>
      </c>
      <c r="DG68" s="44">
        <f t="shared" si="81"/>
        <v>32.75</v>
      </c>
      <c r="DH68" s="44">
        <v>1</v>
      </c>
      <c r="DI68" s="35">
        <f t="shared" si="87"/>
        <v>0</v>
      </c>
      <c r="DJ68" s="43">
        <f t="shared" si="11"/>
        <v>1</v>
      </c>
      <c r="DK68" s="43">
        <f t="shared" si="82"/>
        <v>0</v>
      </c>
      <c r="DL68" s="43">
        <f t="shared" si="83"/>
        <v>1.5997232855768658E-13</v>
      </c>
      <c r="DM68" s="43">
        <f t="shared" si="84"/>
        <v>9825</v>
      </c>
      <c r="DN68" s="43">
        <f t="shared" si="85"/>
        <v>64.306407752177691</v>
      </c>
    </row>
    <row r="69" spans="1:118">
      <c r="A69" s="35">
        <f t="shared" si="12"/>
        <v>2.2191389441356941</v>
      </c>
      <c r="B69" s="35">
        <v>0</v>
      </c>
      <c r="C69" s="56">
        <f t="shared" si="89"/>
        <v>4.55</v>
      </c>
      <c r="D69" s="60"/>
      <c r="E69" s="59">
        <f t="shared" si="14"/>
        <v>4.55</v>
      </c>
      <c r="F69" s="102">
        <f t="shared" si="0"/>
        <v>9.1</v>
      </c>
      <c r="G69" s="38">
        <f t="shared" si="1"/>
        <v>6208.3750564266165</v>
      </c>
      <c r="H69" s="35">
        <f t="shared" si="86"/>
        <v>12.600000000000007</v>
      </c>
      <c r="I69" s="39">
        <v>63</v>
      </c>
      <c r="J69" s="44">
        <f t="shared" si="15"/>
        <v>63</v>
      </c>
      <c r="K69" s="44">
        <f t="shared" si="16"/>
        <v>1</v>
      </c>
      <c r="L69" s="34">
        <v>1</v>
      </c>
      <c r="M69" s="127">
        <f t="shared" si="17"/>
        <v>4.55</v>
      </c>
      <c r="N69" s="43">
        <f t="shared" si="2"/>
        <v>36</v>
      </c>
      <c r="O69" s="43">
        <f t="shared" si="18"/>
        <v>10319.4</v>
      </c>
      <c r="P69" s="43">
        <f t="shared" si="19"/>
        <v>3389772.7808089326</v>
      </c>
      <c r="Q69" s="43">
        <f t="shared" si="20"/>
        <v>300</v>
      </c>
      <c r="R69" s="43">
        <f t="shared" si="21"/>
        <v>66.574168324070826</v>
      </c>
      <c r="S69" s="71">
        <f t="shared" si="22"/>
        <v>328.48545272098499</v>
      </c>
      <c r="V69" s="44">
        <f t="shared" si="23"/>
        <v>63</v>
      </c>
      <c r="W69" s="44">
        <f t="shared" si="24"/>
        <v>2</v>
      </c>
      <c r="X69" s="44">
        <v>1</v>
      </c>
      <c r="Y69" s="35">
        <f t="shared" si="25"/>
        <v>1</v>
      </c>
      <c r="Z69" s="43">
        <f t="shared" si="3"/>
        <v>198</v>
      </c>
      <c r="AA69" s="43">
        <f t="shared" si="26"/>
        <v>12474</v>
      </c>
      <c r="AB69" s="43">
        <f t="shared" si="27"/>
        <v>3389772.7808089326</v>
      </c>
      <c r="AC69" s="43">
        <f t="shared" si="28"/>
        <v>600</v>
      </c>
      <c r="AD69" s="43">
        <f t="shared" si="29"/>
        <v>66.574168324070826</v>
      </c>
      <c r="AE69" s="71">
        <f t="shared" si="88"/>
        <v>271.74705634190576</v>
      </c>
      <c r="AG69" s="44">
        <f t="shared" si="31"/>
        <v>48</v>
      </c>
      <c r="AH69" s="44">
        <f t="shared" si="32"/>
        <v>4.1500000000000004</v>
      </c>
      <c r="AI69" s="44">
        <v>1</v>
      </c>
      <c r="AJ69" s="35">
        <f t="shared" si="33"/>
        <v>1.075</v>
      </c>
      <c r="AK69" s="43">
        <f t="shared" si="4"/>
        <v>63</v>
      </c>
      <c r="AL69" s="43">
        <f t="shared" si="34"/>
        <v>3250.7999999999997</v>
      </c>
      <c r="AM69" s="43">
        <f t="shared" si="35"/>
        <v>423721.59760111617</v>
      </c>
      <c r="AN69" s="43">
        <f t="shared" si="36"/>
        <v>1245</v>
      </c>
      <c r="AO69" s="43">
        <f t="shared" si="37"/>
        <v>66.574168324070826</v>
      </c>
      <c r="AP69" s="71">
        <f t="shared" si="91"/>
        <v>130.34379155934423</v>
      </c>
      <c r="AR69" s="44">
        <f t="shared" si="38"/>
        <v>28</v>
      </c>
      <c r="AS69" s="44">
        <f t="shared" si="39"/>
        <v>6.5</v>
      </c>
      <c r="AT69" s="44">
        <v>1</v>
      </c>
      <c r="AU69" s="35">
        <f t="shared" si="40"/>
        <v>1.175</v>
      </c>
      <c r="AV69" s="43">
        <f t="shared" si="5"/>
        <v>15</v>
      </c>
      <c r="AW69" s="43">
        <f t="shared" si="41"/>
        <v>493.5</v>
      </c>
      <c r="AX69" s="43">
        <f t="shared" si="42"/>
        <v>26482.599850069724</v>
      </c>
      <c r="AY69" s="43">
        <f t="shared" si="43"/>
        <v>1950</v>
      </c>
      <c r="AZ69" s="43">
        <f t="shared" si="44"/>
        <v>66.574168324070826</v>
      </c>
      <c r="BA69" s="71">
        <f t="shared" si="92"/>
        <v>53.662816312198025</v>
      </c>
      <c r="BC69" s="44">
        <f t="shared" si="45"/>
        <v>3</v>
      </c>
      <c r="BD69" s="44">
        <f t="shared" si="46"/>
        <v>9.1</v>
      </c>
      <c r="BE69" s="44">
        <v>1</v>
      </c>
      <c r="BF69" s="35">
        <f t="shared" si="47"/>
        <v>1.3</v>
      </c>
      <c r="BG69" s="43">
        <f t="shared" si="6"/>
        <v>1</v>
      </c>
      <c r="BH69" s="43">
        <f t="shared" si="48"/>
        <v>3.9000000000000004</v>
      </c>
      <c r="BI69" s="43">
        <f t="shared" si="49"/>
        <v>827.58124531467752</v>
      </c>
      <c r="BJ69" s="43">
        <f t="shared" si="50"/>
        <v>2730</v>
      </c>
      <c r="BK69" s="43">
        <f t="shared" si="51"/>
        <v>66.574168324070826</v>
      </c>
      <c r="BL69" s="71">
        <f t="shared" si="93"/>
        <v>212.20031931145576</v>
      </c>
      <c r="BN69" s="44">
        <f t="shared" si="52"/>
        <v>-27</v>
      </c>
      <c r="BO69" s="44">
        <f t="shared" si="53"/>
        <v>12</v>
      </c>
      <c r="BP69" s="44">
        <v>1</v>
      </c>
      <c r="BQ69" s="35">
        <f t="shared" si="54"/>
        <v>1.45</v>
      </c>
      <c r="BR69" s="43">
        <f t="shared" si="7"/>
        <v>1</v>
      </c>
      <c r="BS69" s="43">
        <f t="shared" si="55"/>
        <v>-39.15</v>
      </c>
      <c r="BT69" s="43">
        <f t="shared" si="56"/>
        <v>12.930956958041811</v>
      </c>
      <c r="BU69" s="43">
        <f t="shared" si="57"/>
        <v>3600</v>
      </c>
      <c r="BV69" s="43">
        <f t="shared" si="58"/>
        <v>66.574168324070826</v>
      </c>
      <c r="BY69" s="44">
        <f t="shared" si="59"/>
        <v>-89</v>
      </c>
      <c r="BZ69" s="44">
        <f t="shared" si="60"/>
        <v>15.25</v>
      </c>
      <c r="CA69" s="44">
        <v>1</v>
      </c>
      <c r="CB69" s="35">
        <f t="shared" si="61"/>
        <v>0</v>
      </c>
      <c r="CC69" s="43">
        <f t="shared" si="8"/>
        <v>1</v>
      </c>
      <c r="CD69" s="43">
        <f t="shared" si="62"/>
        <v>0</v>
      </c>
      <c r="CE69" s="43">
        <f t="shared" si="63"/>
        <v>2.3925373147139638E-3</v>
      </c>
      <c r="CF69" s="43">
        <f t="shared" si="64"/>
        <v>4575</v>
      </c>
      <c r="CG69" s="43">
        <f t="shared" si="65"/>
        <v>66.574168324070826</v>
      </c>
      <c r="CJ69" s="44">
        <f t="shared" si="66"/>
        <v>-144</v>
      </c>
      <c r="CK69" s="44">
        <f t="shared" si="67"/>
        <v>18.899999999999999</v>
      </c>
      <c r="CL69" s="44">
        <v>1</v>
      </c>
      <c r="CM69" s="35">
        <f t="shared" si="68"/>
        <v>0</v>
      </c>
      <c r="CN69" s="43">
        <f t="shared" si="9"/>
        <v>1</v>
      </c>
      <c r="CO69" s="43">
        <f t="shared" si="69"/>
        <v>0</v>
      </c>
      <c r="CP69" s="43">
        <f t="shared" si="70"/>
        <v>1.1682311107001734E-6</v>
      </c>
      <c r="CQ69" s="43">
        <f t="shared" si="71"/>
        <v>5670</v>
      </c>
      <c r="CR69" s="43">
        <f t="shared" si="72"/>
        <v>66.574168324070826</v>
      </c>
      <c r="CU69" s="44">
        <f t="shared" si="73"/>
        <v>-194</v>
      </c>
      <c r="CV69" s="44">
        <f t="shared" si="74"/>
        <v>23</v>
      </c>
      <c r="CW69" s="44">
        <v>1</v>
      </c>
      <c r="CX69" s="35">
        <f t="shared" si="75"/>
        <v>0</v>
      </c>
      <c r="CY69" s="43">
        <f t="shared" si="10"/>
        <v>1</v>
      </c>
      <c r="CZ69" s="43">
        <f t="shared" si="76"/>
        <v>0</v>
      </c>
      <c r="DA69" s="43">
        <f t="shared" si="77"/>
        <v>1.1408506940431342E-9</v>
      </c>
      <c r="DB69" s="43">
        <f t="shared" si="78"/>
        <v>6900</v>
      </c>
      <c r="DC69" s="43">
        <f t="shared" si="79"/>
        <v>66.574168324070826</v>
      </c>
      <c r="DF69" s="44">
        <f t="shared" si="80"/>
        <v>-257</v>
      </c>
      <c r="DG69" s="44">
        <f t="shared" si="81"/>
        <v>32.75</v>
      </c>
      <c r="DH69" s="44">
        <v>1</v>
      </c>
      <c r="DI69" s="35">
        <f t="shared" si="87"/>
        <v>0</v>
      </c>
      <c r="DJ69" s="43">
        <f t="shared" si="11"/>
        <v>1</v>
      </c>
      <c r="DK69" s="43">
        <f t="shared" si="82"/>
        <v>0</v>
      </c>
      <c r="DL69" s="43">
        <f t="shared" si="83"/>
        <v>1.8375995065925981E-13</v>
      </c>
      <c r="DM69" s="43">
        <f t="shared" si="84"/>
        <v>9825</v>
      </c>
      <c r="DN69" s="43">
        <f t="shared" si="85"/>
        <v>66.574168324070826</v>
      </c>
    </row>
    <row r="70" spans="1:118">
      <c r="A70" s="35">
        <f t="shared" si="12"/>
        <v>2.2973967099940742</v>
      </c>
      <c r="B70" s="35">
        <v>0</v>
      </c>
      <c r="C70" s="56">
        <f t="shared" si="89"/>
        <v>4.55</v>
      </c>
      <c r="D70" s="60"/>
      <c r="E70" s="59">
        <f t="shared" si="14"/>
        <v>4.55</v>
      </c>
      <c r="F70" s="102">
        <f t="shared" ref="F70:F133" si="94">C70+E70</f>
        <v>9.1</v>
      </c>
      <c r="G70" s="38">
        <f t="shared" si="1"/>
        <v>7131.5502145218798</v>
      </c>
      <c r="H70" s="35">
        <f t="shared" si="86"/>
        <v>12.800000000000008</v>
      </c>
      <c r="I70" s="39">
        <v>64</v>
      </c>
      <c r="J70" s="44">
        <f t="shared" si="15"/>
        <v>64</v>
      </c>
      <c r="K70" s="44">
        <f t="shared" si="16"/>
        <v>1</v>
      </c>
      <c r="L70" s="34">
        <v>1</v>
      </c>
      <c r="M70" s="127">
        <f t="shared" si="17"/>
        <v>4.55</v>
      </c>
      <c r="N70" s="43">
        <f t="shared" ref="N70:N133" si="95">N69*L70</f>
        <v>36</v>
      </c>
      <c r="O70" s="43">
        <f t="shared" si="18"/>
        <v>10483.199999999999</v>
      </c>
      <c r="P70" s="43">
        <f t="shared" si="19"/>
        <v>3893826.4171289462</v>
      </c>
      <c r="Q70" s="43">
        <f t="shared" si="20"/>
        <v>300</v>
      </c>
      <c r="R70" s="43">
        <f t="shared" si="21"/>
        <v>68.921901299822224</v>
      </c>
      <c r="S70" s="71">
        <f t="shared" si="22"/>
        <v>371.43490700634794</v>
      </c>
      <c r="V70" s="44">
        <f t="shared" si="23"/>
        <v>64</v>
      </c>
      <c r="W70" s="44">
        <f t="shared" si="24"/>
        <v>2</v>
      </c>
      <c r="X70" s="44">
        <v>1</v>
      </c>
      <c r="Y70" s="35">
        <f t="shared" si="25"/>
        <v>1</v>
      </c>
      <c r="Z70" s="43">
        <f t="shared" ref="Z70:Z133" si="96">Z69*X70</f>
        <v>198</v>
      </c>
      <c r="AA70" s="43">
        <f t="shared" si="26"/>
        <v>12672</v>
      </c>
      <c r="AB70" s="43">
        <f t="shared" si="27"/>
        <v>3893826.4171289462</v>
      </c>
      <c r="AC70" s="43">
        <f t="shared" si="28"/>
        <v>600</v>
      </c>
      <c r="AD70" s="43">
        <f t="shared" si="29"/>
        <v>68.921901299822224</v>
      </c>
      <c r="AE70" s="71">
        <f t="shared" si="88"/>
        <v>307.27796852343323</v>
      </c>
      <c r="AG70" s="44">
        <f t="shared" si="31"/>
        <v>49</v>
      </c>
      <c r="AH70" s="44">
        <f t="shared" si="32"/>
        <v>4.1500000000000004</v>
      </c>
      <c r="AI70" s="44">
        <v>1</v>
      </c>
      <c r="AJ70" s="35">
        <f t="shared" si="33"/>
        <v>1.075</v>
      </c>
      <c r="AK70" s="43">
        <f t="shared" ref="AK70:AK133" si="97">AK69*AI70</f>
        <v>63</v>
      </c>
      <c r="AL70" s="43">
        <f t="shared" si="34"/>
        <v>3318.5249999999996</v>
      </c>
      <c r="AM70" s="43">
        <f t="shared" si="35"/>
        <v>486728.30214111781</v>
      </c>
      <c r="AN70" s="43">
        <f t="shared" si="36"/>
        <v>1245</v>
      </c>
      <c r="AO70" s="43">
        <f t="shared" si="37"/>
        <v>68.921901299822224</v>
      </c>
      <c r="AP70" s="71">
        <f t="shared" si="91"/>
        <v>146.67007243914625</v>
      </c>
      <c r="AR70" s="44">
        <f t="shared" si="38"/>
        <v>29</v>
      </c>
      <c r="AS70" s="44">
        <f t="shared" si="39"/>
        <v>6.5</v>
      </c>
      <c r="AT70" s="44">
        <v>1</v>
      </c>
      <c r="AU70" s="35">
        <f t="shared" si="40"/>
        <v>1.175</v>
      </c>
      <c r="AV70" s="43">
        <f t="shared" ref="AV70:AV133" si="98">AV69*AT70</f>
        <v>15</v>
      </c>
      <c r="AW70" s="43">
        <f t="shared" si="41"/>
        <v>511.125</v>
      </c>
      <c r="AX70" s="43">
        <f t="shared" si="42"/>
        <v>30420.518883819819</v>
      </c>
      <c r="AY70" s="43">
        <f t="shared" si="43"/>
        <v>1950</v>
      </c>
      <c r="AZ70" s="43">
        <f t="shared" si="44"/>
        <v>68.921901299822224</v>
      </c>
      <c r="BA70" s="71">
        <f t="shared" si="92"/>
        <v>59.516789207766827</v>
      </c>
      <c r="BC70" s="44">
        <f t="shared" si="45"/>
        <v>4</v>
      </c>
      <c r="BD70" s="44">
        <f t="shared" si="46"/>
        <v>9.1</v>
      </c>
      <c r="BE70" s="44">
        <v>1</v>
      </c>
      <c r="BF70" s="35">
        <f t="shared" si="47"/>
        <v>1.3</v>
      </c>
      <c r="BG70" s="43">
        <f t="shared" ref="BG70:BG133" si="99">BG69*BE70</f>
        <v>1</v>
      </c>
      <c r="BH70" s="43">
        <f t="shared" si="48"/>
        <v>5.2</v>
      </c>
      <c r="BI70" s="43">
        <f t="shared" si="49"/>
        <v>950.64121511936776</v>
      </c>
      <c r="BJ70" s="43">
        <f t="shared" si="50"/>
        <v>2730</v>
      </c>
      <c r="BK70" s="43">
        <f t="shared" si="51"/>
        <v>68.921901299822224</v>
      </c>
      <c r="BL70" s="71">
        <f t="shared" si="93"/>
        <v>182.81561829218609</v>
      </c>
      <c r="BN70" s="44">
        <f t="shared" si="52"/>
        <v>-26</v>
      </c>
      <c r="BO70" s="44">
        <f t="shared" si="53"/>
        <v>12</v>
      </c>
      <c r="BP70" s="44">
        <v>1</v>
      </c>
      <c r="BQ70" s="35">
        <f t="shared" si="54"/>
        <v>1.45</v>
      </c>
      <c r="BR70" s="43">
        <f t="shared" ref="BR70:BR133" si="100">BR69*BP70</f>
        <v>1</v>
      </c>
      <c r="BS70" s="43">
        <f t="shared" si="55"/>
        <v>-37.699999999999996</v>
      </c>
      <c r="BT70" s="43">
        <f t="shared" si="56"/>
        <v>14.853768986240093</v>
      </c>
      <c r="BU70" s="43">
        <f t="shared" si="57"/>
        <v>3600</v>
      </c>
      <c r="BV70" s="43">
        <f t="shared" si="58"/>
        <v>68.921901299822224</v>
      </c>
      <c r="BY70" s="44">
        <f t="shared" si="59"/>
        <v>-88</v>
      </c>
      <c r="BZ70" s="44">
        <f t="shared" si="60"/>
        <v>15.25</v>
      </c>
      <c r="CA70" s="44">
        <v>1</v>
      </c>
      <c r="CB70" s="35">
        <f t="shared" si="61"/>
        <v>0</v>
      </c>
      <c r="CC70" s="43">
        <f t="shared" ref="CC70:CC133" si="101">CC69*CA70</f>
        <v>1</v>
      </c>
      <c r="CD70" s="43">
        <f t="shared" si="62"/>
        <v>0</v>
      </c>
      <c r="CE70" s="43">
        <f t="shared" si="63"/>
        <v>2.7483036776809544E-3</v>
      </c>
      <c r="CF70" s="43">
        <f t="shared" si="64"/>
        <v>4575</v>
      </c>
      <c r="CG70" s="43">
        <f t="shared" si="65"/>
        <v>68.921901299822224</v>
      </c>
      <c r="CJ70" s="44">
        <f t="shared" si="66"/>
        <v>-143</v>
      </c>
      <c r="CK70" s="44">
        <f t="shared" si="67"/>
        <v>18.899999999999999</v>
      </c>
      <c r="CL70" s="44">
        <v>1</v>
      </c>
      <c r="CM70" s="35">
        <f t="shared" si="68"/>
        <v>0</v>
      </c>
      <c r="CN70" s="43">
        <f t="shared" ref="CN70:CN133" si="102">CN69*CL70</f>
        <v>1</v>
      </c>
      <c r="CO70" s="43">
        <f t="shared" si="69"/>
        <v>0</v>
      </c>
      <c r="CP70" s="43">
        <f t="shared" si="70"/>
        <v>1.3419451551176485E-6</v>
      </c>
      <c r="CQ70" s="43">
        <f t="shared" si="71"/>
        <v>5670</v>
      </c>
      <c r="CR70" s="43">
        <f t="shared" si="72"/>
        <v>68.921901299822224</v>
      </c>
      <c r="CU70" s="44">
        <f t="shared" si="73"/>
        <v>-193</v>
      </c>
      <c r="CV70" s="44">
        <f t="shared" si="74"/>
        <v>23</v>
      </c>
      <c r="CW70" s="44">
        <v>1</v>
      </c>
      <c r="CX70" s="35">
        <f t="shared" si="75"/>
        <v>0</v>
      </c>
      <c r="CY70" s="43">
        <f t="shared" ref="CY70:CY133" si="103">CY69*CW70</f>
        <v>1</v>
      </c>
      <c r="CZ70" s="43">
        <f t="shared" si="76"/>
        <v>0</v>
      </c>
      <c r="DA70" s="43">
        <f t="shared" si="77"/>
        <v>1.310493315544574E-9</v>
      </c>
      <c r="DB70" s="43">
        <f t="shared" si="78"/>
        <v>6900</v>
      </c>
      <c r="DC70" s="43">
        <f t="shared" si="79"/>
        <v>68.921901299822224</v>
      </c>
      <c r="DF70" s="44">
        <f t="shared" si="80"/>
        <v>-256</v>
      </c>
      <c r="DG70" s="44">
        <f t="shared" si="81"/>
        <v>32.75</v>
      </c>
      <c r="DH70" s="44">
        <v>1</v>
      </c>
      <c r="DI70" s="35">
        <f t="shared" si="87"/>
        <v>0</v>
      </c>
      <c r="DJ70" s="43">
        <f t="shared" ref="DJ70:DJ133" si="104">DJ69*DH70</f>
        <v>1</v>
      </c>
      <c r="DK70" s="43">
        <f t="shared" si="82"/>
        <v>0</v>
      </c>
      <c r="DL70" s="43">
        <f t="shared" si="83"/>
        <v>2.1108475303662805E-13</v>
      </c>
      <c r="DM70" s="43">
        <f t="shared" si="84"/>
        <v>9825</v>
      </c>
      <c r="DN70" s="43">
        <f t="shared" si="85"/>
        <v>68.921901299822224</v>
      </c>
    </row>
    <row r="71" spans="1:118">
      <c r="A71" s="35">
        <f t="shared" ref="A71:A134" si="105">POWER(POWER(2,0.05),I71-40)</f>
        <v>2.3784142300054469</v>
      </c>
      <c r="B71" s="35">
        <v>0</v>
      </c>
      <c r="C71" s="56">
        <f>IF(D71&gt;0,C70+D71,C70)</f>
        <v>4.55</v>
      </c>
      <c r="D71" s="91"/>
      <c r="E71" s="59">
        <f t="shared" ref="E71:E134" si="106">C71</f>
        <v>4.55</v>
      </c>
      <c r="F71" s="102">
        <f t="shared" si="94"/>
        <v>9.1</v>
      </c>
      <c r="G71" s="38">
        <f t="shared" ref="G71:G134" si="107">POWER($H$1,I71)</f>
        <v>8192.0000000000364</v>
      </c>
      <c r="H71" s="35">
        <f t="shared" si="86"/>
        <v>13.000000000000007</v>
      </c>
      <c r="I71" s="39">
        <v>65</v>
      </c>
      <c r="J71" s="44">
        <f t="shared" ref="J71:J134" si="108">$I71-K$3</f>
        <v>65</v>
      </c>
      <c r="K71" s="44">
        <f t="shared" ref="K71:K134" si="109">L$3</f>
        <v>1</v>
      </c>
      <c r="L71" s="34">
        <v>1</v>
      </c>
      <c r="M71" s="127">
        <f t="shared" ref="M71:M134" si="110">E71</f>
        <v>4.55</v>
      </c>
      <c r="N71" s="43">
        <f t="shared" si="95"/>
        <v>36</v>
      </c>
      <c r="O71" s="43">
        <f t="shared" ref="O71:O134" si="111">J71*N71*M71</f>
        <v>10647</v>
      </c>
      <c r="P71" s="43">
        <f t="shared" ref="P71:P134" si="112">F71*N$3*POWER($H$1,J71)</f>
        <v>4472832.0000000196</v>
      </c>
      <c r="Q71" s="43">
        <f t="shared" ref="Q71:Q134" si="113">R$3</f>
        <v>300</v>
      </c>
      <c r="R71" s="43">
        <f t="shared" ref="R71:R134" si="114">$A71*(30+$B71)</f>
        <v>71.352426900163408</v>
      </c>
      <c r="S71" s="71">
        <f t="shared" ref="S71:S134" si="115">P71/O71</f>
        <v>420.10256410256596</v>
      </c>
      <c r="V71" s="44">
        <f t="shared" ref="V71:V134" si="116">$I71-W$3</f>
        <v>65</v>
      </c>
      <c r="W71" s="44">
        <f t="shared" ref="W71:W134" si="117">X$3</f>
        <v>2</v>
      </c>
      <c r="X71" s="44">
        <v>1</v>
      </c>
      <c r="Y71" s="35">
        <f t="shared" ref="Y71:Y134" si="118">Y$3</f>
        <v>1</v>
      </c>
      <c r="Z71" s="43">
        <f t="shared" si="96"/>
        <v>198</v>
      </c>
      <c r="AA71" s="43">
        <f t="shared" ref="AA71:AA134" si="119">V71*Z71*Y71</f>
        <v>12870</v>
      </c>
      <c r="AB71" s="43">
        <f t="shared" ref="AB71:AB134" si="120">$F71*Z$3*POWER($H$1,V71)</f>
        <v>4472832.0000000196</v>
      </c>
      <c r="AC71" s="43">
        <f t="shared" ref="AC71:AC134" si="121">AD$3</f>
        <v>600</v>
      </c>
      <c r="AD71" s="43">
        <f t="shared" ref="AD71:AD134" si="122">$A71*(30+$B71)</f>
        <v>71.352426900163408</v>
      </c>
      <c r="AE71" s="71">
        <f t="shared" si="88"/>
        <v>347.53939393939544</v>
      </c>
      <c r="AG71" s="44">
        <f t="shared" ref="AG71:AG134" si="123">$I71-AH$3</f>
        <v>50</v>
      </c>
      <c r="AH71" s="44">
        <f t="shared" ref="AH71:AH134" si="124">AI$3</f>
        <v>4.1500000000000004</v>
      </c>
      <c r="AI71" s="44">
        <v>1</v>
      </c>
      <c r="AJ71" s="35">
        <f t="shared" ref="AJ71:AJ134" si="125">AJ$3</f>
        <v>1.075</v>
      </c>
      <c r="AK71" s="43">
        <f t="shared" si="97"/>
        <v>63</v>
      </c>
      <c r="AL71" s="43">
        <f t="shared" ref="AL71:AL134" si="126">AG71*AK71*AJ71</f>
        <v>3386.25</v>
      </c>
      <c r="AM71" s="43">
        <f t="shared" ref="AM71:AM134" si="127">$F71*AK$3*POWER($H$1,AG71)</f>
        <v>559104.00000000186</v>
      </c>
      <c r="AN71" s="43">
        <f t="shared" ref="AN71:AN134" si="128">AO$3</f>
        <v>1245</v>
      </c>
      <c r="AO71" s="43">
        <f t="shared" ref="AO71:AO134" si="129">$A71*(30+$B71)</f>
        <v>71.352426900163408</v>
      </c>
      <c r="AP71" s="71">
        <f t="shared" si="91"/>
        <v>165.11007751938038</v>
      </c>
      <c r="AR71" s="44">
        <f t="shared" ref="AR71:AR134" si="130">$I71-AS$3</f>
        <v>30</v>
      </c>
      <c r="AS71" s="44">
        <f t="shared" ref="AS71:AS134" si="131">AT$3</f>
        <v>6.5</v>
      </c>
      <c r="AT71" s="44">
        <v>1</v>
      </c>
      <c r="AU71" s="35">
        <f t="shared" ref="AU71:AU134" si="132">AU$3</f>
        <v>1.175</v>
      </c>
      <c r="AV71" s="43">
        <f t="shared" si="98"/>
        <v>15</v>
      </c>
      <c r="AW71" s="43">
        <f t="shared" ref="AW71:AW134" si="133">AR71*AV71*AU71</f>
        <v>528.75</v>
      </c>
      <c r="AX71" s="43">
        <f t="shared" ref="AX71:AX134" si="134">$F71*AV$3*POWER($H$1,AR71)</f>
        <v>34944.000000000065</v>
      </c>
      <c r="AY71" s="43">
        <f t="shared" ref="AY71:AY134" si="135">AZ$3</f>
        <v>1950</v>
      </c>
      <c r="AZ71" s="43">
        <f t="shared" ref="AZ71:AZ134" si="136">$A71*(30+$B71)</f>
        <v>71.352426900163408</v>
      </c>
      <c r="BA71" s="71">
        <f t="shared" si="92"/>
        <v>66.087943262411471</v>
      </c>
      <c r="BC71" s="44">
        <f t="shared" ref="BC71:BC134" si="137">$I71-BD$3</f>
        <v>5</v>
      </c>
      <c r="BD71" s="44">
        <f t="shared" ref="BD71:BD134" si="138">BE$3</f>
        <v>9.1</v>
      </c>
      <c r="BE71" s="44">
        <v>3</v>
      </c>
      <c r="BF71" s="35">
        <f t="shared" ref="BF71:BF134" si="139">BF$3</f>
        <v>1.3</v>
      </c>
      <c r="BG71" s="43">
        <f t="shared" si="99"/>
        <v>3</v>
      </c>
      <c r="BH71" s="43">
        <f t="shared" ref="BH71:BH134" si="140">BC71*BG71*BF71</f>
        <v>19.5</v>
      </c>
      <c r="BI71" s="43">
        <f t="shared" ref="BI71:BI134" si="141">$F71*BG$3*POWER($H$1,BC71)</f>
        <v>1092.0000000000002</v>
      </c>
      <c r="BJ71" s="43">
        <f t="shared" ref="BJ71:BJ134" si="142">BK$3</f>
        <v>2730</v>
      </c>
      <c r="BK71" s="43">
        <f t="shared" ref="BK71:BK134" si="143">$A71*(30+$B71)</f>
        <v>71.352426900163408</v>
      </c>
      <c r="BL71" s="71">
        <f t="shared" si="93"/>
        <v>56.000000000000014</v>
      </c>
      <c r="BN71" s="44">
        <f t="shared" ref="BN71:BN134" si="144">$I71-BO$3</f>
        <v>-25</v>
      </c>
      <c r="BO71" s="44">
        <f t="shared" ref="BO71:BO134" si="145">BP$3</f>
        <v>12</v>
      </c>
      <c r="BP71" s="44">
        <v>1</v>
      </c>
      <c r="BQ71" s="35">
        <f t="shared" ref="BQ71:BQ134" si="146">BQ$3</f>
        <v>1.45</v>
      </c>
      <c r="BR71" s="43">
        <f t="shared" si="100"/>
        <v>1</v>
      </c>
      <c r="BS71" s="43">
        <f t="shared" ref="BS71:BS134" si="147">BN71*BR71*BQ71</f>
        <v>-36.25</v>
      </c>
      <c r="BT71" s="43">
        <f t="shared" ref="BT71:BT134" si="148">$F71*BR$3*POWER($H$1,BN71)</f>
        <v>17.062499999999968</v>
      </c>
      <c r="BU71" s="43">
        <f t="shared" ref="BU71:BU134" si="149">BV$3</f>
        <v>3600</v>
      </c>
      <c r="BV71" s="43">
        <f t="shared" ref="BV71:BV134" si="150">$A71*(30+$B71)</f>
        <v>71.352426900163408</v>
      </c>
      <c r="BY71" s="44">
        <f t="shared" ref="BY71:BY134" si="151">$I71-BZ$3</f>
        <v>-87</v>
      </c>
      <c r="BZ71" s="44">
        <f t="shared" ref="BZ71:BZ134" si="152">CA$3</f>
        <v>15.25</v>
      </c>
      <c r="CA71" s="44">
        <v>1</v>
      </c>
      <c r="CB71" s="35">
        <f t="shared" ref="CB71:CB134" si="153">CB$3</f>
        <v>0</v>
      </c>
      <c r="CC71" s="43">
        <f t="shared" si="101"/>
        <v>1</v>
      </c>
      <c r="CD71" s="43">
        <f t="shared" ref="CD71:CD134" si="154">BY71*CC71*CB71</f>
        <v>0</v>
      </c>
      <c r="CE71" s="43">
        <f t="shared" ref="CE71:CE134" si="155">$F71*CC$3*POWER($H$1,BY71)</f>
        <v>3.156971913584414E-3</v>
      </c>
      <c r="CF71" s="43">
        <f t="shared" ref="CF71:CF134" si="156">CG$3</f>
        <v>4575</v>
      </c>
      <c r="CG71" s="43">
        <f t="shared" ref="CG71:CG134" si="157">$A71*(30+$B71)</f>
        <v>71.352426900163408</v>
      </c>
      <c r="CJ71" s="44">
        <f t="shared" ref="CJ71:CJ134" si="158">$I71-CK$3</f>
        <v>-142</v>
      </c>
      <c r="CK71" s="44">
        <f t="shared" ref="CK71:CK134" si="159">CL$3</f>
        <v>18.899999999999999</v>
      </c>
      <c r="CL71" s="44">
        <v>1</v>
      </c>
      <c r="CM71" s="35">
        <f t="shared" ref="CM71:CM134" si="160">CM$3</f>
        <v>0</v>
      </c>
      <c r="CN71" s="43">
        <f t="shared" si="102"/>
        <v>1</v>
      </c>
      <c r="CO71" s="43">
        <f t="shared" ref="CO71:CO134" si="161">CJ71*CN71*CM71</f>
        <v>0</v>
      </c>
      <c r="CP71" s="43">
        <f t="shared" ref="CP71:CP134" si="162">$F71*CN$3*POWER($H$1,CJ71)</f>
        <v>1.5414901921798839E-6</v>
      </c>
      <c r="CQ71" s="43">
        <f t="shared" ref="CQ71:CQ134" si="163">CR$3</f>
        <v>5670</v>
      </c>
      <c r="CR71" s="43">
        <f t="shared" ref="CR71:CR134" si="164">$A71*(30+$B71)</f>
        <v>71.352426900163408</v>
      </c>
      <c r="CU71" s="44">
        <f t="shared" ref="CU71:CU134" si="165">$I71-CV$3</f>
        <v>-192</v>
      </c>
      <c r="CV71" s="44">
        <f t="shared" ref="CV71:CV134" si="166">CW$3</f>
        <v>23</v>
      </c>
      <c r="CW71" s="44">
        <v>1</v>
      </c>
      <c r="CX71" s="35">
        <f t="shared" ref="CX71:CX134" si="167">CX$3</f>
        <v>0</v>
      </c>
      <c r="CY71" s="43">
        <f t="shared" si="103"/>
        <v>1</v>
      </c>
      <c r="CZ71" s="43">
        <f t="shared" ref="CZ71:CZ134" si="168">CU71*CY71*CX71</f>
        <v>0</v>
      </c>
      <c r="DA71" s="43">
        <f t="shared" ref="DA71:DA134" si="169">$F71*CY$3*POWER($H$1,CU71)</f>
        <v>1.5053615158006625E-9</v>
      </c>
      <c r="DB71" s="43">
        <f t="shared" ref="DB71:DB134" si="170">DC$3</f>
        <v>6900</v>
      </c>
      <c r="DC71" s="43">
        <f t="shared" ref="DC71:DC134" si="171">$A71*(30+$B71)</f>
        <v>71.352426900163408</v>
      </c>
      <c r="DF71" s="44">
        <f t="shared" ref="DF71:DF134" si="172">$I71-DG$3</f>
        <v>-255</v>
      </c>
      <c r="DG71" s="44">
        <f t="shared" ref="DG71:DG134" si="173">DH$3</f>
        <v>32.75</v>
      </c>
      <c r="DH71" s="44">
        <v>1</v>
      </c>
      <c r="DI71" s="35">
        <f t="shared" si="87"/>
        <v>0</v>
      </c>
      <c r="DJ71" s="43">
        <f t="shared" si="104"/>
        <v>1</v>
      </c>
      <c r="DK71" s="43">
        <f t="shared" ref="DK71:DK134" si="174">DF71*DJ71*DI71</f>
        <v>0</v>
      </c>
      <c r="DL71" s="43">
        <f t="shared" ref="DL71:DL134" si="175">$F71*DJ$3*POWER($H$1,DF71)</f>
        <v>2.4247270857813005E-13</v>
      </c>
      <c r="DM71" s="43">
        <f t="shared" ref="DM71:DM134" si="176">DN$3</f>
        <v>9825</v>
      </c>
      <c r="DN71" s="43">
        <f t="shared" ref="DN71:DN134" si="177">$A71*(30+$B71)</f>
        <v>71.352426900163408</v>
      </c>
    </row>
    <row r="72" spans="1:118">
      <c r="A72" s="35">
        <f t="shared" si="105"/>
        <v>2.462288826689838</v>
      </c>
      <c r="B72" s="35">
        <v>0</v>
      </c>
      <c r="C72" s="56">
        <f t="shared" si="89"/>
        <v>4.55</v>
      </c>
      <c r="D72" s="60"/>
      <c r="E72" s="59">
        <f t="shared" si="106"/>
        <v>4.55</v>
      </c>
      <c r="F72" s="102">
        <f t="shared" si="94"/>
        <v>9.1</v>
      </c>
      <c r="G72" s="38">
        <f t="shared" si="107"/>
        <v>9410.1369241357534</v>
      </c>
      <c r="H72" s="35">
        <f t="shared" ref="H72:H135" si="178">LOG(G72,2)</f>
        <v>13.200000000000006</v>
      </c>
      <c r="I72" s="39">
        <v>66</v>
      </c>
      <c r="J72" s="44">
        <f t="shared" si="108"/>
        <v>66</v>
      </c>
      <c r="K72" s="44">
        <f t="shared" si="109"/>
        <v>1</v>
      </c>
      <c r="L72" s="34">
        <v>1</v>
      </c>
      <c r="M72" s="127">
        <f t="shared" si="110"/>
        <v>4.55</v>
      </c>
      <c r="N72" s="43">
        <f t="shared" si="95"/>
        <v>36</v>
      </c>
      <c r="O72" s="43">
        <f t="shared" si="111"/>
        <v>10810.8</v>
      </c>
      <c r="P72" s="43">
        <f t="shared" si="112"/>
        <v>5137934.7605781211</v>
      </c>
      <c r="Q72" s="43">
        <f t="shared" si="113"/>
        <v>300</v>
      </c>
      <c r="R72" s="43">
        <f t="shared" si="114"/>
        <v>73.868664800695143</v>
      </c>
      <c r="S72" s="71">
        <f t="shared" si="115"/>
        <v>475.25944061291682</v>
      </c>
      <c r="V72" s="44">
        <f t="shared" si="116"/>
        <v>66</v>
      </c>
      <c r="W72" s="44">
        <f t="shared" si="117"/>
        <v>2</v>
      </c>
      <c r="X72" s="44">
        <v>1</v>
      </c>
      <c r="Y72" s="35">
        <f t="shared" si="118"/>
        <v>1</v>
      </c>
      <c r="Z72" s="43">
        <f t="shared" si="96"/>
        <v>198</v>
      </c>
      <c r="AA72" s="43">
        <f t="shared" si="119"/>
        <v>13068</v>
      </c>
      <c r="AB72" s="43">
        <f t="shared" si="120"/>
        <v>5137934.7605781211</v>
      </c>
      <c r="AC72" s="43">
        <f t="shared" si="121"/>
        <v>600</v>
      </c>
      <c r="AD72" s="43">
        <f t="shared" si="122"/>
        <v>73.868664800695143</v>
      </c>
      <c r="AE72" s="71">
        <f t="shared" si="88"/>
        <v>393.16917359795843</v>
      </c>
      <c r="AG72" s="44">
        <f t="shared" si="123"/>
        <v>51</v>
      </c>
      <c r="AH72" s="44">
        <f t="shared" si="124"/>
        <v>4.1500000000000004</v>
      </c>
      <c r="AI72" s="44">
        <v>1</v>
      </c>
      <c r="AJ72" s="35">
        <f t="shared" si="125"/>
        <v>1.075</v>
      </c>
      <c r="AK72" s="43">
        <f t="shared" si="97"/>
        <v>63</v>
      </c>
      <c r="AL72" s="43">
        <f t="shared" si="126"/>
        <v>3453.9749999999999</v>
      </c>
      <c r="AM72" s="43">
        <f t="shared" si="127"/>
        <v>642241.84507226443</v>
      </c>
      <c r="AN72" s="43">
        <f t="shared" si="128"/>
        <v>1245</v>
      </c>
      <c r="AO72" s="43">
        <f t="shared" si="129"/>
        <v>73.868664800695143</v>
      </c>
      <c r="AP72" s="71">
        <f t="shared" si="91"/>
        <v>185.94281807837766</v>
      </c>
      <c r="AR72" s="44">
        <f t="shared" si="130"/>
        <v>31</v>
      </c>
      <c r="AS72" s="44">
        <f t="shared" si="131"/>
        <v>6.5</v>
      </c>
      <c r="AT72" s="44">
        <v>1</v>
      </c>
      <c r="AU72" s="35">
        <f t="shared" si="132"/>
        <v>1.175</v>
      </c>
      <c r="AV72" s="43">
        <f t="shared" si="98"/>
        <v>15</v>
      </c>
      <c r="AW72" s="43">
        <f t="shared" si="133"/>
        <v>546.375</v>
      </c>
      <c r="AX72" s="43">
        <f t="shared" si="134"/>
        <v>40140.115317016469</v>
      </c>
      <c r="AY72" s="43">
        <f t="shared" si="135"/>
        <v>1950</v>
      </c>
      <c r="AZ72" s="43">
        <f t="shared" si="136"/>
        <v>73.868664800695143</v>
      </c>
      <c r="BA72" s="71">
        <f t="shared" ref="BA72:BA135" si="179">AX72/AW72</f>
        <v>73.466237139357531</v>
      </c>
      <c r="BC72" s="44">
        <f t="shared" si="137"/>
        <v>6</v>
      </c>
      <c r="BD72" s="44">
        <f t="shared" si="138"/>
        <v>9.1</v>
      </c>
      <c r="BE72" s="44">
        <v>1</v>
      </c>
      <c r="BF72" s="35">
        <f t="shared" si="139"/>
        <v>1.3</v>
      </c>
      <c r="BG72" s="43">
        <f t="shared" si="99"/>
        <v>3</v>
      </c>
      <c r="BH72" s="43">
        <f t="shared" si="140"/>
        <v>23.400000000000002</v>
      </c>
      <c r="BI72" s="43">
        <f t="shared" si="141"/>
        <v>1254.3786036567626</v>
      </c>
      <c r="BJ72" s="43">
        <f t="shared" si="142"/>
        <v>2730</v>
      </c>
      <c r="BK72" s="43">
        <f t="shared" si="143"/>
        <v>73.868664800695143</v>
      </c>
      <c r="BL72" s="71">
        <f t="shared" ref="BL72:BL108" si="180">BI72/BH72</f>
        <v>53.605923233194979</v>
      </c>
      <c r="BN72" s="44">
        <f t="shared" si="144"/>
        <v>-24</v>
      </c>
      <c r="BO72" s="44">
        <f t="shared" si="145"/>
        <v>12</v>
      </c>
      <c r="BP72" s="44">
        <v>1</v>
      </c>
      <c r="BQ72" s="35">
        <f t="shared" si="146"/>
        <v>1.45</v>
      </c>
      <c r="BR72" s="43">
        <f t="shared" si="100"/>
        <v>1</v>
      </c>
      <c r="BS72" s="43">
        <f t="shared" si="147"/>
        <v>-34.799999999999997</v>
      </c>
      <c r="BT72" s="43">
        <f t="shared" si="148"/>
        <v>19.59966568213688</v>
      </c>
      <c r="BU72" s="43">
        <f t="shared" si="149"/>
        <v>3600</v>
      </c>
      <c r="BV72" s="43">
        <f t="shared" si="150"/>
        <v>73.868664800695143</v>
      </c>
      <c r="BY72" s="44">
        <f t="shared" si="151"/>
        <v>-86</v>
      </c>
      <c r="BZ72" s="44">
        <f t="shared" si="152"/>
        <v>15.25</v>
      </c>
      <c r="CA72" s="44">
        <v>1</v>
      </c>
      <c r="CB72" s="35">
        <f t="shared" si="153"/>
        <v>0</v>
      </c>
      <c r="CC72" s="43">
        <f t="shared" si="101"/>
        <v>1</v>
      </c>
      <c r="CD72" s="43">
        <f t="shared" si="154"/>
        <v>0</v>
      </c>
      <c r="CE72" s="43">
        <f t="shared" si="155"/>
        <v>3.6264084439062583E-3</v>
      </c>
      <c r="CF72" s="43">
        <f t="shared" si="156"/>
        <v>4575</v>
      </c>
      <c r="CG72" s="43">
        <f t="shared" si="157"/>
        <v>73.868664800695143</v>
      </c>
      <c r="CJ72" s="44">
        <f t="shared" si="158"/>
        <v>-141</v>
      </c>
      <c r="CK72" s="44">
        <f t="shared" si="159"/>
        <v>18.899999999999999</v>
      </c>
      <c r="CL72" s="44">
        <v>1</v>
      </c>
      <c r="CM72" s="35">
        <f t="shared" si="160"/>
        <v>0</v>
      </c>
      <c r="CN72" s="43">
        <f t="shared" si="102"/>
        <v>1</v>
      </c>
      <c r="CO72" s="43">
        <f t="shared" si="161"/>
        <v>0</v>
      </c>
      <c r="CP72" s="43">
        <f t="shared" si="162"/>
        <v>1.7707072480010961E-6</v>
      </c>
      <c r="CQ72" s="43">
        <f t="shared" si="163"/>
        <v>5670</v>
      </c>
      <c r="CR72" s="43">
        <f t="shared" si="164"/>
        <v>73.868664800695143</v>
      </c>
      <c r="CU72" s="44">
        <f t="shared" si="165"/>
        <v>-191</v>
      </c>
      <c r="CV72" s="44">
        <f t="shared" si="166"/>
        <v>23</v>
      </c>
      <c r="CW72" s="44">
        <v>1</v>
      </c>
      <c r="CX72" s="35">
        <f t="shared" si="167"/>
        <v>0</v>
      </c>
      <c r="CY72" s="43">
        <f t="shared" si="103"/>
        <v>1</v>
      </c>
      <c r="CZ72" s="43">
        <f t="shared" si="168"/>
        <v>0</v>
      </c>
      <c r="DA72" s="43">
        <f t="shared" si="169"/>
        <v>1.7292062968760642E-9</v>
      </c>
      <c r="DB72" s="43">
        <f t="shared" si="170"/>
        <v>6900</v>
      </c>
      <c r="DC72" s="43">
        <f t="shared" si="171"/>
        <v>73.868664800695143</v>
      </c>
      <c r="DF72" s="44">
        <f t="shared" si="172"/>
        <v>-254</v>
      </c>
      <c r="DG72" s="44">
        <f t="shared" si="173"/>
        <v>32.75</v>
      </c>
      <c r="DH72" s="44">
        <v>1</v>
      </c>
      <c r="DI72" s="35">
        <f t="shared" ref="DI72:DI135" si="181">DI71</f>
        <v>0</v>
      </c>
      <c r="DJ72" s="43">
        <f t="shared" si="104"/>
        <v>1</v>
      </c>
      <c r="DK72" s="43">
        <f t="shared" si="174"/>
        <v>0</v>
      </c>
      <c r="DL72" s="43">
        <f t="shared" si="175"/>
        <v>2.7852800147537349E-13</v>
      </c>
      <c r="DM72" s="43">
        <f t="shared" si="176"/>
        <v>9825</v>
      </c>
      <c r="DN72" s="43">
        <f t="shared" si="177"/>
        <v>73.868664800695143</v>
      </c>
    </row>
    <row r="73" spans="1:118">
      <c r="A73" s="35">
        <f t="shared" si="105"/>
        <v>2.5491212546385298</v>
      </c>
      <c r="B73" s="35">
        <v>0</v>
      </c>
      <c r="C73" s="56">
        <f t="shared" si="89"/>
        <v>4.55</v>
      </c>
      <c r="D73" s="60"/>
      <c r="E73" s="59">
        <f t="shared" si="106"/>
        <v>4.55</v>
      </c>
      <c r="F73" s="102">
        <f t="shared" si="94"/>
        <v>9.1</v>
      </c>
      <c r="G73" s="38">
        <f t="shared" si="107"/>
        <v>10809.408805051598</v>
      </c>
      <c r="H73" s="35">
        <f t="shared" si="178"/>
        <v>13.400000000000007</v>
      </c>
      <c r="I73" s="39">
        <v>67</v>
      </c>
      <c r="J73" s="44">
        <f t="shared" si="108"/>
        <v>67</v>
      </c>
      <c r="K73" s="44">
        <f t="shared" si="109"/>
        <v>1</v>
      </c>
      <c r="L73" s="34">
        <v>1</v>
      </c>
      <c r="M73" s="127">
        <f t="shared" si="110"/>
        <v>4.55</v>
      </c>
      <c r="N73" s="43">
        <f t="shared" si="95"/>
        <v>36</v>
      </c>
      <c r="O73" s="43">
        <f t="shared" si="111"/>
        <v>10974.6</v>
      </c>
      <c r="P73" s="43">
        <f t="shared" si="112"/>
        <v>5901937.2075581728</v>
      </c>
      <c r="Q73" s="43">
        <f t="shared" si="113"/>
        <v>300</v>
      </c>
      <c r="R73" s="43">
        <f t="shared" si="114"/>
        <v>76.473637639155896</v>
      </c>
      <c r="S73" s="71">
        <f t="shared" si="115"/>
        <v>537.78153258963175</v>
      </c>
      <c r="V73" s="44">
        <f t="shared" si="116"/>
        <v>67</v>
      </c>
      <c r="W73" s="44">
        <f t="shared" si="117"/>
        <v>2</v>
      </c>
      <c r="X73" s="44">
        <v>1</v>
      </c>
      <c r="Y73" s="35">
        <f t="shared" si="118"/>
        <v>1</v>
      </c>
      <c r="Z73" s="43">
        <f t="shared" si="96"/>
        <v>198</v>
      </c>
      <c r="AA73" s="43">
        <f t="shared" si="119"/>
        <v>13266</v>
      </c>
      <c r="AB73" s="43">
        <f t="shared" si="120"/>
        <v>5901937.2075581728</v>
      </c>
      <c r="AC73" s="43">
        <f t="shared" si="121"/>
        <v>600</v>
      </c>
      <c r="AD73" s="43">
        <f t="shared" si="122"/>
        <v>76.473637639155896</v>
      </c>
      <c r="AE73" s="71">
        <f t="shared" si="88"/>
        <v>444.89199514233172</v>
      </c>
      <c r="AG73" s="44">
        <f t="shared" si="123"/>
        <v>52</v>
      </c>
      <c r="AH73" s="44">
        <f t="shared" si="124"/>
        <v>4.1500000000000004</v>
      </c>
      <c r="AI73" s="44">
        <v>1</v>
      </c>
      <c r="AJ73" s="35">
        <f t="shared" si="125"/>
        <v>1.075</v>
      </c>
      <c r="AK73" s="43">
        <f t="shared" si="97"/>
        <v>63</v>
      </c>
      <c r="AL73" s="43">
        <f t="shared" si="126"/>
        <v>3521.7</v>
      </c>
      <c r="AM73" s="43">
        <f t="shared" si="127"/>
        <v>737742.1509447709</v>
      </c>
      <c r="AN73" s="43">
        <f t="shared" si="128"/>
        <v>1245</v>
      </c>
      <c r="AO73" s="43">
        <f t="shared" si="129"/>
        <v>76.473637639155896</v>
      </c>
      <c r="AP73" s="71">
        <f t="shared" si="91"/>
        <v>209.48466676456567</v>
      </c>
      <c r="AR73" s="44">
        <f t="shared" si="130"/>
        <v>32</v>
      </c>
      <c r="AS73" s="44">
        <f t="shared" si="131"/>
        <v>6.5</v>
      </c>
      <c r="AT73" s="44">
        <v>1</v>
      </c>
      <c r="AU73" s="35">
        <f t="shared" si="132"/>
        <v>1.175</v>
      </c>
      <c r="AV73" s="43">
        <f t="shared" si="98"/>
        <v>15</v>
      </c>
      <c r="AW73" s="43">
        <f t="shared" si="133"/>
        <v>564</v>
      </c>
      <c r="AX73" s="43">
        <f t="shared" si="134"/>
        <v>46108.884434048116</v>
      </c>
      <c r="AY73" s="43">
        <f t="shared" si="135"/>
        <v>1950</v>
      </c>
      <c r="AZ73" s="43">
        <f t="shared" si="136"/>
        <v>76.473637639155896</v>
      </c>
      <c r="BA73" s="71">
        <f t="shared" si="179"/>
        <v>81.753341195120768</v>
      </c>
      <c r="BC73" s="44">
        <f t="shared" si="137"/>
        <v>7</v>
      </c>
      <c r="BD73" s="44">
        <f t="shared" si="138"/>
        <v>9.1</v>
      </c>
      <c r="BE73" s="44">
        <v>1</v>
      </c>
      <c r="BF73" s="35">
        <f t="shared" si="139"/>
        <v>1.3</v>
      </c>
      <c r="BG73" s="43">
        <f t="shared" si="99"/>
        <v>3</v>
      </c>
      <c r="BH73" s="43">
        <f t="shared" si="140"/>
        <v>27.3</v>
      </c>
      <c r="BI73" s="43">
        <f t="shared" si="141"/>
        <v>1440.9026385640011</v>
      </c>
      <c r="BJ73" s="43">
        <f t="shared" si="142"/>
        <v>2730</v>
      </c>
      <c r="BK73" s="43">
        <f t="shared" si="143"/>
        <v>76.473637639155896</v>
      </c>
      <c r="BL73" s="71">
        <f t="shared" si="180"/>
        <v>52.780316430915789</v>
      </c>
      <c r="BN73" s="44">
        <f t="shared" si="144"/>
        <v>-23</v>
      </c>
      <c r="BO73" s="44">
        <f t="shared" si="145"/>
        <v>12</v>
      </c>
      <c r="BP73" s="44">
        <v>1</v>
      </c>
      <c r="BQ73" s="35">
        <f t="shared" si="146"/>
        <v>1.45</v>
      </c>
      <c r="BR73" s="43">
        <f t="shared" si="100"/>
        <v>1</v>
      </c>
      <c r="BS73" s="43">
        <f t="shared" si="147"/>
        <v>-33.35</v>
      </c>
      <c r="BT73" s="43">
        <f t="shared" si="148"/>
        <v>22.514103727562475</v>
      </c>
      <c r="BU73" s="43">
        <f t="shared" si="149"/>
        <v>3600</v>
      </c>
      <c r="BV73" s="43">
        <f t="shared" si="150"/>
        <v>76.473637639155896</v>
      </c>
      <c r="BY73" s="44">
        <f t="shared" si="151"/>
        <v>-85</v>
      </c>
      <c r="BZ73" s="44">
        <f t="shared" si="152"/>
        <v>15.25</v>
      </c>
      <c r="CA73" s="44">
        <v>1</v>
      </c>
      <c r="CB73" s="35">
        <f t="shared" si="153"/>
        <v>0</v>
      </c>
      <c r="CC73" s="43">
        <f t="shared" si="101"/>
        <v>1</v>
      </c>
      <c r="CD73" s="43">
        <f t="shared" si="154"/>
        <v>0</v>
      </c>
      <c r="CE73" s="43">
        <f t="shared" si="155"/>
        <v>4.1656494140624766E-3</v>
      </c>
      <c r="CF73" s="43">
        <f t="shared" si="156"/>
        <v>4575</v>
      </c>
      <c r="CG73" s="43">
        <f t="shared" si="157"/>
        <v>76.473637639155896</v>
      </c>
      <c r="CJ73" s="44">
        <f t="shared" si="158"/>
        <v>-140</v>
      </c>
      <c r="CK73" s="44">
        <f t="shared" si="159"/>
        <v>18.899999999999999</v>
      </c>
      <c r="CL73" s="44">
        <v>1</v>
      </c>
      <c r="CM73" s="35">
        <f t="shared" si="160"/>
        <v>0</v>
      </c>
      <c r="CN73" s="43">
        <f t="shared" si="102"/>
        <v>1</v>
      </c>
      <c r="CO73" s="43">
        <f t="shared" si="161"/>
        <v>0</v>
      </c>
      <c r="CP73" s="43">
        <f t="shared" si="162"/>
        <v>2.034008502960186E-6</v>
      </c>
      <c r="CQ73" s="43">
        <f t="shared" si="163"/>
        <v>5670</v>
      </c>
      <c r="CR73" s="43">
        <f t="shared" si="164"/>
        <v>76.473637639155896</v>
      </c>
      <c r="CU73" s="44">
        <f t="shared" si="165"/>
        <v>-190</v>
      </c>
      <c r="CV73" s="44">
        <f t="shared" si="166"/>
        <v>23</v>
      </c>
      <c r="CW73" s="44">
        <v>1</v>
      </c>
      <c r="CX73" s="35">
        <f t="shared" si="167"/>
        <v>0</v>
      </c>
      <c r="CY73" s="43">
        <f t="shared" si="103"/>
        <v>1</v>
      </c>
      <c r="CZ73" s="43">
        <f t="shared" si="168"/>
        <v>0</v>
      </c>
      <c r="DA73" s="43">
        <f t="shared" si="169"/>
        <v>1.98633642867205E-9</v>
      </c>
      <c r="DB73" s="43">
        <f t="shared" si="170"/>
        <v>6900</v>
      </c>
      <c r="DC73" s="43">
        <f t="shared" si="171"/>
        <v>76.473637639155896</v>
      </c>
      <c r="DF73" s="44">
        <f t="shared" si="172"/>
        <v>-253</v>
      </c>
      <c r="DG73" s="44">
        <f t="shared" si="173"/>
        <v>32.75</v>
      </c>
      <c r="DH73" s="44">
        <v>1</v>
      </c>
      <c r="DI73" s="35">
        <f t="shared" si="181"/>
        <v>0</v>
      </c>
      <c r="DJ73" s="43">
        <f t="shared" si="104"/>
        <v>1</v>
      </c>
      <c r="DK73" s="43">
        <f t="shared" si="174"/>
        <v>0</v>
      </c>
      <c r="DL73" s="43">
        <f t="shared" si="175"/>
        <v>3.1994465711537335E-13</v>
      </c>
      <c r="DM73" s="43">
        <f t="shared" si="176"/>
        <v>9825</v>
      </c>
      <c r="DN73" s="43">
        <f t="shared" si="177"/>
        <v>76.473637639155896</v>
      </c>
    </row>
    <row r="74" spans="1:118">
      <c r="A74" s="35">
        <f t="shared" si="105"/>
        <v>2.6390158215457942</v>
      </c>
      <c r="B74" s="35">
        <v>0</v>
      </c>
      <c r="C74" s="56">
        <f t="shared" si="89"/>
        <v>4.55</v>
      </c>
      <c r="D74" s="60"/>
      <c r="E74" s="59">
        <f t="shared" si="106"/>
        <v>4.55</v>
      </c>
      <c r="F74" s="102">
        <f t="shared" si="94"/>
        <v>9.1</v>
      </c>
      <c r="G74" s="38">
        <f t="shared" si="107"/>
        <v>12416.750112853239</v>
      </c>
      <c r="H74" s="35">
        <f t="shared" si="178"/>
        <v>13.600000000000007</v>
      </c>
      <c r="I74" s="39">
        <v>68</v>
      </c>
      <c r="J74" s="44">
        <f t="shared" si="108"/>
        <v>68</v>
      </c>
      <c r="K74" s="44">
        <f t="shared" si="109"/>
        <v>1</v>
      </c>
      <c r="L74" s="34">
        <v>1</v>
      </c>
      <c r="M74" s="127">
        <f t="shared" si="110"/>
        <v>4.55</v>
      </c>
      <c r="N74" s="43">
        <f t="shared" si="95"/>
        <v>36</v>
      </c>
      <c r="O74" s="43">
        <f t="shared" si="111"/>
        <v>11138.4</v>
      </c>
      <c r="P74" s="43">
        <f t="shared" si="112"/>
        <v>6779545.561617868</v>
      </c>
      <c r="Q74" s="43">
        <f t="shared" si="113"/>
        <v>300</v>
      </c>
      <c r="R74" s="43">
        <f t="shared" si="114"/>
        <v>79.170474646373819</v>
      </c>
      <c r="S74" s="71">
        <f t="shared" si="115"/>
        <v>608.66422121829601</v>
      </c>
      <c r="V74" s="44">
        <f t="shared" si="116"/>
        <v>68</v>
      </c>
      <c r="W74" s="44">
        <f t="shared" si="117"/>
        <v>2</v>
      </c>
      <c r="X74" s="44">
        <v>1</v>
      </c>
      <c r="Y74" s="35">
        <f t="shared" si="118"/>
        <v>1</v>
      </c>
      <c r="Z74" s="43">
        <f t="shared" si="96"/>
        <v>198</v>
      </c>
      <c r="AA74" s="43">
        <f t="shared" si="119"/>
        <v>13464</v>
      </c>
      <c r="AB74" s="43">
        <f t="shared" si="120"/>
        <v>6779545.561617868</v>
      </c>
      <c r="AC74" s="43">
        <f t="shared" si="121"/>
        <v>600</v>
      </c>
      <c r="AD74" s="43">
        <f t="shared" si="122"/>
        <v>79.170474646373819</v>
      </c>
      <c r="AE74" s="71">
        <f t="shared" si="88"/>
        <v>503.53131028059033</v>
      </c>
      <c r="AG74" s="44">
        <f t="shared" si="123"/>
        <v>53</v>
      </c>
      <c r="AH74" s="44">
        <f t="shared" si="124"/>
        <v>4.1500000000000004</v>
      </c>
      <c r="AI74" s="44">
        <v>1</v>
      </c>
      <c r="AJ74" s="35">
        <f t="shared" si="125"/>
        <v>1.075</v>
      </c>
      <c r="AK74" s="43">
        <f t="shared" si="97"/>
        <v>63</v>
      </c>
      <c r="AL74" s="43">
        <f t="shared" si="126"/>
        <v>3589.4249999999997</v>
      </c>
      <c r="AM74" s="43">
        <f t="shared" si="127"/>
        <v>847443.19520223257</v>
      </c>
      <c r="AN74" s="43">
        <f t="shared" si="128"/>
        <v>1245</v>
      </c>
      <c r="AO74" s="43">
        <f t="shared" si="129"/>
        <v>79.170474646373819</v>
      </c>
      <c r="AP74" s="71">
        <f t="shared" si="91"/>
        <v>236.09441489994433</v>
      </c>
      <c r="AR74" s="44">
        <f t="shared" si="130"/>
        <v>33</v>
      </c>
      <c r="AS74" s="44">
        <f t="shared" si="131"/>
        <v>6.5</v>
      </c>
      <c r="AT74" s="44">
        <v>1</v>
      </c>
      <c r="AU74" s="35">
        <f t="shared" si="132"/>
        <v>1.175</v>
      </c>
      <c r="AV74" s="43">
        <f t="shared" si="98"/>
        <v>15</v>
      </c>
      <c r="AW74" s="43">
        <f t="shared" si="133"/>
        <v>581.625</v>
      </c>
      <c r="AX74" s="43">
        <f t="shared" si="134"/>
        <v>52965.19970013947</v>
      </c>
      <c r="AY74" s="43">
        <f t="shared" si="135"/>
        <v>1950</v>
      </c>
      <c r="AZ74" s="43">
        <f t="shared" si="136"/>
        <v>79.170474646373819</v>
      </c>
      <c r="BA74" s="71">
        <f t="shared" si="179"/>
        <v>91.064173135851235</v>
      </c>
      <c r="BC74" s="44">
        <f t="shared" si="137"/>
        <v>8</v>
      </c>
      <c r="BD74" s="44">
        <f t="shared" si="138"/>
        <v>9.1</v>
      </c>
      <c r="BE74" s="44">
        <v>1</v>
      </c>
      <c r="BF74" s="35">
        <f t="shared" si="139"/>
        <v>1.3</v>
      </c>
      <c r="BG74" s="43">
        <f t="shared" si="99"/>
        <v>3</v>
      </c>
      <c r="BH74" s="43">
        <f t="shared" si="140"/>
        <v>31.200000000000003</v>
      </c>
      <c r="BI74" s="43">
        <f t="shared" si="141"/>
        <v>1655.1624906293555</v>
      </c>
      <c r="BJ74" s="43">
        <f t="shared" si="142"/>
        <v>2730</v>
      </c>
      <c r="BK74" s="43">
        <f t="shared" si="143"/>
        <v>79.170474646373819</v>
      </c>
      <c r="BL74" s="71">
        <f t="shared" si="180"/>
        <v>53.050079827863954</v>
      </c>
      <c r="BN74" s="44">
        <f t="shared" si="144"/>
        <v>-22</v>
      </c>
      <c r="BO74" s="44">
        <f t="shared" si="145"/>
        <v>12</v>
      </c>
      <c r="BP74" s="44">
        <v>1</v>
      </c>
      <c r="BQ74" s="35">
        <f t="shared" si="146"/>
        <v>1.45</v>
      </c>
      <c r="BR74" s="43">
        <f t="shared" si="100"/>
        <v>1</v>
      </c>
      <c r="BS74" s="43">
        <f t="shared" si="147"/>
        <v>-31.9</v>
      </c>
      <c r="BT74" s="43">
        <f t="shared" si="148"/>
        <v>25.861913916083637</v>
      </c>
      <c r="BU74" s="43">
        <f t="shared" si="149"/>
        <v>3600</v>
      </c>
      <c r="BV74" s="43">
        <f t="shared" si="150"/>
        <v>79.170474646373819</v>
      </c>
      <c r="BY74" s="44">
        <f t="shared" si="151"/>
        <v>-84</v>
      </c>
      <c r="BZ74" s="44">
        <f t="shared" si="152"/>
        <v>15.25</v>
      </c>
      <c r="CA74" s="44">
        <v>1</v>
      </c>
      <c r="CB74" s="35">
        <f t="shared" si="153"/>
        <v>0</v>
      </c>
      <c r="CC74" s="43">
        <f t="shared" si="101"/>
        <v>1</v>
      </c>
      <c r="CD74" s="43">
        <f t="shared" si="154"/>
        <v>0</v>
      </c>
      <c r="CE74" s="43">
        <f t="shared" si="155"/>
        <v>4.7850746294279302E-3</v>
      </c>
      <c r="CF74" s="43">
        <f t="shared" si="156"/>
        <v>4575</v>
      </c>
      <c r="CG74" s="43">
        <f t="shared" si="157"/>
        <v>79.170474646373819</v>
      </c>
      <c r="CJ74" s="44">
        <f t="shared" si="158"/>
        <v>-139</v>
      </c>
      <c r="CK74" s="44">
        <f t="shared" si="159"/>
        <v>18.899999999999999</v>
      </c>
      <c r="CL74" s="44">
        <v>1</v>
      </c>
      <c r="CM74" s="35">
        <f t="shared" si="160"/>
        <v>0</v>
      </c>
      <c r="CN74" s="43">
        <f t="shared" si="102"/>
        <v>1</v>
      </c>
      <c r="CO74" s="43">
        <f t="shared" si="161"/>
        <v>0</v>
      </c>
      <c r="CP74" s="43">
        <f t="shared" si="162"/>
        <v>2.3364622214003481E-6</v>
      </c>
      <c r="CQ74" s="43">
        <f t="shared" si="163"/>
        <v>5670</v>
      </c>
      <c r="CR74" s="43">
        <f t="shared" si="164"/>
        <v>79.170474646373819</v>
      </c>
      <c r="CU74" s="44">
        <f t="shared" si="165"/>
        <v>-189</v>
      </c>
      <c r="CV74" s="44">
        <f t="shared" si="166"/>
        <v>23</v>
      </c>
      <c r="CW74" s="44">
        <v>1</v>
      </c>
      <c r="CX74" s="35">
        <f t="shared" si="167"/>
        <v>0</v>
      </c>
      <c r="CY74" s="43">
        <f t="shared" si="103"/>
        <v>1</v>
      </c>
      <c r="CZ74" s="43">
        <f t="shared" si="168"/>
        <v>0</v>
      </c>
      <c r="DA74" s="43">
        <f t="shared" si="169"/>
        <v>2.2817013880862696E-9</v>
      </c>
      <c r="DB74" s="43">
        <f t="shared" si="170"/>
        <v>6900</v>
      </c>
      <c r="DC74" s="43">
        <f t="shared" si="171"/>
        <v>79.170474646373819</v>
      </c>
      <c r="DF74" s="44">
        <f t="shared" si="172"/>
        <v>-252</v>
      </c>
      <c r="DG74" s="44">
        <f t="shared" si="173"/>
        <v>32.75</v>
      </c>
      <c r="DH74" s="44">
        <v>1</v>
      </c>
      <c r="DI74" s="35">
        <f t="shared" si="181"/>
        <v>0</v>
      </c>
      <c r="DJ74" s="43">
        <f t="shared" si="104"/>
        <v>1</v>
      </c>
      <c r="DK74" s="43">
        <f t="shared" si="174"/>
        <v>0</v>
      </c>
      <c r="DL74" s="43">
        <f t="shared" si="175"/>
        <v>3.6751990131851976E-13</v>
      </c>
      <c r="DM74" s="43">
        <f t="shared" si="176"/>
        <v>9825</v>
      </c>
      <c r="DN74" s="43">
        <f t="shared" si="177"/>
        <v>79.170474646373819</v>
      </c>
    </row>
    <row r="75" spans="1:118">
      <c r="A75" s="35">
        <f t="shared" si="105"/>
        <v>2.7320805135087971</v>
      </c>
      <c r="B75" s="35">
        <v>0</v>
      </c>
      <c r="C75" s="56">
        <f t="shared" si="89"/>
        <v>4.55</v>
      </c>
      <c r="D75" s="60"/>
      <c r="E75" s="59">
        <f t="shared" si="106"/>
        <v>4.55</v>
      </c>
      <c r="F75" s="102">
        <f t="shared" si="94"/>
        <v>9.1</v>
      </c>
      <c r="G75" s="38">
        <f t="shared" si="107"/>
        <v>14263.100429043763</v>
      </c>
      <c r="H75" s="35">
        <f t="shared" si="178"/>
        <v>13.800000000000008</v>
      </c>
      <c r="I75" s="39">
        <v>69</v>
      </c>
      <c r="J75" s="44">
        <f t="shared" si="108"/>
        <v>69</v>
      </c>
      <c r="K75" s="44">
        <f t="shared" si="109"/>
        <v>1</v>
      </c>
      <c r="L75" s="34">
        <v>1</v>
      </c>
      <c r="M75" s="127">
        <f t="shared" si="110"/>
        <v>4.55</v>
      </c>
      <c r="N75" s="43">
        <f t="shared" si="95"/>
        <v>36</v>
      </c>
      <c r="O75" s="43">
        <f t="shared" si="111"/>
        <v>11302.199999999999</v>
      </c>
      <c r="P75" s="43">
        <f t="shared" si="112"/>
        <v>7787652.8342578951</v>
      </c>
      <c r="Q75" s="43">
        <f t="shared" si="113"/>
        <v>300</v>
      </c>
      <c r="R75" s="43">
        <f t="shared" si="114"/>
        <v>81.962415405263911</v>
      </c>
      <c r="S75" s="71">
        <f t="shared" si="115"/>
        <v>689.03866806974713</v>
      </c>
      <c r="V75" s="44">
        <f t="shared" si="116"/>
        <v>69</v>
      </c>
      <c r="W75" s="44">
        <f t="shared" si="117"/>
        <v>2</v>
      </c>
      <c r="X75" s="44">
        <v>1</v>
      </c>
      <c r="Y75" s="35">
        <f t="shared" si="118"/>
        <v>1</v>
      </c>
      <c r="Z75" s="43">
        <f t="shared" si="96"/>
        <v>198</v>
      </c>
      <c r="AA75" s="43">
        <f t="shared" si="119"/>
        <v>13662</v>
      </c>
      <c r="AB75" s="43">
        <f t="shared" si="120"/>
        <v>7787652.8342578951</v>
      </c>
      <c r="AC75" s="43">
        <f t="shared" si="121"/>
        <v>600</v>
      </c>
      <c r="AD75" s="43">
        <f t="shared" si="122"/>
        <v>81.962415405263911</v>
      </c>
      <c r="AE75" s="71">
        <f t="shared" si="88"/>
        <v>570.02289813042705</v>
      </c>
      <c r="AG75" s="44">
        <f t="shared" si="123"/>
        <v>54</v>
      </c>
      <c r="AH75" s="44">
        <f t="shared" si="124"/>
        <v>4.1500000000000004</v>
      </c>
      <c r="AI75" s="44">
        <v>1</v>
      </c>
      <c r="AJ75" s="35">
        <f t="shared" si="125"/>
        <v>1.075</v>
      </c>
      <c r="AK75" s="43">
        <f t="shared" si="97"/>
        <v>63</v>
      </c>
      <c r="AL75" s="43">
        <f t="shared" si="126"/>
        <v>3657.1499999999996</v>
      </c>
      <c r="AM75" s="43">
        <f t="shared" si="127"/>
        <v>973456.60428223573</v>
      </c>
      <c r="AN75" s="43">
        <f t="shared" si="128"/>
        <v>1245</v>
      </c>
      <c r="AO75" s="43">
        <f t="shared" si="129"/>
        <v>81.962415405263911</v>
      </c>
      <c r="AP75" s="71">
        <f t="shared" si="91"/>
        <v>266.17902035252473</v>
      </c>
      <c r="AR75" s="44">
        <f t="shared" si="130"/>
        <v>34</v>
      </c>
      <c r="AS75" s="44">
        <f t="shared" si="131"/>
        <v>6.5</v>
      </c>
      <c r="AT75" s="44">
        <v>1</v>
      </c>
      <c r="AU75" s="35">
        <f t="shared" si="132"/>
        <v>1.175</v>
      </c>
      <c r="AV75" s="43">
        <f t="shared" si="98"/>
        <v>15</v>
      </c>
      <c r="AW75" s="43">
        <f t="shared" si="133"/>
        <v>599.25</v>
      </c>
      <c r="AX75" s="43">
        <f t="shared" si="134"/>
        <v>60841.03776763966</v>
      </c>
      <c r="AY75" s="43">
        <f t="shared" si="135"/>
        <v>1950</v>
      </c>
      <c r="AZ75" s="43">
        <f t="shared" si="136"/>
        <v>81.962415405263911</v>
      </c>
      <c r="BA75" s="71">
        <f t="shared" si="179"/>
        <v>101.52864041324933</v>
      </c>
      <c r="BC75" s="44">
        <f t="shared" si="137"/>
        <v>9</v>
      </c>
      <c r="BD75" s="44">
        <f t="shared" si="138"/>
        <v>9.1</v>
      </c>
      <c r="BE75" s="44">
        <v>1</v>
      </c>
      <c r="BF75" s="35">
        <f t="shared" si="139"/>
        <v>1.3</v>
      </c>
      <c r="BG75" s="43">
        <f t="shared" si="99"/>
        <v>3</v>
      </c>
      <c r="BH75" s="43">
        <f t="shared" si="140"/>
        <v>35.1</v>
      </c>
      <c r="BI75" s="43">
        <f t="shared" si="141"/>
        <v>1901.2824302387362</v>
      </c>
      <c r="BJ75" s="43">
        <f t="shared" si="142"/>
        <v>2730</v>
      </c>
      <c r="BK75" s="43">
        <f t="shared" si="143"/>
        <v>81.962415405263911</v>
      </c>
      <c r="BL75" s="71">
        <f t="shared" si="180"/>
        <v>54.167590605092194</v>
      </c>
      <c r="BN75" s="44">
        <f t="shared" si="144"/>
        <v>-21</v>
      </c>
      <c r="BO75" s="44">
        <f t="shared" si="145"/>
        <v>12</v>
      </c>
      <c r="BP75" s="44">
        <v>1</v>
      </c>
      <c r="BQ75" s="35">
        <f t="shared" si="146"/>
        <v>1.45</v>
      </c>
      <c r="BR75" s="43">
        <f t="shared" si="100"/>
        <v>1</v>
      </c>
      <c r="BS75" s="43">
        <f t="shared" si="147"/>
        <v>-30.45</v>
      </c>
      <c r="BT75" s="43">
        <f t="shared" si="148"/>
        <v>29.707537972480196</v>
      </c>
      <c r="BU75" s="43">
        <f t="shared" si="149"/>
        <v>3600</v>
      </c>
      <c r="BV75" s="43">
        <f t="shared" si="150"/>
        <v>81.962415405263911</v>
      </c>
      <c r="BY75" s="44">
        <f t="shared" si="151"/>
        <v>-83</v>
      </c>
      <c r="BZ75" s="44">
        <f t="shared" si="152"/>
        <v>15.25</v>
      </c>
      <c r="CA75" s="44">
        <v>1</v>
      </c>
      <c r="CB75" s="35">
        <f t="shared" si="153"/>
        <v>0</v>
      </c>
      <c r="CC75" s="43">
        <f t="shared" si="101"/>
        <v>1</v>
      </c>
      <c r="CD75" s="43">
        <f t="shared" si="154"/>
        <v>0</v>
      </c>
      <c r="CE75" s="43">
        <f t="shared" si="155"/>
        <v>5.4966073553619106E-3</v>
      </c>
      <c r="CF75" s="43">
        <f t="shared" si="156"/>
        <v>4575</v>
      </c>
      <c r="CG75" s="43">
        <f t="shared" si="157"/>
        <v>81.962415405263911</v>
      </c>
      <c r="CJ75" s="44">
        <f t="shared" si="158"/>
        <v>-138</v>
      </c>
      <c r="CK75" s="44">
        <f t="shared" si="159"/>
        <v>18.899999999999999</v>
      </c>
      <c r="CL75" s="44">
        <v>1</v>
      </c>
      <c r="CM75" s="35">
        <f t="shared" si="160"/>
        <v>0</v>
      </c>
      <c r="CN75" s="43">
        <f t="shared" si="102"/>
        <v>1</v>
      </c>
      <c r="CO75" s="43">
        <f t="shared" si="161"/>
        <v>0</v>
      </c>
      <c r="CP75" s="43">
        <f t="shared" si="162"/>
        <v>2.6838903102352978E-6</v>
      </c>
      <c r="CQ75" s="43">
        <f t="shared" si="163"/>
        <v>5670</v>
      </c>
      <c r="CR75" s="43">
        <f t="shared" si="164"/>
        <v>81.962415405263911</v>
      </c>
      <c r="CU75" s="44">
        <f t="shared" si="165"/>
        <v>-188</v>
      </c>
      <c r="CV75" s="44">
        <f t="shared" si="166"/>
        <v>23</v>
      </c>
      <c r="CW75" s="44">
        <v>1</v>
      </c>
      <c r="CX75" s="35">
        <f t="shared" si="167"/>
        <v>0</v>
      </c>
      <c r="CY75" s="43">
        <f t="shared" si="103"/>
        <v>1</v>
      </c>
      <c r="CZ75" s="43">
        <f t="shared" si="168"/>
        <v>0</v>
      </c>
      <c r="DA75" s="43">
        <f t="shared" si="169"/>
        <v>2.6209866310891493E-9</v>
      </c>
      <c r="DB75" s="43">
        <f t="shared" si="170"/>
        <v>6900</v>
      </c>
      <c r="DC75" s="43">
        <f t="shared" si="171"/>
        <v>81.962415405263911</v>
      </c>
      <c r="DF75" s="44">
        <f t="shared" si="172"/>
        <v>-251</v>
      </c>
      <c r="DG75" s="44">
        <f t="shared" si="173"/>
        <v>32.75</v>
      </c>
      <c r="DH75" s="44">
        <v>1</v>
      </c>
      <c r="DI75" s="35">
        <f t="shared" si="181"/>
        <v>0</v>
      </c>
      <c r="DJ75" s="43">
        <f t="shared" si="104"/>
        <v>1</v>
      </c>
      <c r="DK75" s="43">
        <f t="shared" si="174"/>
        <v>0</v>
      </c>
      <c r="DL75" s="43">
        <f t="shared" si="175"/>
        <v>4.2216950607325626E-13</v>
      </c>
      <c r="DM75" s="43">
        <f t="shared" si="176"/>
        <v>9825</v>
      </c>
      <c r="DN75" s="43">
        <f t="shared" si="177"/>
        <v>81.962415405263911</v>
      </c>
    </row>
    <row r="76" spans="1:118">
      <c r="A76" s="35">
        <f t="shared" si="105"/>
        <v>2.8284271247461965</v>
      </c>
      <c r="B76" s="35">
        <v>0</v>
      </c>
      <c r="C76" s="56">
        <f t="shared" si="89"/>
        <v>4.55</v>
      </c>
      <c r="D76" s="60"/>
      <c r="E76" s="59">
        <f t="shared" si="106"/>
        <v>4.55</v>
      </c>
      <c r="F76" s="102">
        <f t="shared" si="94"/>
        <v>9.1</v>
      </c>
      <c r="G76" s="38">
        <f t="shared" si="107"/>
        <v>16384.000000000076</v>
      </c>
      <c r="H76" s="35">
        <f t="shared" si="178"/>
        <v>14.000000000000007</v>
      </c>
      <c r="I76" s="39">
        <v>70</v>
      </c>
      <c r="J76" s="44">
        <f t="shared" si="108"/>
        <v>70</v>
      </c>
      <c r="K76" s="44">
        <f t="shared" si="109"/>
        <v>1</v>
      </c>
      <c r="L76" s="34">
        <v>16</v>
      </c>
      <c r="M76" s="127">
        <f t="shared" si="110"/>
        <v>4.55</v>
      </c>
      <c r="N76" s="43">
        <f t="shared" si="95"/>
        <v>576</v>
      </c>
      <c r="O76" s="43">
        <f t="shared" si="111"/>
        <v>183456</v>
      </c>
      <c r="P76" s="43">
        <f t="shared" si="112"/>
        <v>8945664.000000041</v>
      </c>
      <c r="Q76" s="43">
        <f t="shared" si="113"/>
        <v>300</v>
      </c>
      <c r="R76" s="43">
        <f t="shared" si="114"/>
        <v>84.852813742385891</v>
      </c>
      <c r="S76" s="71">
        <f t="shared" si="115"/>
        <v>48.761904761904987</v>
      </c>
      <c r="V76" s="44">
        <f t="shared" si="116"/>
        <v>70</v>
      </c>
      <c r="W76" s="44">
        <f t="shared" si="117"/>
        <v>2</v>
      </c>
      <c r="X76" s="44">
        <v>1</v>
      </c>
      <c r="Y76" s="35">
        <f t="shared" si="118"/>
        <v>1</v>
      </c>
      <c r="Z76" s="43">
        <f t="shared" si="96"/>
        <v>198</v>
      </c>
      <c r="AA76" s="43">
        <f t="shared" si="119"/>
        <v>13860</v>
      </c>
      <c r="AB76" s="43">
        <f t="shared" si="120"/>
        <v>8945664.000000041</v>
      </c>
      <c r="AC76" s="43">
        <f t="shared" si="121"/>
        <v>600</v>
      </c>
      <c r="AD76" s="43">
        <f t="shared" si="122"/>
        <v>84.852813742385891</v>
      </c>
      <c r="AE76" s="71">
        <f t="shared" si="88"/>
        <v>645.43030303030594</v>
      </c>
      <c r="AG76" s="44">
        <f t="shared" si="123"/>
        <v>55</v>
      </c>
      <c r="AH76" s="44">
        <f t="shared" si="124"/>
        <v>4.1500000000000004</v>
      </c>
      <c r="AI76" s="44">
        <v>1</v>
      </c>
      <c r="AJ76" s="35">
        <f t="shared" si="125"/>
        <v>1.075</v>
      </c>
      <c r="AK76" s="43">
        <f t="shared" si="97"/>
        <v>63</v>
      </c>
      <c r="AL76" s="43">
        <f t="shared" si="126"/>
        <v>3724.875</v>
      </c>
      <c r="AM76" s="43">
        <f t="shared" si="127"/>
        <v>1118208.0000000042</v>
      </c>
      <c r="AN76" s="43">
        <f t="shared" si="128"/>
        <v>1245</v>
      </c>
      <c r="AO76" s="43">
        <f t="shared" si="129"/>
        <v>84.852813742385891</v>
      </c>
      <c r="AP76" s="71">
        <f t="shared" si="91"/>
        <v>300.2001409443281</v>
      </c>
      <c r="AR76" s="44">
        <f t="shared" si="130"/>
        <v>35</v>
      </c>
      <c r="AS76" s="44">
        <f t="shared" si="131"/>
        <v>6.5</v>
      </c>
      <c r="AT76" s="44">
        <v>1</v>
      </c>
      <c r="AU76" s="35">
        <f t="shared" si="132"/>
        <v>1.175</v>
      </c>
      <c r="AV76" s="43">
        <f t="shared" si="98"/>
        <v>15</v>
      </c>
      <c r="AW76" s="43">
        <f t="shared" si="133"/>
        <v>616.875</v>
      </c>
      <c r="AX76" s="43">
        <f t="shared" si="134"/>
        <v>69888.000000000175</v>
      </c>
      <c r="AY76" s="43">
        <f t="shared" si="135"/>
        <v>1950</v>
      </c>
      <c r="AZ76" s="43">
        <f t="shared" si="136"/>
        <v>84.852813742385891</v>
      </c>
      <c r="BA76" s="71">
        <f t="shared" si="179"/>
        <v>113.29361702127687</v>
      </c>
      <c r="BC76" s="44">
        <f t="shared" si="137"/>
        <v>10</v>
      </c>
      <c r="BD76" s="44">
        <f t="shared" si="138"/>
        <v>9.1</v>
      </c>
      <c r="BE76" s="44">
        <v>1</v>
      </c>
      <c r="BF76" s="35">
        <f t="shared" si="139"/>
        <v>1.3</v>
      </c>
      <c r="BG76" s="43">
        <f t="shared" si="99"/>
        <v>3</v>
      </c>
      <c r="BH76" s="43">
        <f t="shared" si="140"/>
        <v>39</v>
      </c>
      <c r="BI76" s="43">
        <f t="shared" si="141"/>
        <v>2184.0000000000014</v>
      </c>
      <c r="BJ76" s="43">
        <f t="shared" si="142"/>
        <v>2730</v>
      </c>
      <c r="BK76" s="43">
        <f t="shared" si="143"/>
        <v>84.852813742385891</v>
      </c>
      <c r="BL76" s="71">
        <f t="shared" si="180"/>
        <v>56.000000000000036</v>
      </c>
      <c r="BN76" s="44">
        <f t="shared" si="144"/>
        <v>-20</v>
      </c>
      <c r="BO76" s="44">
        <f t="shared" si="145"/>
        <v>12</v>
      </c>
      <c r="BP76" s="44">
        <v>1</v>
      </c>
      <c r="BQ76" s="35">
        <f t="shared" si="146"/>
        <v>1.45</v>
      </c>
      <c r="BR76" s="43">
        <f t="shared" si="100"/>
        <v>1</v>
      </c>
      <c r="BS76" s="43">
        <f t="shared" si="147"/>
        <v>-29</v>
      </c>
      <c r="BT76" s="43">
        <f t="shared" si="148"/>
        <v>34.124999999999957</v>
      </c>
      <c r="BU76" s="43">
        <f t="shared" si="149"/>
        <v>3600</v>
      </c>
      <c r="BV76" s="43">
        <f t="shared" si="150"/>
        <v>84.852813742385891</v>
      </c>
      <c r="BY76" s="44">
        <f t="shared" si="151"/>
        <v>-82</v>
      </c>
      <c r="BZ76" s="44">
        <f t="shared" si="152"/>
        <v>15.25</v>
      </c>
      <c r="CA76" s="44">
        <v>1</v>
      </c>
      <c r="CB76" s="35">
        <f t="shared" si="153"/>
        <v>0</v>
      </c>
      <c r="CC76" s="43">
        <f t="shared" si="101"/>
        <v>1</v>
      </c>
      <c r="CD76" s="43">
        <f t="shared" si="154"/>
        <v>0</v>
      </c>
      <c r="CE76" s="43">
        <f t="shared" si="155"/>
        <v>6.3139438271688298E-3</v>
      </c>
      <c r="CF76" s="43">
        <f t="shared" si="156"/>
        <v>4575</v>
      </c>
      <c r="CG76" s="43">
        <f t="shared" si="157"/>
        <v>84.852813742385891</v>
      </c>
      <c r="CJ76" s="44">
        <f t="shared" si="158"/>
        <v>-137</v>
      </c>
      <c r="CK76" s="44">
        <f t="shared" si="159"/>
        <v>18.899999999999999</v>
      </c>
      <c r="CL76" s="44">
        <v>1</v>
      </c>
      <c r="CM76" s="35">
        <f t="shared" si="160"/>
        <v>0</v>
      </c>
      <c r="CN76" s="43">
        <f t="shared" si="102"/>
        <v>1</v>
      </c>
      <c r="CO76" s="43">
        <f t="shared" si="161"/>
        <v>0</v>
      </c>
      <c r="CP76" s="43">
        <f t="shared" si="162"/>
        <v>3.0829803843597687E-6</v>
      </c>
      <c r="CQ76" s="43">
        <f t="shared" si="163"/>
        <v>5670</v>
      </c>
      <c r="CR76" s="43">
        <f t="shared" si="164"/>
        <v>84.852813742385891</v>
      </c>
      <c r="CU76" s="44">
        <f t="shared" si="165"/>
        <v>-187</v>
      </c>
      <c r="CV76" s="44">
        <f t="shared" si="166"/>
        <v>23</v>
      </c>
      <c r="CW76" s="44">
        <v>1</v>
      </c>
      <c r="CX76" s="35">
        <f t="shared" si="167"/>
        <v>0</v>
      </c>
      <c r="CY76" s="43">
        <f t="shared" si="103"/>
        <v>1</v>
      </c>
      <c r="CZ76" s="43">
        <f t="shared" si="168"/>
        <v>0</v>
      </c>
      <c r="DA76" s="43">
        <f t="shared" si="169"/>
        <v>3.0107230316013271E-9</v>
      </c>
      <c r="DB76" s="43">
        <f t="shared" si="170"/>
        <v>6900</v>
      </c>
      <c r="DC76" s="43">
        <f t="shared" si="171"/>
        <v>84.852813742385891</v>
      </c>
      <c r="DF76" s="44">
        <f t="shared" si="172"/>
        <v>-250</v>
      </c>
      <c r="DG76" s="44">
        <f t="shared" si="173"/>
        <v>32.75</v>
      </c>
      <c r="DH76" s="44">
        <v>1</v>
      </c>
      <c r="DI76" s="35">
        <f t="shared" si="181"/>
        <v>0</v>
      </c>
      <c r="DJ76" s="43">
        <f t="shared" si="104"/>
        <v>1</v>
      </c>
      <c r="DK76" s="43">
        <f t="shared" si="174"/>
        <v>0</v>
      </c>
      <c r="DL76" s="43">
        <f t="shared" si="175"/>
        <v>4.849454171562603E-13</v>
      </c>
      <c r="DM76" s="43">
        <f t="shared" si="176"/>
        <v>9825</v>
      </c>
      <c r="DN76" s="43">
        <f t="shared" si="177"/>
        <v>84.852813742385891</v>
      </c>
    </row>
    <row r="77" spans="1:118">
      <c r="A77" s="35">
        <f t="shared" si="105"/>
        <v>2.9281713918912584</v>
      </c>
      <c r="B77" s="35">
        <v>0</v>
      </c>
      <c r="C77" s="56">
        <f t="shared" si="89"/>
        <v>4.55</v>
      </c>
      <c r="D77" s="60"/>
      <c r="E77" s="59">
        <f t="shared" si="106"/>
        <v>4.55</v>
      </c>
      <c r="F77" s="102">
        <f t="shared" si="94"/>
        <v>9.1</v>
      </c>
      <c r="G77" s="38">
        <f t="shared" si="107"/>
        <v>18820.27384827151</v>
      </c>
      <c r="H77" s="35">
        <f t="shared" si="178"/>
        <v>14.200000000000008</v>
      </c>
      <c r="I77" s="39">
        <v>71</v>
      </c>
      <c r="J77" s="44">
        <f t="shared" si="108"/>
        <v>71</v>
      </c>
      <c r="K77" s="44">
        <f t="shared" si="109"/>
        <v>1</v>
      </c>
      <c r="L77" s="34">
        <v>1</v>
      </c>
      <c r="M77" s="127">
        <f t="shared" si="110"/>
        <v>4.55</v>
      </c>
      <c r="N77" s="43">
        <f t="shared" si="95"/>
        <v>576</v>
      </c>
      <c r="O77" s="43">
        <f t="shared" si="111"/>
        <v>186076.79999999999</v>
      </c>
      <c r="P77" s="43">
        <f t="shared" si="112"/>
        <v>10275869.521156244</v>
      </c>
      <c r="Q77" s="43">
        <f t="shared" si="113"/>
        <v>300</v>
      </c>
      <c r="R77" s="43">
        <f t="shared" si="114"/>
        <v>87.845141756737746</v>
      </c>
      <c r="S77" s="71">
        <f t="shared" si="115"/>
        <v>55.223808240233303</v>
      </c>
      <c r="V77" s="44">
        <f t="shared" si="116"/>
        <v>71</v>
      </c>
      <c r="W77" s="44">
        <f t="shared" si="117"/>
        <v>2</v>
      </c>
      <c r="X77" s="44">
        <v>1</v>
      </c>
      <c r="Y77" s="35">
        <f t="shared" si="118"/>
        <v>1</v>
      </c>
      <c r="Z77" s="43">
        <f t="shared" si="96"/>
        <v>198</v>
      </c>
      <c r="AA77" s="43">
        <f t="shared" si="119"/>
        <v>14058</v>
      </c>
      <c r="AB77" s="43">
        <f t="shared" si="120"/>
        <v>10275869.521156244</v>
      </c>
      <c r="AC77" s="43">
        <f t="shared" si="121"/>
        <v>600</v>
      </c>
      <c r="AD77" s="43">
        <f t="shared" si="122"/>
        <v>87.845141756737746</v>
      </c>
      <c r="AE77" s="71">
        <f t="shared" si="88"/>
        <v>730.96240725254256</v>
      </c>
      <c r="AG77" s="44">
        <f t="shared" si="123"/>
        <v>56</v>
      </c>
      <c r="AH77" s="44">
        <f t="shared" si="124"/>
        <v>4.1500000000000004</v>
      </c>
      <c r="AI77" s="44">
        <v>1</v>
      </c>
      <c r="AJ77" s="35">
        <f t="shared" si="125"/>
        <v>1.075</v>
      </c>
      <c r="AK77" s="43">
        <f t="shared" si="97"/>
        <v>63</v>
      </c>
      <c r="AL77" s="43">
        <f t="shared" si="126"/>
        <v>3792.6</v>
      </c>
      <c r="AM77" s="43">
        <f t="shared" si="127"/>
        <v>1284483.6901445293</v>
      </c>
      <c r="AN77" s="43">
        <f t="shared" si="128"/>
        <v>1245</v>
      </c>
      <c r="AO77" s="43">
        <f t="shared" si="129"/>
        <v>87.845141756737746</v>
      </c>
      <c r="AP77" s="71">
        <f t="shared" si="91"/>
        <v>338.68156149990227</v>
      </c>
      <c r="AR77" s="44">
        <f t="shared" si="130"/>
        <v>36</v>
      </c>
      <c r="AS77" s="44">
        <f t="shared" si="131"/>
        <v>6.5</v>
      </c>
      <c r="AT77" s="44">
        <v>1</v>
      </c>
      <c r="AU77" s="35">
        <f t="shared" si="132"/>
        <v>1.175</v>
      </c>
      <c r="AV77" s="43">
        <f t="shared" si="98"/>
        <v>15</v>
      </c>
      <c r="AW77" s="43">
        <f t="shared" si="133"/>
        <v>634.5</v>
      </c>
      <c r="AX77" s="43">
        <f t="shared" si="134"/>
        <v>80280.230634032981</v>
      </c>
      <c r="AY77" s="43">
        <f t="shared" si="135"/>
        <v>1950</v>
      </c>
      <c r="AZ77" s="43">
        <f t="shared" si="136"/>
        <v>87.845141756737746</v>
      </c>
      <c r="BA77" s="71">
        <f t="shared" si="179"/>
        <v>126.52518618444914</v>
      </c>
      <c r="BC77" s="44">
        <f t="shared" si="137"/>
        <v>11</v>
      </c>
      <c r="BD77" s="44">
        <f t="shared" si="138"/>
        <v>9.1</v>
      </c>
      <c r="BE77" s="44">
        <v>1</v>
      </c>
      <c r="BF77" s="35">
        <f t="shared" si="139"/>
        <v>1.3</v>
      </c>
      <c r="BG77" s="43">
        <f t="shared" si="99"/>
        <v>3</v>
      </c>
      <c r="BH77" s="43">
        <f t="shared" si="140"/>
        <v>42.9</v>
      </c>
      <c r="BI77" s="43">
        <f t="shared" si="141"/>
        <v>2508.7572073135261</v>
      </c>
      <c r="BJ77" s="43">
        <f t="shared" si="142"/>
        <v>2730</v>
      </c>
      <c r="BK77" s="43">
        <f t="shared" si="143"/>
        <v>87.845141756737746</v>
      </c>
      <c r="BL77" s="71">
        <f t="shared" si="180"/>
        <v>58.479188981667278</v>
      </c>
      <c r="BN77" s="44">
        <f t="shared" si="144"/>
        <v>-19</v>
      </c>
      <c r="BO77" s="44">
        <f t="shared" si="145"/>
        <v>12</v>
      </c>
      <c r="BP77" s="44">
        <v>1</v>
      </c>
      <c r="BQ77" s="35">
        <f t="shared" si="146"/>
        <v>1.45</v>
      </c>
      <c r="BR77" s="43">
        <f t="shared" si="100"/>
        <v>1</v>
      </c>
      <c r="BS77" s="43">
        <f t="shared" si="147"/>
        <v>-27.55</v>
      </c>
      <c r="BT77" s="43">
        <f t="shared" si="148"/>
        <v>39.199331364273768</v>
      </c>
      <c r="BU77" s="43">
        <f t="shared" si="149"/>
        <v>3600</v>
      </c>
      <c r="BV77" s="43">
        <f t="shared" si="150"/>
        <v>87.845141756737746</v>
      </c>
      <c r="BY77" s="44">
        <f t="shared" si="151"/>
        <v>-81</v>
      </c>
      <c r="BZ77" s="44">
        <f t="shared" si="152"/>
        <v>15.25</v>
      </c>
      <c r="CA77" s="44">
        <v>1</v>
      </c>
      <c r="CB77" s="35">
        <f t="shared" si="153"/>
        <v>0</v>
      </c>
      <c r="CC77" s="43">
        <f t="shared" si="101"/>
        <v>1</v>
      </c>
      <c r="CD77" s="43">
        <f t="shared" si="154"/>
        <v>0</v>
      </c>
      <c r="CE77" s="43">
        <f t="shared" si="155"/>
        <v>7.2528168878125176E-3</v>
      </c>
      <c r="CF77" s="43">
        <f t="shared" si="156"/>
        <v>4575</v>
      </c>
      <c r="CG77" s="43">
        <f t="shared" si="157"/>
        <v>87.845141756737746</v>
      </c>
      <c r="CJ77" s="44">
        <f t="shared" si="158"/>
        <v>-136</v>
      </c>
      <c r="CK77" s="44">
        <f t="shared" si="159"/>
        <v>18.899999999999999</v>
      </c>
      <c r="CL77" s="44">
        <v>1</v>
      </c>
      <c r="CM77" s="35">
        <f t="shared" si="160"/>
        <v>0</v>
      </c>
      <c r="CN77" s="43">
        <f t="shared" si="102"/>
        <v>1</v>
      </c>
      <c r="CO77" s="43">
        <f t="shared" si="161"/>
        <v>0</v>
      </c>
      <c r="CP77" s="43">
        <f t="shared" si="162"/>
        <v>3.5414144960021927E-6</v>
      </c>
      <c r="CQ77" s="43">
        <f t="shared" si="163"/>
        <v>5670</v>
      </c>
      <c r="CR77" s="43">
        <f t="shared" si="164"/>
        <v>87.845141756737746</v>
      </c>
      <c r="CU77" s="44">
        <f t="shared" si="165"/>
        <v>-186</v>
      </c>
      <c r="CV77" s="44">
        <f t="shared" si="166"/>
        <v>23</v>
      </c>
      <c r="CW77" s="44">
        <v>1</v>
      </c>
      <c r="CX77" s="35">
        <f t="shared" si="167"/>
        <v>0</v>
      </c>
      <c r="CY77" s="43">
        <f t="shared" si="103"/>
        <v>1</v>
      </c>
      <c r="CZ77" s="43">
        <f t="shared" si="168"/>
        <v>0</v>
      </c>
      <c r="DA77" s="43">
        <f t="shared" si="169"/>
        <v>3.458412593752131E-9</v>
      </c>
      <c r="DB77" s="43">
        <f t="shared" si="170"/>
        <v>6900</v>
      </c>
      <c r="DC77" s="43">
        <f t="shared" si="171"/>
        <v>87.845141756737746</v>
      </c>
      <c r="DF77" s="44">
        <f t="shared" si="172"/>
        <v>-249</v>
      </c>
      <c r="DG77" s="44">
        <f t="shared" si="173"/>
        <v>32.75</v>
      </c>
      <c r="DH77" s="44">
        <v>1</v>
      </c>
      <c r="DI77" s="35">
        <f t="shared" si="181"/>
        <v>0</v>
      </c>
      <c r="DJ77" s="43">
        <f t="shared" si="104"/>
        <v>1</v>
      </c>
      <c r="DK77" s="43">
        <f t="shared" si="174"/>
        <v>0</v>
      </c>
      <c r="DL77" s="43">
        <f t="shared" si="175"/>
        <v>5.5705600295074698E-13</v>
      </c>
      <c r="DM77" s="43">
        <f t="shared" si="176"/>
        <v>9825</v>
      </c>
      <c r="DN77" s="43">
        <f t="shared" si="177"/>
        <v>87.845141756737746</v>
      </c>
    </row>
    <row r="78" spans="1:118">
      <c r="A78" s="35">
        <f t="shared" si="105"/>
        <v>3.031433133020804</v>
      </c>
      <c r="B78" s="35">
        <v>0</v>
      </c>
      <c r="C78" s="56">
        <f t="shared" si="89"/>
        <v>4.55</v>
      </c>
      <c r="D78" s="60"/>
      <c r="E78" s="59">
        <f t="shared" si="106"/>
        <v>4.55</v>
      </c>
      <c r="F78" s="102">
        <f t="shared" si="94"/>
        <v>9.1</v>
      </c>
      <c r="G78" s="38">
        <f t="shared" si="107"/>
        <v>21618.817610103204</v>
      </c>
      <c r="H78" s="35">
        <f t="shared" si="178"/>
        <v>14.400000000000007</v>
      </c>
      <c r="I78" s="39">
        <v>72</v>
      </c>
      <c r="J78" s="44">
        <f t="shared" si="108"/>
        <v>72</v>
      </c>
      <c r="K78" s="44">
        <f t="shared" si="109"/>
        <v>1</v>
      </c>
      <c r="L78" s="34">
        <v>1</v>
      </c>
      <c r="M78" s="127">
        <f t="shared" si="110"/>
        <v>4.55</v>
      </c>
      <c r="N78" s="43">
        <f t="shared" si="95"/>
        <v>576</v>
      </c>
      <c r="O78" s="43">
        <f t="shared" si="111"/>
        <v>188697.60000000001</v>
      </c>
      <c r="P78" s="43">
        <f t="shared" si="112"/>
        <v>11803874.415116349</v>
      </c>
      <c r="Q78" s="43">
        <f t="shared" si="113"/>
        <v>300</v>
      </c>
      <c r="R78" s="43">
        <f t="shared" si="114"/>
        <v>90.942993990624117</v>
      </c>
      <c r="S78" s="71">
        <f t="shared" si="115"/>
        <v>62.554449103307881</v>
      </c>
      <c r="V78" s="44">
        <f t="shared" si="116"/>
        <v>72</v>
      </c>
      <c r="W78" s="44">
        <f t="shared" si="117"/>
        <v>2</v>
      </c>
      <c r="X78" s="44">
        <v>1</v>
      </c>
      <c r="Y78" s="35">
        <f t="shared" si="118"/>
        <v>1</v>
      </c>
      <c r="Z78" s="43">
        <f t="shared" si="96"/>
        <v>198</v>
      </c>
      <c r="AA78" s="43">
        <f t="shared" si="119"/>
        <v>14256</v>
      </c>
      <c r="AB78" s="43">
        <f t="shared" si="120"/>
        <v>11803874.415116349</v>
      </c>
      <c r="AC78" s="43">
        <f t="shared" si="121"/>
        <v>600</v>
      </c>
      <c r="AD78" s="43">
        <f t="shared" si="122"/>
        <v>90.942993990624117</v>
      </c>
      <c r="AE78" s="71">
        <f t="shared" si="88"/>
        <v>827.99343540378436</v>
      </c>
      <c r="AG78" s="44">
        <f t="shared" si="123"/>
        <v>57</v>
      </c>
      <c r="AH78" s="44">
        <f t="shared" si="124"/>
        <v>4.1500000000000004</v>
      </c>
      <c r="AI78" s="44">
        <v>1</v>
      </c>
      <c r="AJ78" s="35">
        <f t="shared" si="125"/>
        <v>1.075</v>
      </c>
      <c r="AK78" s="43">
        <f t="shared" si="97"/>
        <v>63</v>
      </c>
      <c r="AL78" s="43">
        <f t="shared" si="126"/>
        <v>3860.3249999999998</v>
      </c>
      <c r="AM78" s="43">
        <f t="shared" si="127"/>
        <v>1475484.3018895425</v>
      </c>
      <c r="AN78" s="43">
        <f t="shared" si="128"/>
        <v>1245</v>
      </c>
      <c r="AO78" s="43">
        <f t="shared" si="129"/>
        <v>90.942993990624117</v>
      </c>
      <c r="AP78" s="71">
        <f t="shared" si="91"/>
        <v>382.21763760552352</v>
      </c>
      <c r="AR78" s="44">
        <f t="shared" si="130"/>
        <v>37</v>
      </c>
      <c r="AS78" s="44">
        <f t="shared" si="131"/>
        <v>6.5</v>
      </c>
      <c r="AT78" s="44">
        <v>1</v>
      </c>
      <c r="AU78" s="35">
        <f t="shared" si="132"/>
        <v>1.175</v>
      </c>
      <c r="AV78" s="43">
        <f t="shared" si="98"/>
        <v>15</v>
      </c>
      <c r="AW78" s="43">
        <f t="shared" si="133"/>
        <v>652.125</v>
      </c>
      <c r="AX78" s="43">
        <f t="shared" si="134"/>
        <v>92217.768868096246</v>
      </c>
      <c r="AY78" s="43">
        <f t="shared" si="135"/>
        <v>1950</v>
      </c>
      <c r="AZ78" s="43">
        <f t="shared" si="136"/>
        <v>90.942993990624117</v>
      </c>
      <c r="BA78" s="71">
        <f t="shared" si="179"/>
        <v>141.41118476993864</v>
      </c>
      <c r="BC78" s="44">
        <f t="shared" si="137"/>
        <v>12</v>
      </c>
      <c r="BD78" s="44">
        <f t="shared" si="138"/>
        <v>9.1</v>
      </c>
      <c r="BE78" s="44">
        <v>1</v>
      </c>
      <c r="BF78" s="35">
        <f t="shared" si="139"/>
        <v>1.3</v>
      </c>
      <c r="BG78" s="43">
        <f t="shared" si="99"/>
        <v>3</v>
      </c>
      <c r="BH78" s="43">
        <f t="shared" si="140"/>
        <v>46.800000000000004</v>
      </c>
      <c r="BI78" s="43">
        <f t="shared" si="141"/>
        <v>2881.8052771280036</v>
      </c>
      <c r="BJ78" s="43">
        <f t="shared" si="142"/>
        <v>2730</v>
      </c>
      <c r="BK78" s="43">
        <f t="shared" si="143"/>
        <v>90.942993990624117</v>
      </c>
      <c r="BL78" s="71">
        <f t="shared" si="180"/>
        <v>61.577035836068447</v>
      </c>
      <c r="BN78" s="44">
        <f t="shared" si="144"/>
        <v>-18</v>
      </c>
      <c r="BO78" s="44">
        <f t="shared" si="145"/>
        <v>12</v>
      </c>
      <c r="BP78" s="44">
        <v>1</v>
      </c>
      <c r="BQ78" s="35">
        <f t="shared" si="146"/>
        <v>1.45</v>
      </c>
      <c r="BR78" s="43">
        <f t="shared" si="100"/>
        <v>1</v>
      </c>
      <c r="BS78" s="43">
        <f t="shared" si="147"/>
        <v>-26.099999999999998</v>
      </c>
      <c r="BT78" s="43">
        <f t="shared" si="148"/>
        <v>45.028207455124971</v>
      </c>
      <c r="BU78" s="43">
        <f t="shared" si="149"/>
        <v>3600</v>
      </c>
      <c r="BV78" s="43">
        <f t="shared" si="150"/>
        <v>90.942993990624117</v>
      </c>
      <c r="BY78" s="44">
        <f t="shared" si="151"/>
        <v>-80</v>
      </c>
      <c r="BZ78" s="44">
        <f t="shared" si="152"/>
        <v>15.25</v>
      </c>
      <c r="CA78" s="44">
        <v>1</v>
      </c>
      <c r="CB78" s="35">
        <f t="shared" si="153"/>
        <v>0</v>
      </c>
      <c r="CC78" s="43">
        <f t="shared" si="101"/>
        <v>1</v>
      </c>
      <c r="CD78" s="43">
        <f t="shared" si="154"/>
        <v>0</v>
      </c>
      <c r="CE78" s="43">
        <f t="shared" si="155"/>
        <v>8.3312988281249549E-3</v>
      </c>
      <c r="CF78" s="43">
        <f t="shared" si="156"/>
        <v>4575</v>
      </c>
      <c r="CG78" s="43">
        <f t="shared" si="157"/>
        <v>90.942993990624117</v>
      </c>
      <c r="CJ78" s="44">
        <f t="shared" si="158"/>
        <v>-135</v>
      </c>
      <c r="CK78" s="44">
        <f t="shared" si="159"/>
        <v>18.899999999999999</v>
      </c>
      <c r="CL78" s="44">
        <v>1</v>
      </c>
      <c r="CM78" s="35">
        <f t="shared" si="160"/>
        <v>0</v>
      </c>
      <c r="CN78" s="43">
        <f t="shared" si="102"/>
        <v>1</v>
      </c>
      <c r="CO78" s="43">
        <f t="shared" si="161"/>
        <v>0</v>
      </c>
      <c r="CP78" s="43">
        <f t="shared" si="162"/>
        <v>4.0680170059203729E-6</v>
      </c>
      <c r="CQ78" s="43">
        <f t="shared" si="163"/>
        <v>5670</v>
      </c>
      <c r="CR78" s="43">
        <f t="shared" si="164"/>
        <v>90.942993990624117</v>
      </c>
      <c r="CU78" s="44">
        <f t="shared" si="165"/>
        <v>-185</v>
      </c>
      <c r="CV78" s="44">
        <f t="shared" si="166"/>
        <v>23</v>
      </c>
      <c r="CW78" s="44">
        <v>1</v>
      </c>
      <c r="CX78" s="35">
        <f t="shared" si="167"/>
        <v>0</v>
      </c>
      <c r="CY78" s="43">
        <f t="shared" si="103"/>
        <v>1</v>
      </c>
      <c r="CZ78" s="43">
        <f t="shared" si="168"/>
        <v>0</v>
      </c>
      <c r="DA78" s="43">
        <f t="shared" si="169"/>
        <v>3.9726728573441001E-9</v>
      </c>
      <c r="DB78" s="43">
        <f t="shared" si="170"/>
        <v>6900</v>
      </c>
      <c r="DC78" s="43">
        <f t="shared" si="171"/>
        <v>90.942993990624117</v>
      </c>
      <c r="DF78" s="44">
        <f t="shared" si="172"/>
        <v>-248</v>
      </c>
      <c r="DG78" s="44">
        <f t="shared" si="173"/>
        <v>32.75</v>
      </c>
      <c r="DH78" s="44">
        <v>1</v>
      </c>
      <c r="DI78" s="35">
        <f t="shared" si="181"/>
        <v>0</v>
      </c>
      <c r="DJ78" s="43">
        <f t="shared" si="104"/>
        <v>1</v>
      </c>
      <c r="DK78" s="43">
        <f t="shared" si="174"/>
        <v>0</v>
      </c>
      <c r="DL78" s="43">
        <f t="shared" si="175"/>
        <v>6.3988931423074671E-13</v>
      </c>
      <c r="DM78" s="43">
        <f t="shared" si="176"/>
        <v>9825</v>
      </c>
      <c r="DN78" s="43">
        <f t="shared" si="177"/>
        <v>90.942993990624117</v>
      </c>
    </row>
    <row r="79" spans="1:118">
      <c r="A79" s="35">
        <f t="shared" si="105"/>
        <v>3.1383363915870111</v>
      </c>
      <c r="B79" s="35">
        <v>0</v>
      </c>
      <c r="C79" s="56">
        <f t="shared" si="89"/>
        <v>4.55</v>
      </c>
      <c r="D79" s="60"/>
      <c r="E79" s="59">
        <f t="shared" si="106"/>
        <v>4.55</v>
      </c>
      <c r="F79" s="102">
        <f t="shared" si="94"/>
        <v>9.1</v>
      </c>
      <c r="G79" s="38">
        <f t="shared" si="107"/>
        <v>24833.500225706484</v>
      </c>
      <c r="H79" s="35">
        <f t="shared" si="178"/>
        <v>14.600000000000007</v>
      </c>
      <c r="I79" s="39">
        <v>73</v>
      </c>
      <c r="J79" s="44">
        <f t="shared" si="108"/>
        <v>73</v>
      </c>
      <c r="K79" s="44">
        <f t="shared" si="109"/>
        <v>1</v>
      </c>
      <c r="L79" s="34">
        <v>1</v>
      </c>
      <c r="M79" s="127">
        <f t="shared" si="110"/>
        <v>4.55</v>
      </c>
      <c r="N79" s="43">
        <f t="shared" si="95"/>
        <v>576</v>
      </c>
      <c r="O79" s="43">
        <f t="shared" si="111"/>
        <v>191318.39999999999</v>
      </c>
      <c r="P79" s="43">
        <f t="shared" si="112"/>
        <v>13559091.12323574</v>
      </c>
      <c r="Q79" s="43">
        <f t="shared" si="113"/>
        <v>300</v>
      </c>
      <c r="R79" s="43">
        <f t="shared" si="114"/>
        <v>94.150091747610333</v>
      </c>
      <c r="S79" s="71">
        <f t="shared" si="115"/>
        <v>70.871861374733115</v>
      </c>
      <c r="V79" s="44">
        <f t="shared" si="116"/>
        <v>73</v>
      </c>
      <c r="W79" s="44">
        <f t="shared" si="117"/>
        <v>2</v>
      </c>
      <c r="X79" s="44">
        <v>1</v>
      </c>
      <c r="Y79" s="35">
        <f t="shared" si="118"/>
        <v>1</v>
      </c>
      <c r="Z79" s="43">
        <f t="shared" si="96"/>
        <v>198</v>
      </c>
      <c r="AA79" s="43">
        <f t="shared" si="119"/>
        <v>14454</v>
      </c>
      <c r="AB79" s="43">
        <f t="shared" si="120"/>
        <v>13559091.12323574</v>
      </c>
      <c r="AC79" s="43">
        <f t="shared" si="121"/>
        <v>600</v>
      </c>
      <c r="AD79" s="43">
        <f t="shared" si="122"/>
        <v>94.150091747610333</v>
      </c>
      <c r="AE79" s="71">
        <f t="shared" si="88"/>
        <v>938.08572874192191</v>
      </c>
      <c r="AG79" s="44">
        <f t="shared" si="123"/>
        <v>58</v>
      </c>
      <c r="AH79" s="44">
        <f t="shared" si="124"/>
        <v>4.1500000000000004</v>
      </c>
      <c r="AI79" s="44">
        <v>1</v>
      </c>
      <c r="AJ79" s="35">
        <f t="shared" si="125"/>
        <v>1.075</v>
      </c>
      <c r="AK79" s="43">
        <f t="shared" si="97"/>
        <v>63</v>
      </c>
      <c r="AL79" s="43">
        <f t="shared" si="126"/>
        <v>3928.0499999999997</v>
      </c>
      <c r="AM79" s="43">
        <f t="shared" si="127"/>
        <v>1694886.3904044656</v>
      </c>
      <c r="AN79" s="43">
        <f t="shared" si="128"/>
        <v>1245</v>
      </c>
      <c r="AO79" s="43">
        <f t="shared" si="129"/>
        <v>94.150091747610333</v>
      </c>
      <c r="AP79" s="71">
        <f t="shared" si="91"/>
        <v>431.4828961964501</v>
      </c>
      <c r="AR79" s="44">
        <f t="shared" si="130"/>
        <v>38</v>
      </c>
      <c r="AS79" s="44">
        <f t="shared" si="131"/>
        <v>6.5</v>
      </c>
      <c r="AT79" s="44">
        <v>1</v>
      </c>
      <c r="AU79" s="35">
        <f t="shared" si="132"/>
        <v>1.175</v>
      </c>
      <c r="AV79" s="43">
        <f t="shared" si="98"/>
        <v>15</v>
      </c>
      <c r="AW79" s="43">
        <f t="shared" si="133"/>
        <v>669.75</v>
      </c>
      <c r="AX79" s="43">
        <f t="shared" si="134"/>
        <v>105930.39940027895</v>
      </c>
      <c r="AY79" s="43">
        <f t="shared" si="135"/>
        <v>1950</v>
      </c>
      <c r="AZ79" s="43">
        <f t="shared" si="136"/>
        <v>94.150091747610333</v>
      </c>
      <c r="BA79" s="71">
        <f t="shared" si="179"/>
        <v>158.16409018332058</v>
      </c>
      <c r="BC79" s="44">
        <f t="shared" si="137"/>
        <v>13</v>
      </c>
      <c r="BD79" s="44">
        <f t="shared" si="138"/>
        <v>9.1</v>
      </c>
      <c r="BE79" s="44">
        <v>1</v>
      </c>
      <c r="BF79" s="35">
        <f t="shared" si="139"/>
        <v>1.3</v>
      </c>
      <c r="BG79" s="43">
        <f t="shared" si="99"/>
        <v>3</v>
      </c>
      <c r="BH79" s="43">
        <f t="shared" si="140"/>
        <v>50.7</v>
      </c>
      <c r="BI79" s="43">
        <f t="shared" si="141"/>
        <v>3310.3249812587123</v>
      </c>
      <c r="BJ79" s="43">
        <f t="shared" si="142"/>
        <v>2730</v>
      </c>
      <c r="BK79" s="43">
        <f t="shared" si="143"/>
        <v>94.150091747610333</v>
      </c>
      <c r="BL79" s="71">
        <f t="shared" si="180"/>
        <v>65.292405941986431</v>
      </c>
      <c r="BN79" s="44">
        <f t="shared" si="144"/>
        <v>-17</v>
      </c>
      <c r="BO79" s="44">
        <f t="shared" si="145"/>
        <v>12</v>
      </c>
      <c r="BP79" s="44">
        <v>1</v>
      </c>
      <c r="BQ79" s="35">
        <f t="shared" si="146"/>
        <v>1.45</v>
      </c>
      <c r="BR79" s="43">
        <f t="shared" si="100"/>
        <v>1</v>
      </c>
      <c r="BS79" s="43">
        <f t="shared" si="147"/>
        <v>-24.65</v>
      </c>
      <c r="BT79" s="43">
        <f t="shared" si="148"/>
        <v>51.723827832167281</v>
      </c>
      <c r="BU79" s="43">
        <f t="shared" si="149"/>
        <v>3600</v>
      </c>
      <c r="BV79" s="43">
        <f t="shared" si="150"/>
        <v>94.150091747610333</v>
      </c>
      <c r="BY79" s="44">
        <f t="shared" si="151"/>
        <v>-79</v>
      </c>
      <c r="BZ79" s="44">
        <f t="shared" si="152"/>
        <v>15.25</v>
      </c>
      <c r="CA79" s="44">
        <v>1</v>
      </c>
      <c r="CB79" s="35">
        <f t="shared" si="153"/>
        <v>0</v>
      </c>
      <c r="CC79" s="43">
        <f t="shared" si="101"/>
        <v>1</v>
      </c>
      <c r="CD79" s="43">
        <f t="shared" si="154"/>
        <v>0</v>
      </c>
      <c r="CE79" s="43">
        <f t="shared" si="155"/>
        <v>9.5701492588558638E-3</v>
      </c>
      <c r="CF79" s="43">
        <f t="shared" si="156"/>
        <v>4575</v>
      </c>
      <c r="CG79" s="43">
        <f t="shared" si="157"/>
        <v>94.150091747610333</v>
      </c>
      <c r="CJ79" s="44">
        <f t="shared" si="158"/>
        <v>-134</v>
      </c>
      <c r="CK79" s="44">
        <f t="shared" si="159"/>
        <v>18.899999999999999</v>
      </c>
      <c r="CL79" s="44">
        <v>1</v>
      </c>
      <c r="CM79" s="35">
        <f t="shared" si="160"/>
        <v>0</v>
      </c>
      <c r="CN79" s="43">
        <f t="shared" si="102"/>
        <v>1</v>
      </c>
      <c r="CO79" s="43">
        <f t="shared" si="161"/>
        <v>0</v>
      </c>
      <c r="CP79" s="43">
        <f t="shared" si="162"/>
        <v>4.672924442800697E-6</v>
      </c>
      <c r="CQ79" s="43">
        <f t="shared" si="163"/>
        <v>5670</v>
      </c>
      <c r="CR79" s="43">
        <f t="shared" si="164"/>
        <v>94.150091747610333</v>
      </c>
      <c r="CU79" s="44">
        <f t="shared" si="165"/>
        <v>-184</v>
      </c>
      <c r="CV79" s="44">
        <f t="shared" si="166"/>
        <v>23</v>
      </c>
      <c r="CW79" s="44">
        <v>1</v>
      </c>
      <c r="CX79" s="35">
        <f t="shared" si="167"/>
        <v>0</v>
      </c>
      <c r="CY79" s="43">
        <f t="shared" si="103"/>
        <v>1</v>
      </c>
      <c r="CZ79" s="43">
        <f t="shared" si="168"/>
        <v>0</v>
      </c>
      <c r="DA79" s="43">
        <f t="shared" si="169"/>
        <v>4.5634027761725408E-9</v>
      </c>
      <c r="DB79" s="43">
        <f t="shared" si="170"/>
        <v>6900</v>
      </c>
      <c r="DC79" s="43">
        <f t="shared" si="171"/>
        <v>94.150091747610333</v>
      </c>
      <c r="DF79" s="44">
        <f t="shared" si="172"/>
        <v>-247</v>
      </c>
      <c r="DG79" s="44">
        <f t="shared" si="173"/>
        <v>32.75</v>
      </c>
      <c r="DH79" s="44">
        <v>1</v>
      </c>
      <c r="DI79" s="35">
        <f t="shared" si="181"/>
        <v>0</v>
      </c>
      <c r="DJ79" s="43">
        <f t="shared" si="104"/>
        <v>1</v>
      </c>
      <c r="DK79" s="43">
        <f t="shared" si="174"/>
        <v>0</v>
      </c>
      <c r="DL79" s="43">
        <f t="shared" si="175"/>
        <v>7.3503980263703953E-13</v>
      </c>
      <c r="DM79" s="43">
        <f t="shared" si="176"/>
        <v>9825</v>
      </c>
      <c r="DN79" s="43">
        <f t="shared" si="177"/>
        <v>94.150091747610333</v>
      </c>
    </row>
    <row r="80" spans="1:118">
      <c r="A80" s="35">
        <f t="shared" si="105"/>
        <v>3.2490095854249512</v>
      </c>
      <c r="B80" s="35">
        <v>0</v>
      </c>
      <c r="C80" s="56">
        <f t="shared" si="89"/>
        <v>4.55</v>
      </c>
      <c r="D80" s="60"/>
      <c r="E80" s="59">
        <f t="shared" si="106"/>
        <v>4.55</v>
      </c>
      <c r="F80" s="102">
        <f t="shared" si="94"/>
        <v>9.1</v>
      </c>
      <c r="G80" s="38">
        <f t="shared" si="107"/>
        <v>28526.200858087537</v>
      </c>
      <c r="H80" s="35">
        <f t="shared" si="178"/>
        <v>14.800000000000008</v>
      </c>
      <c r="I80" s="39">
        <v>74</v>
      </c>
      <c r="J80" s="44">
        <f t="shared" si="108"/>
        <v>74</v>
      </c>
      <c r="K80" s="44">
        <f t="shared" si="109"/>
        <v>1</v>
      </c>
      <c r="L80" s="34">
        <v>1</v>
      </c>
      <c r="M80" s="127">
        <f t="shared" si="110"/>
        <v>4.55</v>
      </c>
      <c r="N80" s="43">
        <f t="shared" si="95"/>
        <v>576</v>
      </c>
      <c r="O80" s="43">
        <f t="shared" si="111"/>
        <v>193939.19999999998</v>
      </c>
      <c r="P80" s="43">
        <f t="shared" si="112"/>
        <v>15575305.668515796</v>
      </c>
      <c r="Q80" s="43">
        <f t="shared" si="113"/>
        <v>300</v>
      </c>
      <c r="R80" s="43">
        <f t="shared" si="114"/>
        <v>97.470287562748538</v>
      </c>
      <c r="S80" s="71">
        <f t="shared" si="115"/>
        <v>80.310250163534747</v>
      </c>
      <c r="V80" s="44">
        <f t="shared" si="116"/>
        <v>74</v>
      </c>
      <c r="W80" s="44">
        <f t="shared" si="117"/>
        <v>2</v>
      </c>
      <c r="X80" s="44">
        <v>1</v>
      </c>
      <c r="Y80" s="35">
        <f t="shared" si="118"/>
        <v>1</v>
      </c>
      <c r="Z80" s="43">
        <f t="shared" si="96"/>
        <v>198</v>
      </c>
      <c r="AA80" s="43">
        <f t="shared" si="119"/>
        <v>14652</v>
      </c>
      <c r="AB80" s="43">
        <f t="shared" si="120"/>
        <v>15575305.668515796</v>
      </c>
      <c r="AC80" s="43">
        <f t="shared" si="121"/>
        <v>600</v>
      </c>
      <c r="AD80" s="43">
        <f t="shared" si="122"/>
        <v>97.470287562748538</v>
      </c>
      <c r="AE80" s="71">
        <f t="shared" si="88"/>
        <v>1063.015674891878</v>
      </c>
      <c r="AG80" s="44">
        <f t="shared" si="123"/>
        <v>59</v>
      </c>
      <c r="AH80" s="44">
        <f t="shared" si="124"/>
        <v>4.1500000000000004</v>
      </c>
      <c r="AI80" s="44">
        <v>1</v>
      </c>
      <c r="AJ80" s="35">
        <f t="shared" si="125"/>
        <v>1.075</v>
      </c>
      <c r="AK80" s="43">
        <f t="shared" si="97"/>
        <v>63</v>
      </c>
      <c r="AL80" s="43">
        <f t="shared" si="126"/>
        <v>3995.7749999999996</v>
      </c>
      <c r="AM80" s="43">
        <f t="shared" si="127"/>
        <v>1946913.2085644722</v>
      </c>
      <c r="AN80" s="43">
        <f t="shared" si="128"/>
        <v>1245</v>
      </c>
      <c r="AO80" s="43">
        <f t="shared" si="129"/>
        <v>97.470287562748538</v>
      </c>
      <c r="AP80" s="71">
        <f t="shared" si="91"/>
        <v>487.24295250970647</v>
      </c>
      <c r="AR80" s="44">
        <f t="shared" si="130"/>
        <v>39</v>
      </c>
      <c r="AS80" s="44">
        <f t="shared" si="131"/>
        <v>6.5</v>
      </c>
      <c r="AT80" s="44">
        <v>1</v>
      </c>
      <c r="AU80" s="35">
        <f t="shared" si="132"/>
        <v>1.175</v>
      </c>
      <c r="AV80" s="43">
        <f t="shared" si="98"/>
        <v>15</v>
      </c>
      <c r="AW80" s="43">
        <f t="shared" si="133"/>
        <v>687.375</v>
      </c>
      <c r="AX80" s="43">
        <f t="shared" si="134"/>
        <v>121682.07553527938</v>
      </c>
      <c r="AY80" s="43">
        <f t="shared" si="135"/>
        <v>1950</v>
      </c>
      <c r="AZ80" s="43">
        <f t="shared" si="136"/>
        <v>97.470287562748538</v>
      </c>
      <c r="BA80" s="71">
        <f t="shared" si="179"/>
        <v>177.02429610515276</v>
      </c>
      <c r="BC80" s="44">
        <f t="shared" si="137"/>
        <v>14</v>
      </c>
      <c r="BD80" s="44">
        <f t="shared" si="138"/>
        <v>9.1</v>
      </c>
      <c r="BE80" s="44">
        <v>1</v>
      </c>
      <c r="BF80" s="35">
        <f t="shared" si="139"/>
        <v>1.3</v>
      </c>
      <c r="BG80" s="43">
        <f t="shared" si="99"/>
        <v>3</v>
      </c>
      <c r="BH80" s="43">
        <f t="shared" si="140"/>
        <v>54.6</v>
      </c>
      <c r="BI80" s="43">
        <f t="shared" si="141"/>
        <v>3802.5648604774733</v>
      </c>
      <c r="BJ80" s="43">
        <f t="shared" si="142"/>
        <v>2730</v>
      </c>
      <c r="BK80" s="43">
        <f t="shared" si="143"/>
        <v>97.470287562748538</v>
      </c>
      <c r="BL80" s="71">
        <f t="shared" si="180"/>
        <v>69.644045063689987</v>
      </c>
      <c r="BN80" s="44">
        <f t="shared" si="144"/>
        <v>-16</v>
      </c>
      <c r="BO80" s="44">
        <f t="shared" si="145"/>
        <v>12</v>
      </c>
      <c r="BP80" s="44">
        <v>1</v>
      </c>
      <c r="BQ80" s="35">
        <f t="shared" si="146"/>
        <v>1.45</v>
      </c>
      <c r="BR80" s="43">
        <f t="shared" si="100"/>
        <v>1</v>
      </c>
      <c r="BS80" s="43">
        <f t="shared" si="147"/>
        <v>-23.2</v>
      </c>
      <c r="BT80" s="43">
        <f t="shared" si="148"/>
        <v>59.415075944960414</v>
      </c>
      <c r="BU80" s="43">
        <f t="shared" si="149"/>
        <v>3600</v>
      </c>
      <c r="BV80" s="43">
        <f t="shared" si="150"/>
        <v>97.470287562748538</v>
      </c>
      <c r="BY80" s="44">
        <f t="shared" si="151"/>
        <v>-78</v>
      </c>
      <c r="BZ80" s="44">
        <f t="shared" si="152"/>
        <v>15.25</v>
      </c>
      <c r="CA80" s="44">
        <v>1</v>
      </c>
      <c r="CB80" s="35">
        <f t="shared" si="153"/>
        <v>0</v>
      </c>
      <c r="CC80" s="43">
        <f t="shared" si="101"/>
        <v>1</v>
      </c>
      <c r="CD80" s="43">
        <f t="shared" si="154"/>
        <v>0</v>
      </c>
      <c r="CE80" s="43">
        <f t="shared" si="155"/>
        <v>1.0993214710723825E-2</v>
      </c>
      <c r="CF80" s="43">
        <f t="shared" si="156"/>
        <v>4575</v>
      </c>
      <c r="CG80" s="43">
        <f t="shared" si="157"/>
        <v>97.470287562748538</v>
      </c>
      <c r="CJ80" s="44">
        <f t="shared" si="158"/>
        <v>-133</v>
      </c>
      <c r="CK80" s="44">
        <f t="shared" si="159"/>
        <v>18.899999999999999</v>
      </c>
      <c r="CL80" s="44">
        <v>1</v>
      </c>
      <c r="CM80" s="35">
        <f t="shared" si="160"/>
        <v>0</v>
      </c>
      <c r="CN80" s="43">
        <f t="shared" si="102"/>
        <v>1</v>
      </c>
      <c r="CO80" s="43">
        <f t="shared" si="161"/>
        <v>0</v>
      </c>
      <c r="CP80" s="43">
        <f t="shared" si="162"/>
        <v>5.367780620470598E-6</v>
      </c>
      <c r="CQ80" s="43">
        <f t="shared" si="163"/>
        <v>5670</v>
      </c>
      <c r="CR80" s="43">
        <f t="shared" si="164"/>
        <v>97.470287562748538</v>
      </c>
      <c r="CU80" s="44">
        <f t="shared" si="165"/>
        <v>-183</v>
      </c>
      <c r="CV80" s="44">
        <f t="shared" si="166"/>
        <v>23</v>
      </c>
      <c r="CW80" s="44">
        <v>1</v>
      </c>
      <c r="CX80" s="35">
        <f t="shared" si="167"/>
        <v>0</v>
      </c>
      <c r="CY80" s="43">
        <f t="shared" si="103"/>
        <v>1</v>
      </c>
      <c r="CZ80" s="43">
        <f t="shared" si="168"/>
        <v>0</v>
      </c>
      <c r="DA80" s="43">
        <f t="shared" si="169"/>
        <v>5.2419732621782994E-9</v>
      </c>
      <c r="DB80" s="43">
        <f t="shared" si="170"/>
        <v>6900</v>
      </c>
      <c r="DC80" s="43">
        <f t="shared" si="171"/>
        <v>97.470287562748538</v>
      </c>
      <c r="DF80" s="44">
        <f t="shared" si="172"/>
        <v>-246</v>
      </c>
      <c r="DG80" s="44">
        <f t="shared" si="173"/>
        <v>32.75</v>
      </c>
      <c r="DH80" s="44">
        <v>1</v>
      </c>
      <c r="DI80" s="35">
        <f t="shared" si="181"/>
        <v>0</v>
      </c>
      <c r="DJ80" s="43">
        <f t="shared" si="104"/>
        <v>1</v>
      </c>
      <c r="DK80" s="43">
        <f t="shared" si="174"/>
        <v>0</v>
      </c>
      <c r="DL80" s="43">
        <f t="shared" si="175"/>
        <v>8.4433901214651292E-13</v>
      </c>
      <c r="DM80" s="43">
        <f t="shared" si="176"/>
        <v>9825</v>
      </c>
      <c r="DN80" s="43">
        <f t="shared" si="177"/>
        <v>97.470287562748538</v>
      </c>
    </row>
    <row r="81" spans="1:118">
      <c r="A81" s="35">
        <f t="shared" si="105"/>
        <v>3.3635856610148678</v>
      </c>
      <c r="B81" s="35">
        <v>0</v>
      </c>
      <c r="C81" s="56">
        <f t="shared" si="89"/>
        <v>4.55</v>
      </c>
      <c r="D81" s="60"/>
      <c r="E81" s="59">
        <f t="shared" si="106"/>
        <v>4.55</v>
      </c>
      <c r="F81" s="102">
        <f t="shared" si="94"/>
        <v>9.1</v>
      </c>
      <c r="G81" s="38">
        <f t="shared" si="107"/>
        <v>32768.00000000016</v>
      </c>
      <c r="H81" s="35">
        <f t="shared" si="178"/>
        <v>15.000000000000007</v>
      </c>
      <c r="I81" s="39">
        <v>75</v>
      </c>
      <c r="J81" s="44">
        <f t="shared" si="108"/>
        <v>75</v>
      </c>
      <c r="K81" s="44">
        <f t="shared" si="109"/>
        <v>1</v>
      </c>
      <c r="L81" s="34">
        <v>1</v>
      </c>
      <c r="M81" s="127">
        <f t="shared" si="110"/>
        <v>4.55</v>
      </c>
      <c r="N81" s="43">
        <f t="shared" si="95"/>
        <v>576</v>
      </c>
      <c r="O81" s="43">
        <f t="shared" si="111"/>
        <v>196560</v>
      </c>
      <c r="P81" s="43">
        <f t="shared" si="112"/>
        <v>17891328.000000086</v>
      </c>
      <c r="Q81" s="43">
        <f t="shared" si="113"/>
        <v>300</v>
      </c>
      <c r="R81" s="43">
        <f t="shared" si="114"/>
        <v>100.90756983044604</v>
      </c>
      <c r="S81" s="71">
        <f t="shared" si="115"/>
        <v>91.022222222222652</v>
      </c>
      <c r="V81" s="44">
        <f t="shared" si="116"/>
        <v>75</v>
      </c>
      <c r="W81" s="44">
        <f t="shared" si="117"/>
        <v>2</v>
      </c>
      <c r="X81" s="44">
        <v>24</v>
      </c>
      <c r="Y81" s="35">
        <f t="shared" si="118"/>
        <v>1</v>
      </c>
      <c r="Z81" s="43">
        <f t="shared" si="96"/>
        <v>4752</v>
      </c>
      <c r="AA81" s="43">
        <f t="shared" si="119"/>
        <v>356400</v>
      </c>
      <c r="AB81" s="43">
        <f t="shared" si="120"/>
        <v>17891328.000000086</v>
      </c>
      <c r="AC81" s="43">
        <f t="shared" si="121"/>
        <v>600</v>
      </c>
      <c r="AD81" s="43">
        <f t="shared" si="122"/>
        <v>100.90756983044604</v>
      </c>
      <c r="AE81" s="71">
        <f t="shared" ref="AE81:AE144" si="182">AB81/AA81</f>
        <v>50.200134680134923</v>
      </c>
      <c r="AG81" s="44">
        <f t="shared" si="123"/>
        <v>60</v>
      </c>
      <c r="AH81" s="44">
        <f t="shared" si="124"/>
        <v>4.1500000000000004</v>
      </c>
      <c r="AI81" s="44">
        <v>1</v>
      </c>
      <c r="AJ81" s="35">
        <f t="shared" si="125"/>
        <v>1.075</v>
      </c>
      <c r="AK81" s="43">
        <f t="shared" si="97"/>
        <v>63</v>
      </c>
      <c r="AL81" s="43">
        <f t="shared" si="126"/>
        <v>4063.5</v>
      </c>
      <c r="AM81" s="43">
        <f t="shared" si="127"/>
        <v>2236416.0000000088</v>
      </c>
      <c r="AN81" s="43">
        <f t="shared" si="128"/>
        <v>1245</v>
      </c>
      <c r="AO81" s="43">
        <f t="shared" si="129"/>
        <v>100.90756983044604</v>
      </c>
      <c r="AP81" s="71">
        <f t="shared" si="91"/>
        <v>550.36692506460167</v>
      </c>
      <c r="AR81" s="44">
        <f t="shared" si="130"/>
        <v>40</v>
      </c>
      <c r="AS81" s="44">
        <f t="shared" si="131"/>
        <v>6.5</v>
      </c>
      <c r="AT81" s="44">
        <v>1</v>
      </c>
      <c r="AU81" s="35">
        <f t="shared" si="132"/>
        <v>1.175</v>
      </c>
      <c r="AV81" s="43">
        <f t="shared" si="98"/>
        <v>15</v>
      </c>
      <c r="AW81" s="43">
        <f t="shared" si="133"/>
        <v>705</v>
      </c>
      <c r="AX81" s="43">
        <f t="shared" si="134"/>
        <v>139776.00000000038</v>
      </c>
      <c r="AY81" s="43">
        <f t="shared" si="135"/>
        <v>1950</v>
      </c>
      <c r="AZ81" s="43">
        <f t="shared" si="136"/>
        <v>100.90756983044604</v>
      </c>
      <c r="BA81" s="71">
        <f t="shared" si="179"/>
        <v>198.26382978723458</v>
      </c>
      <c r="BC81" s="44">
        <f t="shared" si="137"/>
        <v>15</v>
      </c>
      <c r="BD81" s="44">
        <f t="shared" si="138"/>
        <v>9.1</v>
      </c>
      <c r="BE81" s="44">
        <v>1</v>
      </c>
      <c r="BF81" s="35">
        <f t="shared" si="139"/>
        <v>1.3</v>
      </c>
      <c r="BG81" s="43">
        <f t="shared" si="99"/>
        <v>3</v>
      </c>
      <c r="BH81" s="43">
        <f t="shared" si="140"/>
        <v>58.5</v>
      </c>
      <c r="BI81" s="43">
        <f t="shared" si="141"/>
        <v>4368.0000000000036</v>
      </c>
      <c r="BJ81" s="43">
        <f t="shared" si="142"/>
        <v>2730</v>
      </c>
      <c r="BK81" s="43">
        <f t="shared" si="143"/>
        <v>100.90756983044604</v>
      </c>
      <c r="BL81" s="71">
        <f t="shared" si="180"/>
        <v>74.666666666666728</v>
      </c>
      <c r="BN81" s="44">
        <f t="shared" si="144"/>
        <v>-15</v>
      </c>
      <c r="BO81" s="44">
        <f t="shared" si="145"/>
        <v>12</v>
      </c>
      <c r="BP81" s="44">
        <v>1</v>
      </c>
      <c r="BQ81" s="35">
        <f t="shared" si="146"/>
        <v>1.45</v>
      </c>
      <c r="BR81" s="43">
        <f t="shared" si="100"/>
        <v>1</v>
      </c>
      <c r="BS81" s="43">
        <f t="shared" si="147"/>
        <v>-21.75</v>
      </c>
      <c r="BT81" s="43">
        <f t="shared" si="148"/>
        <v>68.249999999999943</v>
      </c>
      <c r="BU81" s="43">
        <f t="shared" si="149"/>
        <v>3600</v>
      </c>
      <c r="BV81" s="43">
        <f t="shared" si="150"/>
        <v>100.90756983044604</v>
      </c>
      <c r="BY81" s="44">
        <f t="shared" si="151"/>
        <v>-77</v>
      </c>
      <c r="BZ81" s="44">
        <f t="shared" si="152"/>
        <v>15.25</v>
      </c>
      <c r="CA81" s="44">
        <v>1</v>
      </c>
      <c r="CB81" s="35">
        <f t="shared" si="153"/>
        <v>0</v>
      </c>
      <c r="CC81" s="43">
        <f t="shared" si="101"/>
        <v>1</v>
      </c>
      <c r="CD81" s="43">
        <f t="shared" si="154"/>
        <v>0</v>
      </c>
      <c r="CE81" s="43">
        <f t="shared" si="155"/>
        <v>1.2627887654337663E-2</v>
      </c>
      <c r="CF81" s="43">
        <f t="shared" si="156"/>
        <v>4575</v>
      </c>
      <c r="CG81" s="43">
        <f t="shared" si="157"/>
        <v>100.90756983044604</v>
      </c>
      <c r="CJ81" s="44">
        <f t="shared" si="158"/>
        <v>-132</v>
      </c>
      <c r="CK81" s="44">
        <f t="shared" si="159"/>
        <v>18.899999999999999</v>
      </c>
      <c r="CL81" s="44">
        <v>1</v>
      </c>
      <c r="CM81" s="35">
        <f t="shared" si="160"/>
        <v>0</v>
      </c>
      <c r="CN81" s="43">
        <f t="shared" si="102"/>
        <v>1</v>
      </c>
      <c r="CO81" s="43">
        <f t="shared" si="161"/>
        <v>0</v>
      </c>
      <c r="CP81" s="43">
        <f t="shared" si="162"/>
        <v>6.1659607687195391E-6</v>
      </c>
      <c r="CQ81" s="43">
        <f t="shared" si="163"/>
        <v>5670</v>
      </c>
      <c r="CR81" s="43">
        <f t="shared" si="164"/>
        <v>100.90756983044604</v>
      </c>
      <c r="CU81" s="44">
        <f t="shared" si="165"/>
        <v>-182</v>
      </c>
      <c r="CV81" s="44">
        <f t="shared" si="166"/>
        <v>23</v>
      </c>
      <c r="CW81" s="44">
        <v>1</v>
      </c>
      <c r="CX81" s="35">
        <f t="shared" si="167"/>
        <v>0</v>
      </c>
      <c r="CY81" s="43">
        <f t="shared" si="103"/>
        <v>1</v>
      </c>
      <c r="CZ81" s="43">
        <f t="shared" si="168"/>
        <v>0</v>
      </c>
      <c r="DA81" s="43">
        <f t="shared" si="169"/>
        <v>6.0214460632026559E-9</v>
      </c>
      <c r="DB81" s="43">
        <f t="shared" si="170"/>
        <v>6900</v>
      </c>
      <c r="DC81" s="43">
        <f t="shared" si="171"/>
        <v>100.90756983044604</v>
      </c>
      <c r="DF81" s="44">
        <f t="shared" si="172"/>
        <v>-245</v>
      </c>
      <c r="DG81" s="44">
        <f t="shared" si="173"/>
        <v>32.75</v>
      </c>
      <c r="DH81" s="44">
        <v>1</v>
      </c>
      <c r="DI81" s="35">
        <f t="shared" si="181"/>
        <v>0</v>
      </c>
      <c r="DJ81" s="43">
        <f t="shared" si="104"/>
        <v>1</v>
      </c>
      <c r="DK81" s="43">
        <f t="shared" si="174"/>
        <v>0</v>
      </c>
      <c r="DL81" s="43">
        <f t="shared" si="175"/>
        <v>9.69890834312521E-13</v>
      </c>
      <c r="DM81" s="43">
        <f t="shared" si="176"/>
        <v>9825</v>
      </c>
      <c r="DN81" s="43">
        <f t="shared" si="177"/>
        <v>100.90756983044604</v>
      </c>
    </row>
    <row r="82" spans="1:118">
      <c r="A82" s="35">
        <f t="shared" si="105"/>
        <v>3.4822022531845063</v>
      </c>
      <c r="B82" s="35">
        <v>0</v>
      </c>
      <c r="C82" s="56">
        <f t="shared" si="89"/>
        <v>4.55</v>
      </c>
      <c r="D82" s="60"/>
      <c r="E82" s="59">
        <f t="shared" si="106"/>
        <v>4.55</v>
      </c>
      <c r="F82" s="102">
        <f t="shared" si="94"/>
        <v>9.1</v>
      </c>
      <c r="G82" s="38">
        <f t="shared" si="107"/>
        <v>37640.547696543035</v>
      </c>
      <c r="H82" s="35">
        <f t="shared" si="178"/>
        <v>15.200000000000008</v>
      </c>
      <c r="I82" s="39">
        <v>76</v>
      </c>
      <c r="J82" s="44">
        <f t="shared" si="108"/>
        <v>76</v>
      </c>
      <c r="K82" s="44">
        <f t="shared" si="109"/>
        <v>1</v>
      </c>
      <c r="L82" s="34">
        <v>1</v>
      </c>
      <c r="M82" s="127">
        <f t="shared" si="110"/>
        <v>4.55</v>
      </c>
      <c r="N82" s="43">
        <f t="shared" si="95"/>
        <v>576</v>
      </c>
      <c r="O82" s="43">
        <f t="shared" si="111"/>
        <v>199180.79999999999</v>
      </c>
      <c r="P82" s="43">
        <f t="shared" si="112"/>
        <v>20551739.042312495</v>
      </c>
      <c r="Q82" s="43">
        <f t="shared" si="113"/>
        <v>300</v>
      </c>
      <c r="R82" s="43">
        <f t="shared" si="114"/>
        <v>104.46606759553519</v>
      </c>
      <c r="S82" s="71">
        <f t="shared" si="115"/>
        <v>103.18132592254121</v>
      </c>
      <c r="V82" s="44">
        <f t="shared" si="116"/>
        <v>76</v>
      </c>
      <c r="W82" s="44">
        <f t="shared" si="117"/>
        <v>2</v>
      </c>
      <c r="X82" s="44">
        <v>1</v>
      </c>
      <c r="Y82" s="35">
        <f t="shared" si="118"/>
        <v>1</v>
      </c>
      <c r="Z82" s="43">
        <f t="shared" si="96"/>
        <v>4752</v>
      </c>
      <c r="AA82" s="43">
        <f t="shared" si="119"/>
        <v>361152</v>
      </c>
      <c r="AB82" s="43">
        <f t="shared" si="120"/>
        <v>20551739.042312495</v>
      </c>
      <c r="AC82" s="43">
        <f t="shared" si="121"/>
        <v>600</v>
      </c>
      <c r="AD82" s="43">
        <f t="shared" si="122"/>
        <v>104.46606759553519</v>
      </c>
      <c r="AE82" s="71">
        <f t="shared" si="182"/>
        <v>56.906064599704543</v>
      </c>
      <c r="AG82" s="44">
        <f t="shared" si="123"/>
        <v>61</v>
      </c>
      <c r="AH82" s="44">
        <f t="shared" si="124"/>
        <v>4.1500000000000004</v>
      </c>
      <c r="AI82" s="44">
        <v>1</v>
      </c>
      <c r="AJ82" s="35">
        <f t="shared" si="125"/>
        <v>1.075</v>
      </c>
      <c r="AK82" s="43">
        <f t="shared" si="97"/>
        <v>63</v>
      </c>
      <c r="AL82" s="43">
        <f t="shared" si="126"/>
        <v>4131.2249999999995</v>
      </c>
      <c r="AM82" s="43">
        <f t="shared" si="127"/>
        <v>2568967.3802890591</v>
      </c>
      <c r="AN82" s="43">
        <f t="shared" si="128"/>
        <v>1245</v>
      </c>
      <c r="AO82" s="43">
        <f t="shared" si="129"/>
        <v>104.46606759553519</v>
      </c>
      <c r="AP82" s="71">
        <f t="shared" si="91"/>
        <v>621.84155554080439</v>
      </c>
      <c r="AR82" s="44">
        <f t="shared" si="130"/>
        <v>41</v>
      </c>
      <c r="AS82" s="44">
        <f t="shared" si="131"/>
        <v>6.5</v>
      </c>
      <c r="AT82" s="44">
        <v>1</v>
      </c>
      <c r="AU82" s="35">
        <f t="shared" si="132"/>
        <v>1.175</v>
      </c>
      <c r="AV82" s="43">
        <f t="shared" si="98"/>
        <v>15</v>
      </c>
      <c r="AW82" s="43">
        <f t="shared" si="133"/>
        <v>722.625</v>
      </c>
      <c r="AX82" s="43">
        <f t="shared" si="134"/>
        <v>160560.46126806602</v>
      </c>
      <c r="AY82" s="43">
        <f t="shared" si="135"/>
        <v>1950</v>
      </c>
      <c r="AZ82" s="43">
        <f t="shared" si="136"/>
        <v>104.46606759553519</v>
      </c>
      <c r="BA82" s="71">
        <f t="shared" si="179"/>
        <v>222.19057086049614</v>
      </c>
      <c r="BC82" s="44">
        <f t="shared" si="137"/>
        <v>16</v>
      </c>
      <c r="BD82" s="44">
        <f t="shared" si="138"/>
        <v>9.1</v>
      </c>
      <c r="BE82" s="44">
        <v>1</v>
      </c>
      <c r="BF82" s="35">
        <f t="shared" si="139"/>
        <v>1.3</v>
      </c>
      <c r="BG82" s="43">
        <f t="shared" si="99"/>
        <v>3</v>
      </c>
      <c r="BH82" s="43">
        <f t="shared" si="140"/>
        <v>62.400000000000006</v>
      </c>
      <c r="BI82" s="43">
        <f t="shared" si="141"/>
        <v>5017.5144146270541</v>
      </c>
      <c r="BJ82" s="43">
        <f t="shared" si="142"/>
        <v>2730</v>
      </c>
      <c r="BK82" s="43">
        <f t="shared" si="143"/>
        <v>104.46606759553519</v>
      </c>
      <c r="BL82" s="71">
        <f t="shared" si="180"/>
        <v>80.408884849792528</v>
      </c>
      <c r="BN82" s="44">
        <f t="shared" si="144"/>
        <v>-14</v>
      </c>
      <c r="BO82" s="44">
        <f t="shared" si="145"/>
        <v>12</v>
      </c>
      <c r="BP82" s="44">
        <v>1</v>
      </c>
      <c r="BQ82" s="35">
        <f t="shared" si="146"/>
        <v>1.45</v>
      </c>
      <c r="BR82" s="43">
        <f t="shared" si="100"/>
        <v>1</v>
      </c>
      <c r="BS82" s="43">
        <f t="shared" si="147"/>
        <v>-20.3</v>
      </c>
      <c r="BT82" s="43">
        <f t="shared" si="148"/>
        <v>78.398662728547592</v>
      </c>
      <c r="BU82" s="43">
        <f t="shared" si="149"/>
        <v>3600</v>
      </c>
      <c r="BV82" s="43">
        <f t="shared" si="150"/>
        <v>104.46606759553519</v>
      </c>
      <c r="BY82" s="44">
        <f t="shared" si="151"/>
        <v>-76</v>
      </c>
      <c r="BZ82" s="44">
        <f t="shared" si="152"/>
        <v>15.25</v>
      </c>
      <c r="CA82" s="44">
        <v>1</v>
      </c>
      <c r="CB82" s="35">
        <f t="shared" si="153"/>
        <v>0</v>
      </c>
      <c r="CC82" s="43">
        <f t="shared" si="101"/>
        <v>1</v>
      </c>
      <c r="CD82" s="43">
        <f t="shared" si="154"/>
        <v>0</v>
      </c>
      <c r="CE82" s="43">
        <f t="shared" si="155"/>
        <v>1.450563377562504E-2</v>
      </c>
      <c r="CF82" s="43">
        <f t="shared" si="156"/>
        <v>4575</v>
      </c>
      <c r="CG82" s="43">
        <f t="shared" si="157"/>
        <v>104.46606759553519</v>
      </c>
      <c r="CJ82" s="44">
        <f t="shared" si="158"/>
        <v>-131</v>
      </c>
      <c r="CK82" s="44">
        <f t="shared" si="159"/>
        <v>18.899999999999999</v>
      </c>
      <c r="CL82" s="44">
        <v>1</v>
      </c>
      <c r="CM82" s="35">
        <f t="shared" si="160"/>
        <v>0</v>
      </c>
      <c r="CN82" s="43">
        <f t="shared" si="102"/>
        <v>1</v>
      </c>
      <c r="CO82" s="43">
        <f t="shared" si="161"/>
        <v>0</v>
      </c>
      <c r="CP82" s="43">
        <f t="shared" si="162"/>
        <v>7.0828289920043888E-6</v>
      </c>
      <c r="CQ82" s="43">
        <f t="shared" si="163"/>
        <v>5670</v>
      </c>
      <c r="CR82" s="43">
        <f t="shared" si="164"/>
        <v>104.46606759553519</v>
      </c>
      <c r="CU82" s="44">
        <f t="shared" si="165"/>
        <v>-181</v>
      </c>
      <c r="CV82" s="44">
        <f t="shared" si="166"/>
        <v>23</v>
      </c>
      <c r="CW82" s="44">
        <v>1</v>
      </c>
      <c r="CX82" s="35">
        <f t="shared" si="167"/>
        <v>0</v>
      </c>
      <c r="CY82" s="43">
        <f t="shared" si="103"/>
        <v>1</v>
      </c>
      <c r="CZ82" s="43">
        <f t="shared" si="168"/>
        <v>0</v>
      </c>
      <c r="DA82" s="43">
        <f t="shared" si="169"/>
        <v>6.9168251875042636E-9</v>
      </c>
      <c r="DB82" s="43">
        <f t="shared" si="170"/>
        <v>6900</v>
      </c>
      <c r="DC82" s="43">
        <f t="shared" si="171"/>
        <v>104.46606759553519</v>
      </c>
      <c r="DF82" s="44">
        <f t="shared" si="172"/>
        <v>-244</v>
      </c>
      <c r="DG82" s="44">
        <f t="shared" si="173"/>
        <v>32.75</v>
      </c>
      <c r="DH82" s="44">
        <v>1</v>
      </c>
      <c r="DI82" s="35">
        <f t="shared" si="181"/>
        <v>0</v>
      </c>
      <c r="DJ82" s="43">
        <f t="shared" si="104"/>
        <v>1</v>
      </c>
      <c r="DK82" s="43">
        <f t="shared" si="174"/>
        <v>0</v>
      </c>
      <c r="DL82" s="43">
        <f t="shared" si="175"/>
        <v>1.1141120059014946E-12</v>
      </c>
      <c r="DM82" s="43">
        <f t="shared" si="176"/>
        <v>9825</v>
      </c>
      <c r="DN82" s="43">
        <f t="shared" si="177"/>
        <v>104.46606759553519</v>
      </c>
    </row>
    <row r="83" spans="1:118">
      <c r="A83" s="35">
        <f t="shared" si="105"/>
        <v>3.6050018504433314</v>
      </c>
      <c r="B83" s="35">
        <v>0</v>
      </c>
      <c r="C83" s="56">
        <f t="shared" si="89"/>
        <v>4.55</v>
      </c>
      <c r="D83" s="60"/>
      <c r="E83" s="59">
        <f t="shared" si="106"/>
        <v>4.55</v>
      </c>
      <c r="F83" s="102">
        <f t="shared" si="94"/>
        <v>9.1</v>
      </c>
      <c r="G83" s="38">
        <f t="shared" si="107"/>
        <v>43237.635220206423</v>
      </c>
      <c r="H83" s="35">
        <f t="shared" si="178"/>
        <v>15.400000000000007</v>
      </c>
      <c r="I83" s="39">
        <v>77</v>
      </c>
      <c r="J83" s="44">
        <f t="shared" si="108"/>
        <v>77</v>
      </c>
      <c r="K83" s="44">
        <f t="shared" si="109"/>
        <v>1</v>
      </c>
      <c r="L83" s="34">
        <v>1</v>
      </c>
      <c r="M83" s="127">
        <f t="shared" si="110"/>
        <v>4.55</v>
      </c>
      <c r="N83" s="43">
        <f t="shared" si="95"/>
        <v>576</v>
      </c>
      <c r="O83" s="43">
        <f t="shared" si="111"/>
        <v>201801.60000000001</v>
      </c>
      <c r="P83" s="43">
        <f t="shared" si="112"/>
        <v>23607748.830232706</v>
      </c>
      <c r="Q83" s="43">
        <f t="shared" si="113"/>
        <v>300</v>
      </c>
      <c r="R83" s="43">
        <f t="shared" si="114"/>
        <v>108.15005551329995</v>
      </c>
      <c r="S83" s="71">
        <f t="shared" si="115"/>
        <v>116.98494377761477</v>
      </c>
      <c r="V83" s="44">
        <f t="shared" si="116"/>
        <v>77</v>
      </c>
      <c r="W83" s="44">
        <f t="shared" si="117"/>
        <v>2</v>
      </c>
      <c r="X83" s="44">
        <v>1</v>
      </c>
      <c r="Y83" s="35">
        <f t="shared" si="118"/>
        <v>1</v>
      </c>
      <c r="Z83" s="43">
        <f t="shared" si="96"/>
        <v>4752</v>
      </c>
      <c r="AA83" s="43">
        <f t="shared" si="119"/>
        <v>365904</v>
      </c>
      <c r="AB83" s="43">
        <f t="shared" si="120"/>
        <v>23607748.830232706</v>
      </c>
      <c r="AC83" s="43">
        <f t="shared" si="121"/>
        <v>600</v>
      </c>
      <c r="AD83" s="43">
        <f t="shared" si="122"/>
        <v>108.15005551329995</v>
      </c>
      <c r="AE83" s="71">
        <f t="shared" si="182"/>
        <v>64.518968992502693</v>
      </c>
      <c r="AG83" s="44">
        <f t="shared" si="123"/>
        <v>62</v>
      </c>
      <c r="AH83" s="44">
        <f t="shared" si="124"/>
        <v>4.1500000000000004</v>
      </c>
      <c r="AI83" s="44">
        <v>1</v>
      </c>
      <c r="AJ83" s="35">
        <f t="shared" si="125"/>
        <v>1.075</v>
      </c>
      <c r="AK83" s="43">
        <f t="shared" si="97"/>
        <v>63</v>
      </c>
      <c r="AL83" s="43">
        <f t="shared" si="126"/>
        <v>4198.95</v>
      </c>
      <c r="AM83" s="43">
        <f t="shared" si="127"/>
        <v>2950968.603779085</v>
      </c>
      <c r="AN83" s="43">
        <f t="shared" si="128"/>
        <v>1245</v>
      </c>
      <c r="AO83" s="43">
        <f t="shared" si="129"/>
        <v>108.15005551329995</v>
      </c>
      <c r="AP83" s="71">
        <f t="shared" si="91"/>
        <v>702.78726914564004</v>
      </c>
      <c r="AR83" s="44">
        <f t="shared" si="130"/>
        <v>42</v>
      </c>
      <c r="AS83" s="44">
        <f t="shared" si="131"/>
        <v>6.5</v>
      </c>
      <c r="AT83" s="44">
        <v>1</v>
      </c>
      <c r="AU83" s="35">
        <f t="shared" si="132"/>
        <v>1.175</v>
      </c>
      <c r="AV83" s="43">
        <f t="shared" si="98"/>
        <v>15</v>
      </c>
      <c r="AW83" s="43">
        <f t="shared" si="133"/>
        <v>740.25</v>
      </c>
      <c r="AX83" s="43">
        <f t="shared" si="134"/>
        <v>184435.53773619258</v>
      </c>
      <c r="AY83" s="43">
        <f t="shared" si="135"/>
        <v>1950</v>
      </c>
      <c r="AZ83" s="43">
        <f t="shared" si="136"/>
        <v>108.15005551329995</v>
      </c>
      <c r="BA83" s="71">
        <f t="shared" si="179"/>
        <v>249.15303983274919</v>
      </c>
      <c r="BC83" s="44">
        <f t="shared" si="137"/>
        <v>17</v>
      </c>
      <c r="BD83" s="44">
        <f t="shared" si="138"/>
        <v>9.1</v>
      </c>
      <c r="BE83" s="44">
        <v>1</v>
      </c>
      <c r="BF83" s="35">
        <f t="shared" si="139"/>
        <v>1.3</v>
      </c>
      <c r="BG83" s="43">
        <f t="shared" si="99"/>
        <v>3</v>
      </c>
      <c r="BH83" s="43">
        <f t="shared" si="140"/>
        <v>66.3</v>
      </c>
      <c r="BI83" s="43">
        <f t="shared" si="141"/>
        <v>5763.610554256009</v>
      </c>
      <c r="BJ83" s="43">
        <f t="shared" si="142"/>
        <v>2730</v>
      </c>
      <c r="BK83" s="43">
        <f t="shared" si="143"/>
        <v>108.15005551329995</v>
      </c>
      <c r="BL83" s="71">
        <f t="shared" si="180"/>
        <v>86.932285886214316</v>
      </c>
      <c r="BN83" s="44">
        <f t="shared" si="144"/>
        <v>-13</v>
      </c>
      <c r="BO83" s="44">
        <f t="shared" si="145"/>
        <v>12</v>
      </c>
      <c r="BP83" s="44">
        <v>1</v>
      </c>
      <c r="BQ83" s="35">
        <f t="shared" si="146"/>
        <v>1.45</v>
      </c>
      <c r="BR83" s="43">
        <f t="shared" si="100"/>
        <v>1</v>
      </c>
      <c r="BS83" s="43">
        <f t="shared" si="147"/>
        <v>-18.849999999999998</v>
      </c>
      <c r="BT83" s="43">
        <f t="shared" si="148"/>
        <v>90.056414910249956</v>
      </c>
      <c r="BU83" s="43">
        <f t="shared" si="149"/>
        <v>3600</v>
      </c>
      <c r="BV83" s="43">
        <f t="shared" si="150"/>
        <v>108.15005551329995</v>
      </c>
      <c r="BY83" s="44">
        <f t="shared" si="151"/>
        <v>-75</v>
      </c>
      <c r="BZ83" s="44">
        <f t="shared" si="152"/>
        <v>15.25</v>
      </c>
      <c r="CA83" s="44">
        <v>1</v>
      </c>
      <c r="CB83" s="35">
        <f t="shared" si="153"/>
        <v>0</v>
      </c>
      <c r="CC83" s="43">
        <f t="shared" si="101"/>
        <v>1</v>
      </c>
      <c r="CD83" s="43">
        <f t="shared" si="154"/>
        <v>0</v>
      </c>
      <c r="CE83" s="43">
        <f t="shared" si="155"/>
        <v>1.666259765624992E-2</v>
      </c>
      <c r="CF83" s="43">
        <f t="shared" si="156"/>
        <v>4575</v>
      </c>
      <c r="CG83" s="43">
        <f t="shared" si="157"/>
        <v>108.15005551329995</v>
      </c>
      <c r="CJ83" s="44">
        <f t="shared" si="158"/>
        <v>-130</v>
      </c>
      <c r="CK83" s="44">
        <f t="shared" si="159"/>
        <v>18.899999999999999</v>
      </c>
      <c r="CL83" s="44">
        <v>1</v>
      </c>
      <c r="CM83" s="35">
        <f t="shared" si="160"/>
        <v>0</v>
      </c>
      <c r="CN83" s="43">
        <f t="shared" si="102"/>
        <v>1</v>
      </c>
      <c r="CO83" s="43">
        <f t="shared" si="161"/>
        <v>0</v>
      </c>
      <c r="CP83" s="43">
        <f t="shared" si="162"/>
        <v>8.1360340118407492E-6</v>
      </c>
      <c r="CQ83" s="43">
        <f t="shared" si="163"/>
        <v>5670</v>
      </c>
      <c r="CR83" s="43">
        <f t="shared" si="164"/>
        <v>108.15005551329995</v>
      </c>
      <c r="CU83" s="44">
        <f t="shared" si="165"/>
        <v>-180</v>
      </c>
      <c r="CV83" s="44">
        <f t="shared" si="166"/>
        <v>23</v>
      </c>
      <c r="CW83" s="44">
        <v>1</v>
      </c>
      <c r="CX83" s="35">
        <f t="shared" si="167"/>
        <v>0</v>
      </c>
      <c r="CY83" s="43">
        <f t="shared" si="103"/>
        <v>1</v>
      </c>
      <c r="CZ83" s="43">
        <f t="shared" si="168"/>
        <v>0</v>
      </c>
      <c r="DA83" s="43">
        <f t="shared" si="169"/>
        <v>7.9453457146882051E-9</v>
      </c>
      <c r="DB83" s="43">
        <f t="shared" si="170"/>
        <v>6900</v>
      </c>
      <c r="DC83" s="43">
        <f t="shared" si="171"/>
        <v>108.15005551329995</v>
      </c>
      <c r="DF83" s="44">
        <f t="shared" si="172"/>
        <v>-243</v>
      </c>
      <c r="DG83" s="44">
        <f t="shared" si="173"/>
        <v>32.75</v>
      </c>
      <c r="DH83" s="44">
        <v>1</v>
      </c>
      <c r="DI83" s="35">
        <f t="shared" si="181"/>
        <v>0</v>
      </c>
      <c r="DJ83" s="43">
        <f t="shared" si="104"/>
        <v>1</v>
      </c>
      <c r="DK83" s="43">
        <f t="shared" si="174"/>
        <v>0</v>
      </c>
      <c r="DL83" s="43">
        <f t="shared" si="175"/>
        <v>1.2797786284614938E-12</v>
      </c>
      <c r="DM83" s="43">
        <f t="shared" si="176"/>
        <v>9825</v>
      </c>
      <c r="DN83" s="43">
        <f t="shared" si="177"/>
        <v>108.15005551329995</v>
      </c>
    </row>
    <row r="84" spans="1:118">
      <c r="A84" s="35">
        <f t="shared" si="105"/>
        <v>3.7321319661472407</v>
      </c>
      <c r="B84" s="35">
        <v>0</v>
      </c>
      <c r="C84" s="56">
        <f t="shared" si="89"/>
        <v>4.55</v>
      </c>
      <c r="D84" s="60"/>
      <c r="E84" s="59">
        <f t="shared" si="106"/>
        <v>4.55</v>
      </c>
      <c r="F84" s="102">
        <f t="shared" si="94"/>
        <v>9.1</v>
      </c>
      <c r="G84" s="38">
        <f t="shared" si="107"/>
        <v>49667.000451412976</v>
      </c>
      <c r="H84" s="35">
        <f t="shared" si="178"/>
        <v>15.600000000000007</v>
      </c>
      <c r="I84" s="39">
        <v>78</v>
      </c>
      <c r="J84" s="44">
        <f t="shared" si="108"/>
        <v>78</v>
      </c>
      <c r="K84" s="44">
        <f t="shared" si="109"/>
        <v>1</v>
      </c>
      <c r="L84" s="34">
        <v>1</v>
      </c>
      <c r="M84" s="127">
        <f t="shared" si="110"/>
        <v>4.55</v>
      </c>
      <c r="N84" s="43">
        <f t="shared" si="95"/>
        <v>576</v>
      </c>
      <c r="O84" s="43">
        <f t="shared" si="111"/>
        <v>204422.39999999999</v>
      </c>
      <c r="P84" s="43">
        <f t="shared" si="112"/>
        <v>27118182.246471483</v>
      </c>
      <c r="Q84" s="43">
        <f t="shared" si="113"/>
        <v>300</v>
      </c>
      <c r="R84" s="43">
        <f t="shared" si="114"/>
        <v>111.96395898441722</v>
      </c>
      <c r="S84" s="71">
        <f t="shared" si="115"/>
        <v>132.65758667578251</v>
      </c>
      <c r="V84" s="44">
        <f t="shared" si="116"/>
        <v>78</v>
      </c>
      <c r="W84" s="44">
        <f t="shared" si="117"/>
        <v>2</v>
      </c>
      <c r="X84" s="44">
        <v>1</v>
      </c>
      <c r="Y84" s="35">
        <f t="shared" si="118"/>
        <v>1</v>
      </c>
      <c r="Z84" s="43">
        <f t="shared" si="96"/>
        <v>4752</v>
      </c>
      <c r="AA84" s="43">
        <f t="shared" si="119"/>
        <v>370656</v>
      </c>
      <c r="AB84" s="43">
        <f t="shared" si="120"/>
        <v>27118182.246471483</v>
      </c>
      <c r="AC84" s="43">
        <f t="shared" si="121"/>
        <v>600</v>
      </c>
      <c r="AD84" s="43">
        <f t="shared" si="122"/>
        <v>111.96395898441722</v>
      </c>
      <c r="AE84" s="71">
        <f t="shared" si="182"/>
        <v>73.162669015128543</v>
      </c>
      <c r="AG84" s="44">
        <f t="shared" si="123"/>
        <v>63</v>
      </c>
      <c r="AH84" s="44">
        <f t="shared" si="124"/>
        <v>4.1500000000000004</v>
      </c>
      <c r="AI84" s="44">
        <v>1</v>
      </c>
      <c r="AJ84" s="35">
        <f t="shared" si="125"/>
        <v>1.075</v>
      </c>
      <c r="AK84" s="43">
        <f t="shared" si="97"/>
        <v>63</v>
      </c>
      <c r="AL84" s="43">
        <f t="shared" si="126"/>
        <v>4266.6750000000002</v>
      </c>
      <c r="AM84" s="43">
        <f t="shared" si="127"/>
        <v>3389772.7808089326</v>
      </c>
      <c r="AN84" s="43">
        <f t="shared" si="128"/>
        <v>1245</v>
      </c>
      <c r="AO84" s="43">
        <f t="shared" si="129"/>
        <v>111.96395898441722</v>
      </c>
      <c r="AP84" s="71">
        <f t="shared" si="91"/>
        <v>794.4764437902893</v>
      </c>
      <c r="AR84" s="44">
        <f t="shared" si="130"/>
        <v>43</v>
      </c>
      <c r="AS84" s="44">
        <f t="shared" si="131"/>
        <v>6.5</v>
      </c>
      <c r="AT84" s="44">
        <v>1</v>
      </c>
      <c r="AU84" s="35">
        <f t="shared" si="132"/>
        <v>1.175</v>
      </c>
      <c r="AV84" s="43">
        <f t="shared" si="98"/>
        <v>15</v>
      </c>
      <c r="AW84" s="43">
        <f t="shared" si="133"/>
        <v>757.875</v>
      </c>
      <c r="AX84" s="43">
        <f t="shared" si="134"/>
        <v>211860.798800558</v>
      </c>
      <c r="AY84" s="43">
        <f t="shared" si="135"/>
        <v>1950</v>
      </c>
      <c r="AZ84" s="43">
        <f t="shared" si="136"/>
        <v>111.96395898441722</v>
      </c>
      <c r="BA84" s="71">
        <f t="shared" si="179"/>
        <v>279.54583381238069</v>
      </c>
      <c r="BC84" s="44">
        <f t="shared" si="137"/>
        <v>18</v>
      </c>
      <c r="BD84" s="44">
        <f t="shared" si="138"/>
        <v>9.1</v>
      </c>
      <c r="BE84" s="44">
        <v>1</v>
      </c>
      <c r="BF84" s="35">
        <f t="shared" si="139"/>
        <v>1.3</v>
      </c>
      <c r="BG84" s="43">
        <f t="shared" si="99"/>
        <v>3</v>
      </c>
      <c r="BH84" s="43">
        <f t="shared" si="140"/>
        <v>70.2</v>
      </c>
      <c r="BI84" s="43">
        <f t="shared" si="141"/>
        <v>6620.6499625174265</v>
      </c>
      <c r="BJ84" s="43">
        <f t="shared" si="142"/>
        <v>2730</v>
      </c>
      <c r="BK84" s="43">
        <f t="shared" si="143"/>
        <v>111.96395898441722</v>
      </c>
      <c r="BL84" s="71">
        <f t="shared" si="180"/>
        <v>94.311253027313768</v>
      </c>
      <c r="BN84" s="44">
        <f t="shared" si="144"/>
        <v>-12</v>
      </c>
      <c r="BO84" s="44">
        <f t="shared" si="145"/>
        <v>12</v>
      </c>
      <c r="BP84" s="44">
        <v>1</v>
      </c>
      <c r="BQ84" s="35">
        <f t="shared" si="146"/>
        <v>1.45</v>
      </c>
      <c r="BR84" s="43">
        <f t="shared" si="100"/>
        <v>1</v>
      </c>
      <c r="BS84" s="43">
        <f t="shared" si="147"/>
        <v>-17.399999999999999</v>
      </c>
      <c r="BT84" s="43">
        <f t="shared" si="148"/>
        <v>103.44765566433459</v>
      </c>
      <c r="BU84" s="43">
        <f t="shared" si="149"/>
        <v>3600</v>
      </c>
      <c r="BV84" s="43">
        <f t="shared" si="150"/>
        <v>111.96395898441722</v>
      </c>
      <c r="BY84" s="44">
        <f t="shared" si="151"/>
        <v>-74</v>
      </c>
      <c r="BZ84" s="44">
        <f t="shared" si="152"/>
        <v>15.25</v>
      </c>
      <c r="CA84" s="44">
        <v>1</v>
      </c>
      <c r="CB84" s="35">
        <f t="shared" si="153"/>
        <v>0</v>
      </c>
      <c r="CC84" s="43">
        <f t="shared" si="101"/>
        <v>1</v>
      </c>
      <c r="CD84" s="43">
        <f t="shared" si="154"/>
        <v>0</v>
      </c>
      <c r="CE84" s="43">
        <f t="shared" si="155"/>
        <v>1.9140298517711731E-2</v>
      </c>
      <c r="CF84" s="43">
        <f t="shared" si="156"/>
        <v>4575</v>
      </c>
      <c r="CG84" s="43">
        <f t="shared" si="157"/>
        <v>111.96395898441722</v>
      </c>
      <c r="CJ84" s="44">
        <f t="shared" si="158"/>
        <v>-129</v>
      </c>
      <c r="CK84" s="44">
        <f t="shared" si="159"/>
        <v>18.899999999999999</v>
      </c>
      <c r="CL84" s="44">
        <v>1</v>
      </c>
      <c r="CM84" s="35">
        <f t="shared" si="160"/>
        <v>0</v>
      </c>
      <c r="CN84" s="43">
        <f t="shared" si="102"/>
        <v>1</v>
      </c>
      <c r="CO84" s="43">
        <f t="shared" si="161"/>
        <v>0</v>
      </c>
      <c r="CP84" s="43">
        <f t="shared" si="162"/>
        <v>9.3458488856013973E-6</v>
      </c>
      <c r="CQ84" s="43">
        <f t="shared" si="163"/>
        <v>5670</v>
      </c>
      <c r="CR84" s="43">
        <f t="shared" si="164"/>
        <v>111.96395898441722</v>
      </c>
      <c r="CU84" s="44">
        <f t="shared" si="165"/>
        <v>-179</v>
      </c>
      <c r="CV84" s="44">
        <f t="shared" si="166"/>
        <v>23</v>
      </c>
      <c r="CW84" s="44">
        <v>1</v>
      </c>
      <c r="CX84" s="35">
        <f t="shared" si="167"/>
        <v>0</v>
      </c>
      <c r="CY84" s="43">
        <f t="shared" si="103"/>
        <v>1</v>
      </c>
      <c r="CZ84" s="43">
        <f t="shared" si="168"/>
        <v>0</v>
      </c>
      <c r="DA84" s="43">
        <f t="shared" si="169"/>
        <v>9.1268055523450848E-9</v>
      </c>
      <c r="DB84" s="43">
        <f t="shared" si="170"/>
        <v>6900</v>
      </c>
      <c r="DC84" s="43">
        <f t="shared" si="171"/>
        <v>111.96395898441722</v>
      </c>
      <c r="DF84" s="44">
        <f t="shared" si="172"/>
        <v>-242</v>
      </c>
      <c r="DG84" s="44">
        <f t="shared" si="173"/>
        <v>32.75</v>
      </c>
      <c r="DH84" s="44">
        <v>1</v>
      </c>
      <c r="DI84" s="35">
        <f t="shared" si="181"/>
        <v>0</v>
      </c>
      <c r="DJ84" s="43">
        <f t="shared" si="104"/>
        <v>1</v>
      </c>
      <c r="DK84" s="43">
        <f t="shared" si="174"/>
        <v>0</v>
      </c>
      <c r="DL84" s="43">
        <f t="shared" si="175"/>
        <v>1.4700796052740797E-12</v>
      </c>
      <c r="DM84" s="43">
        <f t="shared" si="176"/>
        <v>9825</v>
      </c>
      <c r="DN84" s="43">
        <f t="shared" si="177"/>
        <v>111.96395898441722</v>
      </c>
    </row>
    <row r="85" spans="1:118">
      <c r="A85" s="35">
        <f t="shared" si="105"/>
        <v>3.8637453156993944</v>
      </c>
      <c r="B85" s="35">
        <v>0</v>
      </c>
      <c r="C85" s="56">
        <f t="shared" si="89"/>
        <v>4.55</v>
      </c>
      <c r="D85" s="60"/>
      <c r="E85" s="59">
        <f t="shared" si="106"/>
        <v>4.55</v>
      </c>
      <c r="F85" s="102">
        <f t="shared" si="94"/>
        <v>9.1</v>
      </c>
      <c r="G85" s="38">
        <f t="shared" si="107"/>
        <v>57052.401716175089</v>
      </c>
      <c r="H85" s="35">
        <f t="shared" si="178"/>
        <v>15.800000000000008</v>
      </c>
      <c r="I85" s="39">
        <v>79</v>
      </c>
      <c r="J85" s="44">
        <f t="shared" si="108"/>
        <v>79</v>
      </c>
      <c r="K85" s="44">
        <f t="shared" si="109"/>
        <v>1</v>
      </c>
      <c r="L85" s="34">
        <v>1</v>
      </c>
      <c r="M85" s="127">
        <f t="shared" si="110"/>
        <v>4.55</v>
      </c>
      <c r="N85" s="43">
        <f t="shared" si="95"/>
        <v>576</v>
      </c>
      <c r="O85" s="43">
        <f t="shared" si="111"/>
        <v>207043.19999999998</v>
      </c>
      <c r="P85" s="43">
        <f t="shared" si="112"/>
        <v>31150611.337031599</v>
      </c>
      <c r="Q85" s="43">
        <f t="shared" si="113"/>
        <v>300</v>
      </c>
      <c r="R85" s="43">
        <f t="shared" si="114"/>
        <v>115.91235947098183</v>
      </c>
      <c r="S85" s="71">
        <f t="shared" si="115"/>
        <v>150.45464587598917</v>
      </c>
      <c r="V85" s="44">
        <f t="shared" si="116"/>
        <v>79</v>
      </c>
      <c r="W85" s="44">
        <f t="shared" si="117"/>
        <v>2</v>
      </c>
      <c r="X85" s="44">
        <v>1</v>
      </c>
      <c r="Y85" s="35">
        <f t="shared" si="118"/>
        <v>1</v>
      </c>
      <c r="Z85" s="43">
        <f t="shared" si="96"/>
        <v>4752</v>
      </c>
      <c r="AA85" s="43">
        <f t="shared" si="119"/>
        <v>375408</v>
      </c>
      <c r="AB85" s="43">
        <f t="shared" si="120"/>
        <v>31150611.337031599</v>
      </c>
      <c r="AC85" s="43">
        <f t="shared" si="121"/>
        <v>600</v>
      </c>
      <c r="AD85" s="43">
        <f t="shared" si="122"/>
        <v>115.91235947098183</v>
      </c>
      <c r="AE85" s="71">
        <f t="shared" si="182"/>
        <v>82.978016816454627</v>
      </c>
      <c r="AG85" s="44">
        <f t="shared" si="123"/>
        <v>64</v>
      </c>
      <c r="AH85" s="44">
        <f t="shared" si="124"/>
        <v>4.1500000000000004</v>
      </c>
      <c r="AI85" s="44">
        <v>1</v>
      </c>
      <c r="AJ85" s="35">
        <f t="shared" si="125"/>
        <v>1.075</v>
      </c>
      <c r="AK85" s="43">
        <f t="shared" si="97"/>
        <v>63</v>
      </c>
      <c r="AL85" s="43">
        <f t="shared" si="126"/>
        <v>4334.3999999999996</v>
      </c>
      <c r="AM85" s="43">
        <f t="shared" si="127"/>
        <v>3893826.4171289462</v>
      </c>
      <c r="AN85" s="43">
        <f t="shared" si="128"/>
        <v>1245</v>
      </c>
      <c r="AO85" s="43">
        <f t="shared" si="129"/>
        <v>115.91235947098183</v>
      </c>
      <c r="AP85" s="71">
        <f t="shared" si="91"/>
        <v>898.35419368977171</v>
      </c>
      <c r="AR85" s="44">
        <f t="shared" si="130"/>
        <v>44</v>
      </c>
      <c r="AS85" s="44">
        <f t="shared" si="131"/>
        <v>6.5</v>
      </c>
      <c r="AT85" s="44">
        <v>1</v>
      </c>
      <c r="AU85" s="35">
        <f t="shared" si="132"/>
        <v>1.175</v>
      </c>
      <c r="AV85" s="43">
        <f t="shared" si="98"/>
        <v>15</v>
      </c>
      <c r="AW85" s="43">
        <f t="shared" si="133"/>
        <v>775.5</v>
      </c>
      <c r="AX85" s="43">
        <f t="shared" si="134"/>
        <v>243364.15107055882</v>
      </c>
      <c r="AY85" s="43">
        <f t="shared" si="135"/>
        <v>1950</v>
      </c>
      <c r="AZ85" s="43">
        <f t="shared" si="136"/>
        <v>115.91235947098183</v>
      </c>
      <c r="BA85" s="71">
        <f t="shared" si="179"/>
        <v>313.81579764095272</v>
      </c>
      <c r="BC85" s="44">
        <f t="shared" si="137"/>
        <v>19</v>
      </c>
      <c r="BD85" s="44">
        <f t="shared" si="138"/>
        <v>9.1</v>
      </c>
      <c r="BE85" s="44">
        <v>1</v>
      </c>
      <c r="BF85" s="35">
        <f t="shared" si="139"/>
        <v>1.3</v>
      </c>
      <c r="BG85" s="43">
        <f t="shared" si="99"/>
        <v>3</v>
      </c>
      <c r="BH85" s="43">
        <f t="shared" si="140"/>
        <v>74.100000000000009</v>
      </c>
      <c r="BI85" s="43">
        <f t="shared" si="141"/>
        <v>7605.1297209549502</v>
      </c>
      <c r="BJ85" s="43">
        <f t="shared" si="142"/>
        <v>2730</v>
      </c>
      <c r="BK85" s="43">
        <f t="shared" si="143"/>
        <v>115.91235947098183</v>
      </c>
      <c r="BL85" s="71">
        <f t="shared" si="180"/>
        <v>102.63332956754317</v>
      </c>
      <c r="BN85" s="44">
        <f t="shared" si="144"/>
        <v>-11</v>
      </c>
      <c r="BO85" s="44">
        <f t="shared" si="145"/>
        <v>12</v>
      </c>
      <c r="BP85" s="44">
        <v>1</v>
      </c>
      <c r="BQ85" s="35">
        <f t="shared" si="146"/>
        <v>1.45</v>
      </c>
      <c r="BR85" s="43">
        <f t="shared" si="100"/>
        <v>1</v>
      </c>
      <c r="BS85" s="43">
        <f t="shared" si="147"/>
        <v>-15.95</v>
      </c>
      <c r="BT85" s="43">
        <f t="shared" si="148"/>
        <v>118.83015188992087</v>
      </c>
      <c r="BU85" s="43">
        <f t="shared" si="149"/>
        <v>3600</v>
      </c>
      <c r="BV85" s="43">
        <f t="shared" si="150"/>
        <v>115.91235947098183</v>
      </c>
      <c r="BY85" s="44">
        <f t="shared" si="151"/>
        <v>-73</v>
      </c>
      <c r="BZ85" s="44">
        <f t="shared" si="152"/>
        <v>15.25</v>
      </c>
      <c r="CA85" s="44">
        <v>1</v>
      </c>
      <c r="CB85" s="35">
        <f t="shared" si="153"/>
        <v>0</v>
      </c>
      <c r="CC85" s="43">
        <f t="shared" si="101"/>
        <v>1</v>
      </c>
      <c r="CD85" s="43">
        <f t="shared" si="154"/>
        <v>0</v>
      </c>
      <c r="CE85" s="43">
        <f t="shared" si="155"/>
        <v>2.1986429421447653E-2</v>
      </c>
      <c r="CF85" s="43">
        <f t="shared" si="156"/>
        <v>4575</v>
      </c>
      <c r="CG85" s="43">
        <f t="shared" si="157"/>
        <v>115.91235947098183</v>
      </c>
      <c r="CJ85" s="44">
        <f t="shared" si="158"/>
        <v>-128</v>
      </c>
      <c r="CK85" s="44">
        <f t="shared" si="159"/>
        <v>18.899999999999999</v>
      </c>
      <c r="CL85" s="44">
        <v>1</v>
      </c>
      <c r="CM85" s="35">
        <f t="shared" si="160"/>
        <v>0</v>
      </c>
      <c r="CN85" s="43">
        <f t="shared" si="102"/>
        <v>1</v>
      </c>
      <c r="CO85" s="43">
        <f t="shared" si="161"/>
        <v>0</v>
      </c>
      <c r="CP85" s="43">
        <f t="shared" si="162"/>
        <v>1.0735561240941198E-5</v>
      </c>
      <c r="CQ85" s="43">
        <f t="shared" si="163"/>
        <v>5670</v>
      </c>
      <c r="CR85" s="43">
        <f t="shared" si="164"/>
        <v>115.91235947098183</v>
      </c>
      <c r="CU85" s="44">
        <f t="shared" si="165"/>
        <v>-178</v>
      </c>
      <c r="CV85" s="44">
        <f t="shared" si="166"/>
        <v>23</v>
      </c>
      <c r="CW85" s="44">
        <v>1</v>
      </c>
      <c r="CX85" s="35">
        <f t="shared" si="167"/>
        <v>0</v>
      </c>
      <c r="CY85" s="43">
        <f t="shared" si="103"/>
        <v>1</v>
      </c>
      <c r="CZ85" s="43">
        <f t="shared" si="168"/>
        <v>0</v>
      </c>
      <c r="DA85" s="43">
        <f t="shared" si="169"/>
        <v>1.0483946524356602E-8</v>
      </c>
      <c r="DB85" s="43">
        <f t="shared" si="170"/>
        <v>6900</v>
      </c>
      <c r="DC85" s="43">
        <f t="shared" si="171"/>
        <v>115.91235947098183</v>
      </c>
      <c r="DF85" s="44">
        <f t="shared" si="172"/>
        <v>-241</v>
      </c>
      <c r="DG85" s="44">
        <f t="shared" si="173"/>
        <v>32.75</v>
      </c>
      <c r="DH85" s="44">
        <v>1</v>
      </c>
      <c r="DI85" s="35">
        <f t="shared" si="181"/>
        <v>0</v>
      </c>
      <c r="DJ85" s="43">
        <f t="shared" si="104"/>
        <v>1</v>
      </c>
      <c r="DK85" s="43">
        <f t="shared" si="174"/>
        <v>0</v>
      </c>
      <c r="DL85" s="43">
        <f t="shared" si="175"/>
        <v>1.6886780242930262E-12</v>
      </c>
      <c r="DM85" s="43">
        <f t="shared" si="176"/>
        <v>9825</v>
      </c>
      <c r="DN85" s="43">
        <f t="shared" si="177"/>
        <v>115.91235947098183</v>
      </c>
    </row>
    <row r="86" spans="1:118">
      <c r="A86" s="35">
        <f t="shared" si="105"/>
        <v>4.0000000000000124</v>
      </c>
      <c r="B86" s="35">
        <v>0</v>
      </c>
      <c r="C86" s="56">
        <f t="shared" ref="C86:C149" si="183">IF(D86&gt;0,C85+D86,C85)</f>
        <v>4.55</v>
      </c>
      <c r="D86" s="60"/>
      <c r="E86" s="59">
        <f t="shared" si="106"/>
        <v>4.55</v>
      </c>
      <c r="F86" s="102">
        <f t="shared" si="94"/>
        <v>9.1</v>
      </c>
      <c r="G86" s="38">
        <f t="shared" si="107"/>
        <v>65536.000000000349</v>
      </c>
      <c r="H86" s="35">
        <f t="shared" si="178"/>
        <v>16.000000000000007</v>
      </c>
      <c r="I86" s="39">
        <v>80</v>
      </c>
      <c r="J86" s="44">
        <f t="shared" si="108"/>
        <v>80</v>
      </c>
      <c r="K86" s="44">
        <f t="shared" si="109"/>
        <v>1</v>
      </c>
      <c r="L86" s="34">
        <v>1</v>
      </c>
      <c r="M86" s="127">
        <f t="shared" si="110"/>
        <v>4.55</v>
      </c>
      <c r="N86" s="43">
        <f t="shared" si="95"/>
        <v>576</v>
      </c>
      <c r="O86" s="43">
        <f t="shared" si="111"/>
        <v>209664</v>
      </c>
      <c r="P86" s="43">
        <f t="shared" si="112"/>
        <v>35782656.000000194</v>
      </c>
      <c r="Q86" s="43">
        <f t="shared" si="113"/>
        <v>300</v>
      </c>
      <c r="R86" s="43">
        <f t="shared" si="114"/>
        <v>120.00000000000037</v>
      </c>
      <c r="S86" s="71">
        <f t="shared" si="115"/>
        <v>170.6666666666676</v>
      </c>
      <c r="V86" s="44">
        <f t="shared" si="116"/>
        <v>80</v>
      </c>
      <c r="W86" s="44">
        <f t="shared" si="117"/>
        <v>2</v>
      </c>
      <c r="X86" s="44">
        <v>1</v>
      </c>
      <c r="Y86" s="35">
        <f t="shared" si="118"/>
        <v>1</v>
      </c>
      <c r="Z86" s="43">
        <f t="shared" si="96"/>
        <v>4752</v>
      </c>
      <c r="AA86" s="43">
        <f t="shared" si="119"/>
        <v>380160</v>
      </c>
      <c r="AB86" s="43">
        <f t="shared" si="120"/>
        <v>35782656.000000194</v>
      </c>
      <c r="AC86" s="43">
        <f t="shared" si="121"/>
        <v>600</v>
      </c>
      <c r="AD86" s="43">
        <f t="shared" si="122"/>
        <v>120.00000000000037</v>
      </c>
      <c r="AE86" s="71">
        <f t="shared" si="182"/>
        <v>94.125252525253032</v>
      </c>
      <c r="AG86" s="44">
        <f t="shared" si="123"/>
        <v>65</v>
      </c>
      <c r="AH86" s="44">
        <f t="shared" si="124"/>
        <v>4.1500000000000004</v>
      </c>
      <c r="AI86" s="44">
        <v>20</v>
      </c>
      <c r="AJ86" s="35">
        <f t="shared" si="125"/>
        <v>1.075</v>
      </c>
      <c r="AK86" s="43">
        <f t="shared" si="97"/>
        <v>1260</v>
      </c>
      <c r="AL86" s="43">
        <f t="shared" si="126"/>
        <v>88042.5</v>
      </c>
      <c r="AM86" s="43">
        <f t="shared" si="127"/>
        <v>4472832.0000000196</v>
      </c>
      <c r="AN86" s="43">
        <f t="shared" si="128"/>
        <v>1245</v>
      </c>
      <c r="AO86" s="43">
        <f t="shared" si="129"/>
        <v>120.00000000000037</v>
      </c>
      <c r="AP86" s="71">
        <f t="shared" si="91"/>
        <v>50.803100775194018</v>
      </c>
      <c r="AR86" s="44">
        <f t="shared" si="130"/>
        <v>45</v>
      </c>
      <c r="AS86" s="44">
        <f t="shared" si="131"/>
        <v>6.5</v>
      </c>
      <c r="AT86" s="44">
        <v>1</v>
      </c>
      <c r="AU86" s="35">
        <f t="shared" si="132"/>
        <v>1.175</v>
      </c>
      <c r="AV86" s="43">
        <f t="shared" si="98"/>
        <v>15</v>
      </c>
      <c r="AW86" s="43">
        <f t="shared" si="133"/>
        <v>793.125</v>
      </c>
      <c r="AX86" s="43">
        <f t="shared" si="134"/>
        <v>279552.00000000081</v>
      </c>
      <c r="AY86" s="43">
        <f t="shared" si="135"/>
        <v>1950</v>
      </c>
      <c r="AZ86" s="43">
        <f t="shared" si="136"/>
        <v>120.00000000000037</v>
      </c>
      <c r="BA86" s="71">
        <f t="shared" si="179"/>
        <v>352.46903073286154</v>
      </c>
      <c r="BC86" s="44">
        <f t="shared" si="137"/>
        <v>20</v>
      </c>
      <c r="BD86" s="44">
        <f t="shared" si="138"/>
        <v>9.1</v>
      </c>
      <c r="BE86" s="44">
        <v>1</v>
      </c>
      <c r="BF86" s="35">
        <f t="shared" si="139"/>
        <v>1.3</v>
      </c>
      <c r="BG86" s="43">
        <f t="shared" si="99"/>
        <v>3</v>
      </c>
      <c r="BH86" s="43">
        <f t="shared" si="140"/>
        <v>78</v>
      </c>
      <c r="BI86" s="43">
        <f t="shared" si="141"/>
        <v>8736.0000000000109</v>
      </c>
      <c r="BJ86" s="43">
        <f t="shared" si="142"/>
        <v>2730</v>
      </c>
      <c r="BK86" s="43">
        <f t="shared" si="143"/>
        <v>120.00000000000037</v>
      </c>
      <c r="BL86" s="71">
        <f t="shared" si="180"/>
        <v>112.00000000000014</v>
      </c>
      <c r="BN86" s="44">
        <f t="shared" si="144"/>
        <v>-10</v>
      </c>
      <c r="BO86" s="44">
        <f t="shared" si="145"/>
        <v>12</v>
      </c>
      <c r="BP86" s="44">
        <v>1</v>
      </c>
      <c r="BQ86" s="35">
        <f t="shared" si="146"/>
        <v>1.45</v>
      </c>
      <c r="BR86" s="43">
        <f t="shared" si="100"/>
        <v>1</v>
      </c>
      <c r="BS86" s="43">
        <f t="shared" si="147"/>
        <v>-14.5</v>
      </c>
      <c r="BT86" s="43">
        <f t="shared" si="148"/>
        <v>136.49999999999991</v>
      </c>
      <c r="BU86" s="43">
        <f t="shared" si="149"/>
        <v>3600</v>
      </c>
      <c r="BV86" s="43">
        <f t="shared" si="150"/>
        <v>120.00000000000037</v>
      </c>
      <c r="BY86" s="44">
        <f t="shared" si="151"/>
        <v>-72</v>
      </c>
      <c r="BZ86" s="44">
        <f t="shared" si="152"/>
        <v>15.25</v>
      </c>
      <c r="CA86" s="44">
        <v>1</v>
      </c>
      <c r="CB86" s="35">
        <f t="shared" si="153"/>
        <v>0</v>
      </c>
      <c r="CC86" s="43">
        <f t="shared" si="101"/>
        <v>1</v>
      </c>
      <c r="CD86" s="43">
        <f t="shared" si="154"/>
        <v>0</v>
      </c>
      <c r="CE86" s="43">
        <f t="shared" si="155"/>
        <v>2.5255775308675333E-2</v>
      </c>
      <c r="CF86" s="43">
        <f t="shared" si="156"/>
        <v>4575</v>
      </c>
      <c r="CG86" s="43">
        <f t="shared" si="157"/>
        <v>120.00000000000037</v>
      </c>
      <c r="CJ86" s="44">
        <f t="shared" si="158"/>
        <v>-127</v>
      </c>
      <c r="CK86" s="44">
        <f t="shared" si="159"/>
        <v>18.899999999999999</v>
      </c>
      <c r="CL86" s="44">
        <v>1</v>
      </c>
      <c r="CM86" s="35">
        <f t="shared" si="160"/>
        <v>0</v>
      </c>
      <c r="CN86" s="43">
        <f t="shared" si="102"/>
        <v>1</v>
      </c>
      <c r="CO86" s="43">
        <f t="shared" si="161"/>
        <v>0</v>
      </c>
      <c r="CP86" s="43">
        <f t="shared" si="162"/>
        <v>1.2331921537439082E-5</v>
      </c>
      <c r="CQ86" s="43">
        <f t="shared" si="163"/>
        <v>5670</v>
      </c>
      <c r="CR86" s="43">
        <f t="shared" si="164"/>
        <v>120.00000000000037</v>
      </c>
      <c r="CU86" s="44">
        <f t="shared" si="165"/>
        <v>-177</v>
      </c>
      <c r="CV86" s="44">
        <f t="shared" si="166"/>
        <v>23</v>
      </c>
      <c r="CW86" s="44">
        <v>1</v>
      </c>
      <c r="CX86" s="35">
        <f t="shared" si="167"/>
        <v>0</v>
      </c>
      <c r="CY86" s="43">
        <f t="shared" si="103"/>
        <v>1</v>
      </c>
      <c r="CZ86" s="43">
        <f t="shared" si="168"/>
        <v>0</v>
      </c>
      <c r="DA86" s="43">
        <f t="shared" si="169"/>
        <v>1.2042892126405314E-8</v>
      </c>
      <c r="DB86" s="43">
        <f t="shared" si="170"/>
        <v>6900</v>
      </c>
      <c r="DC86" s="43">
        <f t="shared" si="171"/>
        <v>120.00000000000037</v>
      </c>
      <c r="DF86" s="44">
        <f t="shared" si="172"/>
        <v>-240</v>
      </c>
      <c r="DG86" s="44">
        <f t="shared" si="173"/>
        <v>32.75</v>
      </c>
      <c r="DH86" s="44">
        <v>1</v>
      </c>
      <c r="DI86" s="35">
        <f t="shared" si="181"/>
        <v>0</v>
      </c>
      <c r="DJ86" s="43">
        <f t="shared" si="104"/>
        <v>1</v>
      </c>
      <c r="DK86" s="43">
        <f t="shared" si="174"/>
        <v>0</v>
      </c>
      <c r="DL86" s="43">
        <f t="shared" si="175"/>
        <v>1.939781668625042E-12</v>
      </c>
      <c r="DM86" s="43">
        <f t="shared" si="176"/>
        <v>9825</v>
      </c>
      <c r="DN86" s="43">
        <f t="shared" si="177"/>
        <v>120.00000000000037</v>
      </c>
    </row>
    <row r="87" spans="1:118">
      <c r="A87" s="35">
        <f t="shared" si="105"/>
        <v>4.1410596953655237</v>
      </c>
      <c r="B87" s="35">
        <v>0</v>
      </c>
      <c r="C87" s="56">
        <f t="shared" si="183"/>
        <v>4.55</v>
      </c>
      <c r="D87" s="60"/>
      <c r="E87" s="59">
        <f t="shared" si="106"/>
        <v>4.55</v>
      </c>
      <c r="F87" s="102">
        <f t="shared" si="94"/>
        <v>9.1</v>
      </c>
      <c r="G87" s="38">
        <f t="shared" si="107"/>
        <v>75281.0953930861</v>
      </c>
      <c r="H87" s="35">
        <f t="shared" si="178"/>
        <v>16.200000000000006</v>
      </c>
      <c r="I87" s="39">
        <v>81</v>
      </c>
      <c r="J87" s="44">
        <f t="shared" si="108"/>
        <v>81</v>
      </c>
      <c r="K87" s="44">
        <f t="shared" si="109"/>
        <v>1</v>
      </c>
      <c r="L87" s="34">
        <v>1</v>
      </c>
      <c r="M87" s="127">
        <f t="shared" si="110"/>
        <v>4.55</v>
      </c>
      <c r="N87" s="43">
        <f t="shared" si="95"/>
        <v>576</v>
      </c>
      <c r="O87" s="43">
        <f t="shared" si="111"/>
        <v>212284.79999999999</v>
      </c>
      <c r="P87" s="43">
        <f t="shared" si="112"/>
        <v>41103478.084625013</v>
      </c>
      <c r="Q87" s="43">
        <f t="shared" si="113"/>
        <v>300</v>
      </c>
      <c r="R87" s="43">
        <f t="shared" si="114"/>
        <v>124.2317908609657</v>
      </c>
      <c r="S87" s="71">
        <f t="shared" si="115"/>
        <v>193.62421654600337</v>
      </c>
      <c r="V87" s="44">
        <f t="shared" si="116"/>
        <v>81</v>
      </c>
      <c r="W87" s="44">
        <f t="shared" si="117"/>
        <v>2</v>
      </c>
      <c r="X87" s="44">
        <v>1</v>
      </c>
      <c r="Y87" s="35">
        <f t="shared" si="118"/>
        <v>1</v>
      </c>
      <c r="Z87" s="43">
        <f t="shared" si="96"/>
        <v>4752</v>
      </c>
      <c r="AA87" s="43">
        <f t="shared" si="119"/>
        <v>384912</v>
      </c>
      <c r="AB87" s="43">
        <f t="shared" si="120"/>
        <v>41103478.084625013</v>
      </c>
      <c r="AC87" s="43">
        <f t="shared" si="121"/>
        <v>600</v>
      </c>
      <c r="AD87" s="43">
        <f t="shared" si="122"/>
        <v>124.2317908609657</v>
      </c>
      <c r="AE87" s="71">
        <f t="shared" si="182"/>
        <v>106.78668912537155</v>
      </c>
      <c r="AG87" s="44">
        <f t="shared" si="123"/>
        <v>66</v>
      </c>
      <c r="AH87" s="44">
        <f t="shared" si="124"/>
        <v>4.1500000000000004</v>
      </c>
      <c r="AI87" s="44">
        <v>1</v>
      </c>
      <c r="AJ87" s="35">
        <f t="shared" si="125"/>
        <v>1.075</v>
      </c>
      <c r="AK87" s="43">
        <f t="shared" si="97"/>
        <v>1260</v>
      </c>
      <c r="AL87" s="43">
        <f t="shared" si="126"/>
        <v>89397</v>
      </c>
      <c r="AM87" s="43">
        <f t="shared" si="127"/>
        <v>5137934.7605781211</v>
      </c>
      <c r="AN87" s="43">
        <f t="shared" si="128"/>
        <v>1245</v>
      </c>
      <c r="AO87" s="43">
        <f t="shared" si="129"/>
        <v>124.2317908609657</v>
      </c>
      <c r="AP87" s="71">
        <f t="shared" si="91"/>
        <v>57.473234678771334</v>
      </c>
      <c r="AR87" s="44">
        <f t="shared" si="130"/>
        <v>46</v>
      </c>
      <c r="AS87" s="44">
        <f t="shared" si="131"/>
        <v>6.5</v>
      </c>
      <c r="AT87" s="44">
        <v>1</v>
      </c>
      <c r="AU87" s="35">
        <f t="shared" si="132"/>
        <v>1.175</v>
      </c>
      <c r="AV87" s="43">
        <f t="shared" si="98"/>
        <v>15</v>
      </c>
      <c r="AW87" s="43">
        <f t="shared" si="133"/>
        <v>810.75</v>
      </c>
      <c r="AX87" s="43">
        <f t="shared" si="134"/>
        <v>321120.9225361321</v>
      </c>
      <c r="AY87" s="43">
        <f t="shared" si="135"/>
        <v>1950</v>
      </c>
      <c r="AZ87" s="43">
        <f t="shared" si="136"/>
        <v>124.2317908609657</v>
      </c>
      <c r="BA87" s="71">
        <f t="shared" si="179"/>
        <v>396.07884370784103</v>
      </c>
      <c r="BC87" s="44">
        <f t="shared" si="137"/>
        <v>21</v>
      </c>
      <c r="BD87" s="44">
        <f t="shared" si="138"/>
        <v>9.1</v>
      </c>
      <c r="BE87" s="44">
        <v>1</v>
      </c>
      <c r="BF87" s="35">
        <f t="shared" si="139"/>
        <v>1.3</v>
      </c>
      <c r="BG87" s="43">
        <f t="shared" si="99"/>
        <v>3</v>
      </c>
      <c r="BH87" s="43">
        <f t="shared" si="140"/>
        <v>81.900000000000006</v>
      </c>
      <c r="BI87" s="43">
        <f t="shared" si="141"/>
        <v>10035.02882925411</v>
      </c>
      <c r="BJ87" s="43">
        <f t="shared" si="142"/>
        <v>2730</v>
      </c>
      <c r="BK87" s="43">
        <f t="shared" si="143"/>
        <v>124.2317908609657</v>
      </c>
      <c r="BL87" s="71">
        <f t="shared" si="180"/>
        <v>122.52782453301721</v>
      </c>
      <c r="BN87" s="44">
        <f t="shared" si="144"/>
        <v>-9</v>
      </c>
      <c r="BO87" s="44">
        <f t="shared" si="145"/>
        <v>12</v>
      </c>
      <c r="BP87" s="44">
        <v>1</v>
      </c>
      <c r="BQ87" s="35">
        <f t="shared" si="146"/>
        <v>1.45</v>
      </c>
      <c r="BR87" s="43">
        <f t="shared" si="100"/>
        <v>1</v>
      </c>
      <c r="BS87" s="43">
        <f t="shared" si="147"/>
        <v>-13.049999999999999</v>
      </c>
      <c r="BT87" s="43">
        <f t="shared" si="148"/>
        <v>156.79732545709518</v>
      </c>
      <c r="BU87" s="43">
        <f t="shared" si="149"/>
        <v>3600</v>
      </c>
      <c r="BV87" s="43">
        <f t="shared" si="150"/>
        <v>124.2317908609657</v>
      </c>
      <c r="BY87" s="44">
        <f t="shared" si="151"/>
        <v>-71</v>
      </c>
      <c r="BZ87" s="44">
        <f t="shared" si="152"/>
        <v>15.25</v>
      </c>
      <c r="CA87" s="44">
        <v>1</v>
      </c>
      <c r="CB87" s="35">
        <f t="shared" si="153"/>
        <v>0</v>
      </c>
      <c r="CC87" s="43">
        <f t="shared" si="101"/>
        <v>1</v>
      </c>
      <c r="CD87" s="43">
        <f t="shared" si="154"/>
        <v>0</v>
      </c>
      <c r="CE87" s="43">
        <f t="shared" si="155"/>
        <v>2.9011267551250094E-2</v>
      </c>
      <c r="CF87" s="43">
        <f t="shared" si="156"/>
        <v>4575</v>
      </c>
      <c r="CG87" s="43">
        <f t="shared" si="157"/>
        <v>124.2317908609657</v>
      </c>
      <c r="CJ87" s="44">
        <f t="shared" si="158"/>
        <v>-126</v>
      </c>
      <c r="CK87" s="44">
        <f t="shared" si="159"/>
        <v>18.899999999999999</v>
      </c>
      <c r="CL87" s="44">
        <v>1</v>
      </c>
      <c r="CM87" s="35">
        <f t="shared" si="160"/>
        <v>0</v>
      </c>
      <c r="CN87" s="43">
        <f t="shared" si="102"/>
        <v>1</v>
      </c>
      <c r="CO87" s="43">
        <f t="shared" si="161"/>
        <v>0</v>
      </c>
      <c r="CP87" s="43">
        <f t="shared" si="162"/>
        <v>1.4165657984008783E-5</v>
      </c>
      <c r="CQ87" s="43">
        <f t="shared" si="163"/>
        <v>5670</v>
      </c>
      <c r="CR87" s="43">
        <f t="shared" si="164"/>
        <v>124.2317908609657</v>
      </c>
      <c r="CU87" s="44">
        <f t="shared" si="165"/>
        <v>-176</v>
      </c>
      <c r="CV87" s="44">
        <f t="shared" si="166"/>
        <v>23</v>
      </c>
      <c r="CW87" s="44">
        <v>1</v>
      </c>
      <c r="CX87" s="35">
        <f t="shared" si="167"/>
        <v>0</v>
      </c>
      <c r="CY87" s="43">
        <f t="shared" si="103"/>
        <v>1</v>
      </c>
      <c r="CZ87" s="43">
        <f t="shared" si="168"/>
        <v>0</v>
      </c>
      <c r="DA87" s="43">
        <f t="shared" si="169"/>
        <v>1.3833650375008532E-8</v>
      </c>
      <c r="DB87" s="43">
        <f t="shared" si="170"/>
        <v>6900</v>
      </c>
      <c r="DC87" s="43">
        <f t="shared" si="171"/>
        <v>124.2317908609657</v>
      </c>
      <c r="DF87" s="44">
        <f t="shared" si="172"/>
        <v>-239</v>
      </c>
      <c r="DG87" s="44">
        <f t="shared" si="173"/>
        <v>32.75</v>
      </c>
      <c r="DH87" s="44">
        <v>1</v>
      </c>
      <c r="DI87" s="35">
        <f t="shared" si="181"/>
        <v>0</v>
      </c>
      <c r="DJ87" s="43">
        <f t="shared" si="104"/>
        <v>1</v>
      </c>
      <c r="DK87" s="43">
        <f t="shared" si="174"/>
        <v>0</v>
      </c>
      <c r="DL87" s="43">
        <f t="shared" si="175"/>
        <v>2.2282240118029903E-12</v>
      </c>
      <c r="DM87" s="43">
        <f t="shared" si="176"/>
        <v>9825</v>
      </c>
      <c r="DN87" s="43">
        <f t="shared" si="177"/>
        <v>124.2317908609657</v>
      </c>
    </row>
    <row r="88" spans="1:118">
      <c r="A88" s="35">
        <f t="shared" si="105"/>
        <v>4.2870938501451876</v>
      </c>
      <c r="B88" s="35">
        <v>0</v>
      </c>
      <c r="C88" s="56">
        <f t="shared" si="183"/>
        <v>4.55</v>
      </c>
      <c r="D88" s="60"/>
      <c r="E88" s="59">
        <f t="shared" si="106"/>
        <v>4.55</v>
      </c>
      <c r="F88" s="102">
        <f t="shared" si="94"/>
        <v>9.1</v>
      </c>
      <c r="G88" s="38">
        <f t="shared" si="107"/>
        <v>86475.270440412874</v>
      </c>
      <c r="H88" s="35">
        <f t="shared" si="178"/>
        <v>16.400000000000009</v>
      </c>
      <c r="I88" s="39">
        <v>82</v>
      </c>
      <c r="J88" s="44">
        <f t="shared" si="108"/>
        <v>82</v>
      </c>
      <c r="K88" s="44">
        <f t="shared" si="109"/>
        <v>1</v>
      </c>
      <c r="L88" s="34">
        <v>1</v>
      </c>
      <c r="M88" s="127">
        <f t="shared" si="110"/>
        <v>4.55</v>
      </c>
      <c r="N88" s="43">
        <f t="shared" si="95"/>
        <v>576</v>
      </c>
      <c r="O88" s="43">
        <f t="shared" si="111"/>
        <v>214905.60000000001</v>
      </c>
      <c r="P88" s="43">
        <f t="shared" si="112"/>
        <v>47215497.660465427</v>
      </c>
      <c r="Q88" s="43">
        <f t="shared" si="113"/>
        <v>300</v>
      </c>
      <c r="R88" s="43">
        <f t="shared" si="114"/>
        <v>128.61281550435564</v>
      </c>
      <c r="S88" s="71">
        <f t="shared" si="115"/>
        <v>219.70343099698391</v>
      </c>
      <c r="V88" s="44">
        <f t="shared" si="116"/>
        <v>82</v>
      </c>
      <c r="W88" s="44">
        <f t="shared" si="117"/>
        <v>2</v>
      </c>
      <c r="X88" s="44">
        <v>1</v>
      </c>
      <c r="Y88" s="35">
        <f t="shared" si="118"/>
        <v>1</v>
      </c>
      <c r="Z88" s="43">
        <f t="shared" si="96"/>
        <v>4752</v>
      </c>
      <c r="AA88" s="43">
        <f t="shared" si="119"/>
        <v>389664</v>
      </c>
      <c r="AB88" s="43">
        <f t="shared" si="120"/>
        <v>47215497.660465427</v>
      </c>
      <c r="AC88" s="43">
        <f t="shared" si="121"/>
        <v>600</v>
      </c>
      <c r="AD88" s="43">
        <f t="shared" si="122"/>
        <v>128.61281550435564</v>
      </c>
      <c r="AE88" s="71">
        <f t="shared" si="182"/>
        <v>121.16977103470022</v>
      </c>
      <c r="AG88" s="44">
        <f t="shared" si="123"/>
        <v>67</v>
      </c>
      <c r="AH88" s="44">
        <f t="shared" si="124"/>
        <v>4.1500000000000004</v>
      </c>
      <c r="AI88" s="44">
        <v>1</v>
      </c>
      <c r="AJ88" s="35">
        <f t="shared" si="125"/>
        <v>1.075</v>
      </c>
      <c r="AK88" s="43">
        <f t="shared" si="97"/>
        <v>1260</v>
      </c>
      <c r="AL88" s="43">
        <f t="shared" si="126"/>
        <v>90751.5</v>
      </c>
      <c r="AM88" s="43">
        <f t="shared" si="127"/>
        <v>5901937.2075581728</v>
      </c>
      <c r="AN88" s="43">
        <f t="shared" si="128"/>
        <v>1245</v>
      </c>
      <c r="AO88" s="43">
        <f t="shared" si="129"/>
        <v>128.61281550435564</v>
      </c>
      <c r="AP88" s="71">
        <f t="shared" si="91"/>
        <v>65.034045801536863</v>
      </c>
      <c r="AR88" s="44">
        <f t="shared" si="130"/>
        <v>47</v>
      </c>
      <c r="AS88" s="44">
        <f t="shared" si="131"/>
        <v>6.5</v>
      </c>
      <c r="AT88" s="44">
        <v>1</v>
      </c>
      <c r="AU88" s="35">
        <f t="shared" si="132"/>
        <v>1.175</v>
      </c>
      <c r="AV88" s="43">
        <f t="shared" si="98"/>
        <v>15</v>
      </c>
      <c r="AW88" s="43">
        <f t="shared" si="133"/>
        <v>828.375</v>
      </c>
      <c r="AX88" s="43">
        <f t="shared" si="134"/>
        <v>368871.07547238522</v>
      </c>
      <c r="AY88" s="43">
        <f t="shared" si="135"/>
        <v>1950</v>
      </c>
      <c r="AZ88" s="43">
        <f t="shared" si="136"/>
        <v>128.61281550435564</v>
      </c>
      <c r="BA88" s="71">
        <f t="shared" si="179"/>
        <v>445.2947945947007</v>
      </c>
      <c r="BC88" s="44">
        <f t="shared" si="137"/>
        <v>22</v>
      </c>
      <c r="BD88" s="44">
        <f t="shared" si="138"/>
        <v>9.1</v>
      </c>
      <c r="BE88" s="44">
        <v>1</v>
      </c>
      <c r="BF88" s="35">
        <f t="shared" si="139"/>
        <v>1.3</v>
      </c>
      <c r="BG88" s="43">
        <f t="shared" si="99"/>
        <v>3</v>
      </c>
      <c r="BH88" s="43">
        <f t="shared" si="140"/>
        <v>85.8</v>
      </c>
      <c r="BI88" s="43">
        <f t="shared" si="141"/>
        <v>11527.22110851202</v>
      </c>
      <c r="BJ88" s="43">
        <f t="shared" si="142"/>
        <v>2730</v>
      </c>
      <c r="BK88" s="43">
        <f t="shared" si="143"/>
        <v>128.61281550435564</v>
      </c>
      <c r="BL88" s="71">
        <f t="shared" si="180"/>
        <v>134.34989636960395</v>
      </c>
      <c r="BN88" s="44">
        <f t="shared" si="144"/>
        <v>-8</v>
      </c>
      <c r="BO88" s="44">
        <f t="shared" si="145"/>
        <v>12</v>
      </c>
      <c r="BP88" s="44">
        <v>1</v>
      </c>
      <c r="BQ88" s="35">
        <f t="shared" si="146"/>
        <v>1.45</v>
      </c>
      <c r="BR88" s="43">
        <f t="shared" si="100"/>
        <v>1</v>
      </c>
      <c r="BS88" s="43">
        <f t="shared" si="147"/>
        <v>-11.6</v>
      </c>
      <c r="BT88" s="43">
        <f t="shared" si="148"/>
        <v>180.11282982049997</v>
      </c>
      <c r="BU88" s="43">
        <f t="shared" si="149"/>
        <v>3600</v>
      </c>
      <c r="BV88" s="43">
        <f t="shared" si="150"/>
        <v>128.61281550435564</v>
      </c>
      <c r="BY88" s="44">
        <f t="shared" si="151"/>
        <v>-70</v>
      </c>
      <c r="BZ88" s="44">
        <f t="shared" si="152"/>
        <v>15.25</v>
      </c>
      <c r="CA88" s="44">
        <v>1</v>
      </c>
      <c r="CB88" s="35">
        <f t="shared" si="153"/>
        <v>0</v>
      </c>
      <c r="CC88" s="43">
        <f t="shared" si="101"/>
        <v>1</v>
      </c>
      <c r="CD88" s="43">
        <f t="shared" si="154"/>
        <v>0</v>
      </c>
      <c r="CE88" s="43">
        <f t="shared" si="155"/>
        <v>3.3325195312499847E-2</v>
      </c>
      <c r="CF88" s="43">
        <f t="shared" si="156"/>
        <v>4575</v>
      </c>
      <c r="CG88" s="43">
        <f t="shared" si="157"/>
        <v>128.61281550435564</v>
      </c>
      <c r="CJ88" s="44">
        <f t="shared" si="158"/>
        <v>-125</v>
      </c>
      <c r="CK88" s="44">
        <f t="shared" si="159"/>
        <v>18.899999999999999</v>
      </c>
      <c r="CL88" s="44">
        <v>1</v>
      </c>
      <c r="CM88" s="35">
        <f t="shared" si="160"/>
        <v>0</v>
      </c>
      <c r="CN88" s="43">
        <f t="shared" si="102"/>
        <v>1</v>
      </c>
      <c r="CO88" s="43">
        <f t="shared" si="161"/>
        <v>0</v>
      </c>
      <c r="CP88" s="43">
        <f t="shared" si="162"/>
        <v>1.6272068023681508E-5</v>
      </c>
      <c r="CQ88" s="43">
        <f t="shared" si="163"/>
        <v>5670</v>
      </c>
      <c r="CR88" s="43">
        <f t="shared" si="164"/>
        <v>128.61281550435564</v>
      </c>
      <c r="CU88" s="44">
        <f t="shared" si="165"/>
        <v>-175</v>
      </c>
      <c r="CV88" s="44">
        <f t="shared" si="166"/>
        <v>23</v>
      </c>
      <c r="CW88" s="44">
        <v>1</v>
      </c>
      <c r="CX88" s="35">
        <f t="shared" si="167"/>
        <v>0</v>
      </c>
      <c r="CY88" s="43">
        <f t="shared" si="103"/>
        <v>1</v>
      </c>
      <c r="CZ88" s="43">
        <f t="shared" si="168"/>
        <v>0</v>
      </c>
      <c r="DA88" s="43">
        <f t="shared" si="169"/>
        <v>1.589069142937642E-8</v>
      </c>
      <c r="DB88" s="43">
        <f t="shared" si="170"/>
        <v>6900</v>
      </c>
      <c r="DC88" s="43">
        <f t="shared" si="171"/>
        <v>128.61281550435564</v>
      </c>
      <c r="DF88" s="44">
        <f t="shared" si="172"/>
        <v>-238</v>
      </c>
      <c r="DG88" s="44">
        <f t="shared" si="173"/>
        <v>32.75</v>
      </c>
      <c r="DH88" s="44">
        <v>1</v>
      </c>
      <c r="DI88" s="35">
        <f t="shared" si="181"/>
        <v>0</v>
      </c>
      <c r="DJ88" s="43">
        <f t="shared" si="104"/>
        <v>1</v>
      </c>
      <c r="DK88" s="43">
        <f t="shared" si="174"/>
        <v>0</v>
      </c>
      <c r="DL88" s="43">
        <f t="shared" si="175"/>
        <v>2.5595572569229889E-12</v>
      </c>
      <c r="DM88" s="43">
        <f t="shared" si="176"/>
        <v>9825</v>
      </c>
      <c r="DN88" s="43">
        <f t="shared" si="177"/>
        <v>128.61281550435564</v>
      </c>
    </row>
    <row r="89" spans="1:118">
      <c r="A89" s="35">
        <f t="shared" si="105"/>
        <v>4.4382778882713954</v>
      </c>
      <c r="B89" s="35">
        <v>0</v>
      </c>
      <c r="C89" s="56">
        <f t="shared" si="183"/>
        <v>4.55</v>
      </c>
      <c r="D89" s="60"/>
      <c r="E89" s="59">
        <f t="shared" si="106"/>
        <v>4.55</v>
      </c>
      <c r="F89" s="102">
        <f t="shared" si="94"/>
        <v>9.1</v>
      </c>
      <c r="G89" s="38">
        <f t="shared" si="107"/>
        <v>99334.000902825996</v>
      </c>
      <c r="H89" s="35">
        <f t="shared" si="178"/>
        <v>16.600000000000009</v>
      </c>
      <c r="I89" s="39">
        <v>83</v>
      </c>
      <c r="J89" s="44">
        <f t="shared" si="108"/>
        <v>83</v>
      </c>
      <c r="K89" s="44">
        <f t="shared" si="109"/>
        <v>1</v>
      </c>
      <c r="L89" s="34">
        <v>1</v>
      </c>
      <c r="M89" s="127">
        <f t="shared" si="110"/>
        <v>4.55</v>
      </c>
      <c r="N89" s="43">
        <f t="shared" si="95"/>
        <v>576</v>
      </c>
      <c r="O89" s="43">
        <f t="shared" si="111"/>
        <v>217526.39999999999</v>
      </c>
      <c r="P89" s="43">
        <f t="shared" si="112"/>
        <v>54236364.492942996</v>
      </c>
      <c r="Q89" s="43">
        <f t="shared" si="113"/>
        <v>300</v>
      </c>
      <c r="R89" s="43">
        <f t="shared" si="114"/>
        <v>133.14833664814185</v>
      </c>
      <c r="S89" s="71">
        <f t="shared" si="115"/>
        <v>249.3323315833986</v>
      </c>
      <c r="V89" s="44">
        <f t="shared" si="116"/>
        <v>83</v>
      </c>
      <c r="W89" s="44">
        <f t="shared" si="117"/>
        <v>2</v>
      </c>
      <c r="X89" s="44">
        <v>1</v>
      </c>
      <c r="Y89" s="35">
        <f t="shared" si="118"/>
        <v>1</v>
      </c>
      <c r="Z89" s="43">
        <f t="shared" si="96"/>
        <v>4752</v>
      </c>
      <c r="AA89" s="43">
        <f t="shared" si="119"/>
        <v>394416</v>
      </c>
      <c r="AB89" s="43">
        <f t="shared" si="120"/>
        <v>54236364.492942996</v>
      </c>
      <c r="AC89" s="43">
        <f t="shared" si="121"/>
        <v>600</v>
      </c>
      <c r="AD89" s="43">
        <f t="shared" si="122"/>
        <v>133.14833664814185</v>
      </c>
      <c r="AE89" s="71">
        <f t="shared" si="182"/>
        <v>137.51055863084409</v>
      </c>
      <c r="AG89" s="44">
        <f t="shared" si="123"/>
        <v>68</v>
      </c>
      <c r="AH89" s="44">
        <f t="shared" si="124"/>
        <v>4.1500000000000004</v>
      </c>
      <c r="AI89" s="44">
        <v>1</v>
      </c>
      <c r="AJ89" s="35">
        <f t="shared" si="125"/>
        <v>1.075</v>
      </c>
      <c r="AK89" s="43">
        <f t="shared" si="97"/>
        <v>1260</v>
      </c>
      <c r="AL89" s="43">
        <f t="shared" si="126"/>
        <v>92106</v>
      </c>
      <c r="AM89" s="43">
        <f t="shared" si="127"/>
        <v>6779545.561617868</v>
      </c>
      <c r="AN89" s="43">
        <f t="shared" si="128"/>
        <v>1245</v>
      </c>
      <c r="AO89" s="43">
        <f t="shared" si="129"/>
        <v>133.14833664814185</v>
      </c>
      <c r="AP89" s="71">
        <f t="shared" si="91"/>
        <v>73.605905821747427</v>
      </c>
      <c r="AR89" s="44">
        <f t="shared" si="130"/>
        <v>48</v>
      </c>
      <c r="AS89" s="44">
        <f t="shared" si="131"/>
        <v>6.5</v>
      </c>
      <c r="AT89" s="44">
        <v>1</v>
      </c>
      <c r="AU89" s="35">
        <f t="shared" si="132"/>
        <v>1.175</v>
      </c>
      <c r="AV89" s="43">
        <f t="shared" si="98"/>
        <v>15</v>
      </c>
      <c r="AW89" s="43">
        <f t="shared" si="133"/>
        <v>846</v>
      </c>
      <c r="AX89" s="43">
        <f t="shared" si="134"/>
        <v>423721.59760111617</v>
      </c>
      <c r="AY89" s="43">
        <f t="shared" si="135"/>
        <v>1950</v>
      </c>
      <c r="AZ89" s="43">
        <f t="shared" si="136"/>
        <v>133.14833664814185</v>
      </c>
      <c r="BA89" s="71">
        <f t="shared" si="179"/>
        <v>500.85295224718226</v>
      </c>
      <c r="BC89" s="44">
        <f t="shared" si="137"/>
        <v>23</v>
      </c>
      <c r="BD89" s="44">
        <f t="shared" si="138"/>
        <v>9.1</v>
      </c>
      <c r="BE89" s="44">
        <v>1</v>
      </c>
      <c r="BF89" s="35">
        <f t="shared" si="139"/>
        <v>1.3</v>
      </c>
      <c r="BG89" s="43">
        <f t="shared" si="99"/>
        <v>3</v>
      </c>
      <c r="BH89" s="43">
        <f t="shared" si="140"/>
        <v>89.7</v>
      </c>
      <c r="BI89" s="43">
        <f t="shared" si="141"/>
        <v>13241.299925034858</v>
      </c>
      <c r="BJ89" s="43">
        <f t="shared" si="142"/>
        <v>2730</v>
      </c>
      <c r="BK89" s="43">
        <f t="shared" si="143"/>
        <v>133.14833664814185</v>
      </c>
      <c r="BL89" s="71">
        <f t="shared" si="180"/>
        <v>147.61761343405638</v>
      </c>
      <c r="BN89" s="44">
        <f t="shared" si="144"/>
        <v>-7</v>
      </c>
      <c r="BO89" s="44">
        <f t="shared" si="145"/>
        <v>12</v>
      </c>
      <c r="BP89" s="44">
        <v>1</v>
      </c>
      <c r="BQ89" s="35">
        <f t="shared" si="146"/>
        <v>1.45</v>
      </c>
      <c r="BR89" s="43">
        <f t="shared" si="100"/>
        <v>1</v>
      </c>
      <c r="BS89" s="43">
        <f t="shared" si="147"/>
        <v>-10.15</v>
      </c>
      <c r="BT89" s="43">
        <f t="shared" si="148"/>
        <v>206.89531132866924</v>
      </c>
      <c r="BU89" s="43">
        <f t="shared" si="149"/>
        <v>3600</v>
      </c>
      <c r="BV89" s="43">
        <f t="shared" si="150"/>
        <v>133.14833664814185</v>
      </c>
      <c r="BY89" s="44">
        <f t="shared" si="151"/>
        <v>-69</v>
      </c>
      <c r="BZ89" s="44">
        <f t="shared" si="152"/>
        <v>15.25</v>
      </c>
      <c r="CA89" s="44">
        <v>1</v>
      </c>
      <c r="CB89" s="35">
        <f t="shared" si="153"/>
        <v>0</v>
      </c>
      <c r="CC89" s="43">
        <f t="shared" si="101"/>
        <v>1</v>
      </c>
      <c r="CD89" s="43">
        <f t="shared" si="154"/>
        <v>0</v>
      </c>
      <c r="CE89" s="43">
        <f t="shared" si="155"/>
        <v>3.8280597035423476E-2</v>
      </c>
      <c r="CF89" s="43">
        <f t="shared" si="156"/>
        <v>4575</v>
      </c>
      <c r="CG89" s="43">
        <f t="shared" si="157"/>
        <v>133.14833664814185</v>
      </c>
      <c r="CJ89" s="44">
        <f t="shared" si="158"/>
        <v>-124</v>
      </c>
      <c r="CK89" s="44">
        <f t="shared" si="159"/>
        <v>18.899999999999999</v>
      </c>
      <c r="CL89" s="44">
        <v>1</v>
      </c>
      <c r="CM89" s="35">
        <f t="shared" si="160"/>
        <v>0</v>
      </c>
      <c r="CN89" s="43">
        <f t="shared" si="102"/>
        <v>1</v>
      </c>
      <c r="CO89" s="43">
        <f t="shared" si="161"/>
        <v>0</v>
      </c>
      <c r="CP89" s="43">
        <f t="shared" si="162"/>
        <v>1.8691697771202801E-5</v>
      </c>
      <c r="CQ89" s="43">
        <f t="shared" si="163"/>
        <v>5670</v>
      </c>
      <c r="CR89" s="43">
        <f t="shared" si="164"/>
        <v>133.14833664814185</v>
      </c>
      <c r="CU89" s="44">
        <f t="shared" si="165"/>
        <v>-174</v>
      </c>
      <c r="CV89" s="44">
        <f t="shared" si="166"/>
        <v>23</v>
      </c>
      <c r="CW89" s="44">
        <v>1</v>
      </c>
      <c r="CX89" s="35">
        <f t="shared" si="167"/>
        <v>0</v>
      </c>
      <c r="CY89" s="43">
        <f t="shared" si="103"/>
        <v>1</v>
      </c>
      <c r="CZ89" s="43">
        <f t="shared" si="168"/>
        <v>0</v>
      </c>
      <c r="DA89" s="43">
        <f t="shared" si="169"/>
        <v>1.8253611104690176E-8</v>
      </c>
      <c r="DB89" s="43">
        <f t="shared" si="170"/>
        <v>6900</v>
      </c>
      <c r="DC89" s="43">
        <f t="shared" si="171"/>
        <v>133.14833664814185</v>
      </c>
      <c r="DF89" s="44">
        <f t="shared" si="172"/>
        <v>-237</v>
      </c>
      <c r="DG89" s="44">
        <f t="shared" si="173"/>
        <v>32.75</v>
      </c>
      <c r="DH89" s="44">
        <v>1</v>
      </c>
      <c r="DI89" s="35">
        <f t="shared" si="181"/>
        <v>0</v>
      </c>
      <c r="DJ89" s="43">
        <f t="shared" si="104"/>
        <v>1</v>
      </c>
      <c r="DK89" s="43">
        <f t="shared" si="174"/>
        <v>0</v>
      </c>
      <c r="DL89" s="43">
        <f t="shared" si="175"/>
        <v>2.9401592105481609E-12</v>
      </c>
      <c r="DM89" s="43">
        <f t="shared" si="176"/>
        <v>9825</v>
      </c>
      <c r="DN89" s="43">
        <f t="shared" si="177"/>
        <v>133.14833664814185</v>
      </c>
    </row>
    <row r="90" spans="1:118">
      <c r="A90" s="35">
        <f t="shared" si="105"/>
        <v>4.5947934199881564</v>
      </c>
      <c r="B90" s="35">
        <v>0</v>
      </c>
      <c r="C90" s="56">
        <f t="shared" si="183"/>
        <v>4.55</v>
      </c>
      <c r="D90" s="60"/>
      <c r="E90" s="59">
        <f t="shared" si="106"/>
        <v>4.55</v>
      </c>
      <c r="F90" s="102">
        <f t="shared" si="94"/>
        <v>9.1</v>
      </c>
      <c r="G90" s="38">
        <f t="shared" si="107"/>
        <v>114104.80343235022</v>
      </c>
      <c r="H90" s="35">
        <f t="shared" si="178"/>
        <v>16.800000000000008</v>
      </c>
      <c r="I90" s="39">
        <v>84</v>
      </c>
      <c r="J90" s="44">
        <f t="shared" si="108"/>
        <v>84</v>
      </c>
      <c r="K90" s="44">
        <f t="shared" si="109"/>
        <v>1</v>
      </c>
      <c r="L90" s="34">
        <v>1</v>
      </c>
      <c r="M90" s="127">
        <f t="shared" si="110"/>
        <v>4.55</v>
      </c>
      <c r="N90" s="43">
        <f t="shared" si="95"/>
        <v>576</v>
      </c>
      <c r="O90" s="43">
        <f t="shared" si="111"/>
        <v>220147.19999999998</v>
      </c>
      <c r="P90" s="43">
        <f t="shared" si="112"/>
        <v>62301222.674063221</v>
      </c>
      <c r="Q90" s="43">
        <f t="shared" si="113"/>
        <v>300</v>
      </c>
      <c r="R90" s="43">
        <f t="shared" si="114"/>
        <v>137.8438025996447</v>
      </c>
      <c r="S90" s="71">
        <f t="shared" si="115"/>
        <v>282.99802438578928</v>
      </c>
      <c r="V90" s="44">
        <f t="shared" si="116"/>
        <v>84</v>
      </c>
      <c r="W90" s="44">
        <f t="shared" si="117"/>
        <v>2</v>
      </c>
      <c r="X90" s="44">
        <v>1</v>
      </c>
      <c r="Y90" s="35">
        <f t="shared" si="118"/>
        <v>1</v>
      </c>
      <c r="Z90" s="43">
        <f t="shared" si="96"/>
        <v>4752</v>
      </c>
      <c r="AA90" s="43">
        <f t="shared" si="119"/>
        <v>399168</v>
      </c>
      <c r="AB90" s="43">
        <f t="shared" si="120"/>
        <v>62301222.674063221</v>
      </c>
      <c r="AC90" s="43">
        <f t="shared" si="121"/>
        <v>600</v>
      </c>
      <c r="AD90" s="43">
        <f t="shared" si="122"/>
        <v>137.8438025996447</v>
      </c>
      <c r="AE90" s="71">
        <f t="shared" si="182"/>
        <v>156.0776982976171</v>
      </c>
      <c r="AG90" s="44">
        <f t="shared" si="123"/>
        <v>69</v>
      </c>
      <c r="AH90" s="44">
        <f t="shared" si="124"/>
        <v>4.1500000000000004</v>
      </c>
      <c r="AI90" s="44">
        <v>1</v>
      </c>
      <c r="AJ90" s="35">
        <f t="shared" si="125"/>
        <v>1.075</v>
      </c>
      <c r="AK90" s="43">
        <f t="shared" si="97"/>
        <v>1260</v>
      </c>
      <c r="AL90" s="43">
        <f t="shared" si="126"/>
        <v>93460.5</v>
      </c>
      <c r="AM90" s="43">
        <f t="shared" si="127"/>
        <v>7787652.8342578951</v>
      </c>
      <c r="AN90" s="43">
        <f t="shared" si="128"/>
        <v>1245</v>
      </c>
      <c r="AO90" s="43">
        <f t="shared" si="129"/>
        <v>137.8438025996447</v>
      </c>
      <c r="AP90" s="71">
        <f t="shared" si="91"/>
        <v>83.32560637122522</v>
      </c>
      <c r="AR90" s="44">
        <f t="shared" si="130"/>
        <v>49</v>
      </c>
      <c r="AS90" s="44">
        <f t="shared" si="131"/>
        <v>6.5</v>
      </c>
      <c r="AT90" s="44">
        <v>1</v>
      </c>
      <c r="AU90" s="35">
        <f t="shared" si="132"/>
        <v>1.175</v>
      </c>
      <c r="AV90" s="43">
        <f t="shared" si="98"/>
        <v>15</v>
      </c>
      <c r="AW90" s="43">
        <f t="shared" si="133"/>
        <v>863.625</v>
      </c>
      <c r="AX90" s="43">
        <f t="shared" si="134"/>
        <v>486728.30214111781</v>
      </c>
      <c r="AY90" s="43">
        <f t="shared" si="135"/>
        <v>1950</v>
      </c>
      <c r="AZ90" s="43">
        <f t="shared" si="136"/>
        <v>137.8438025996447</v>
      </c>
      <c r="BA90" s="71">
        <f t="shared" si="179"/>
        <v>563.58755494701734</v>
      </c>
      <c r="BC90" s="44">
        <f t="shared" si="137"/>
        <v>24</v>
      </c>
      <c r="BD90" s="44">
        <f t="shared" si="138"/>
        <v>9.1</v>
      </c>
      <c r="BE90" s="44">
        <v>1</v>
      </c>
      <c r="BF90" s="35">
        <f t="shared" si="139"/>
        <v>1.3</v>
      </c>
      <c r="BG90" s="43">
        <f t="shared" si="99"/>
        <v>3</v>
      </c>
      <c r="BH90" s="43">
        <f t="shared" si="140"/>
        <v>93.600000000000009</v>
      </c>
      <c r="BI90" s="43">
        <f t="shared" si="141"/>
        <v>15210.259441909904</v>
      </c>
      <c r="BJ90" s="43">
        <f t="shared" si="142"/>
        <v>2730</v>
      </c>
      <c r="BK90" s="43">
        <f t="shared" si="143"/>
        <v>137.8438025996447</v>
      </c>
      <c r="BL90" s="71">
        <f t="shared" si="180"/>
        <v>162.50277181527673</v>
      </c>
      <c r="BN90" s="44">
        <f t="shared" si="144"/>
        <v>-6</v>
      </c>
      <c r="BO90" s="44">
        <f t="shared" si="145"/>
        <v>12</v>
      </c>
      <c r="BP90" s="44">
        <v>1</v>
      </c>
      <c r="BQ90" s="35">
        <f t="shared" si="146"/>
        <v>1.45</v>
      </c>
      <c r="BR90" s="43">
        <f t="shared" si="100"/>
        <v>1</v>
      </c>
      <c r="BS90" s="43">
        <f t="shared" si="147"/>
        <v>-8.6999999999999993</v>
      </c>
      <c r="BT90" s="43">
        <f t="shared" si="148"/>
        <v>237.66030377984183</v>
      </c>
      <c r="BU90" s="43">
        <f t="shared" si="149"/>
        <v>3600</v>
      </c>
      <c r="BV90" s="43">
        <f t="shared" si="150"/>
        <v>137.8438025996447</v>
      </c>
      <c r="BY90" s="44">
        <f t="shared" si="151"/>
        <v>-68</v>
      </c>
      <c r="BZ90" s="44">
        <f t="shared" si="152"/>
        <v>15.25</v>
      </c>
      <c r="CA90" s="44">
        <v>1</v>
      </c>
      <c r="CB90" s="35">
        <f t="shared" si="153"/>
        <v>0</v>
      </c>
      <c r="CC90" s="43">
        <f t="shared" si="101"/>
        <v>1</v>
      </c>
      <c r="CD90" s="43">
        <f t="shared" si="154"/>
        <v>0</v>
      </c>
      <c r="CE90" s="43">
        <f t="shared" si="155"/>
        <v>4.397285884289532E-2</v>
      </c>
      <c r="CF90" s="43">
        <f t="shared" si="156"/>
        <v>4575</v>
      </c>
      <c r="CG90" s="43">
        <f t="shared" si="157"/>
        <v>137.8438025996447</v>
      </c>
      <c r="CJ90" s="44">
        <f t="shared" si="158"/>
        <v>-123</v>
      </c>
      <c r="CK90" s="44">
        <f t="shared" si="159"/>
        <v>18.899999999999999</v>
      </c>
      <c r="CL90" s="44">
        <v>1</v>
      </c>
      <c r="CM90" s="35">
        <f t="shared" si="160"/>
        <v>0</v>
      </c>
      <c r="CN90" s="43">
        <f t="shared" si="102"/>
        <v>1</v>
      </c>
      <c r="CO90" s="43">
        <f t="shared" si="161"/>
        <v>0</v>
      </c>
      <c r="CP90" s="43">
        <f t="shared" si="162"/>
        <v>2.1471122481882406E-5</v>
      </c>
      <c r="CQ90" s="43">
        <f t="shared" si="163"/>
        <v>5670</v>
      </c>
      <c r="CR90" s="43">
        <f t="shared" si="164"/>
        <v>137.8438025996447</v>
      </c>
      <c r="CU90" s="44">
        <f t="shared" si="165"/>
        <v>-173</v>
      </c>
      <c r="CV90" s="44">
        <f t="shared" si="166"/>
        <v>23</v>
      </c>
      <c r="CW90" s="44">
        <v>1</v>
      </c>
      <c r="CX90" s="35">
        <f t="shared" si="167"/>
        <v>0</v>
      </c>
      <c r="CY90" s="43">
        <f t="shared" si="103"/>
        <v>1</v>
      </c>
      <c r="CZ90" s="43">
        <f t="shared" si="168"/>
        <v>0</v>
      </c>
      <c r="DA90" s="43">
        <f t="shared" si="169"/>
        <v>2.0967893048713217E-8</v>
      </c>
      <c r="DB90" s="43">
        <f t="shared" si="170"/>
        <v>6900</v>
      </c>
      <c r="DC90" s="43">
        <f t="shared" si="171"/>
        <v>137.8438025996447</v>
      </c>
      <c r="DF90" s="44">
        <f t="shared" si="172"/>
        <v>-236</v>
      </c>
      <c r="DG90" s="44">
        <f t="shared" si="173"/>
        <v>32.75</v>
      </c>
      <c r="DH90" s="44">
        <v>1</v>
      </c>
      <c r="DI90" s="35">
        <f t="shared" si="181"/>
        <v>0</v>
      </c>
      <c r="DJ90" s="43">
        <f t="shared" si="104"/>
        <v>1</v>
      </c>
      <c r="DK90" s="43">
        <f t="shared" si="174"/>
        <v>0</v>
      </c>
      <c r="DL90" s="43">
        <f t="shared" si="175"/>
        <v>3.3773560485860529E-12</v>
      </c>
      <c r="DM90" s="43">
        <f t="shared" si="176"/>
        <v>9825</v>
      </c>
      <c r="DN90" s="43">
        <f t="shared" si="177"/>
        <v>137.8438025996447</v>
      </c>
    </row>
    <row r="91" spans="1:118">
      <c r="A91" s="35">
        <f t="shared" si="105"/>
        <v>4.756828460010901</v>
      </c>
      <c r="B91" s="35">
        <v>0</v>
      </c>
      <c r="C91" s="56">
        <f>IF(D91&gt;0,C90+D91,C90)</f>
        <v>4.55</v>
      </c>
      <c r="D91" s="91"/>
      <c r="E91" s="59">
        <f t="shared" si="106"/>
        <v>4.55</v>
      </c>
      <c r="F91" s="102">
        <f t="shared" si="94"/>
        <v>9.1</v>
      </c>
      <c r="G91" s="38">
        <f t="shared" si="107"/>
        <v>131072.00000000073</v>
      </c>
      <c r="H91" s="35">
        <f t="shared" si="178"/>
        <v>17.000000000000007</v>
      </c>
      <c r="I91" s="39">
        <v>85</v>
      </c>
      <c r="J91" s="44">
        <f t="shared" si="108"/>
        <v>85</v>
      </c>
      <c r="K91" s="44">
        <f t="shared" si="109"/>
        <v>1</v>
      </c>
      <c r="L91" s="34">
        <v>1</v>
      </c>
      <c r="M91" s="127">
        <f t="shared" si="110"/>
        <v>4.55</v>
      </c>
      <c r="N91" s="43">
        <f t="shared" si="95"/>
        <v>576</v>
      </c>
      <c r="O91" s="43">
        <f t="shared" si="111"/>
        <v>222768</v>
      </c>
      <c r="P91" s="43">
        <f t="shared" si="112"/>
        <v>71565312.000000402</v>
      </c>
      <c r="Q91" s="43">
        <f t="shared" si="113"/>
        <v>300</v>
      </c>
      <c r="R91" s="43">
        <f t="shared" si="114"/>
        <v>142.70485380032704</v>
      </c>
      <c r="S91" s="71">
        <f t="shared" si="115"/>
        <v>321.25490196078613</v>
      </c>
      <c r="V91" s="44">
        <f t="shared" si="116"/>
        <v>85</v>
      </c>
      <c r="W91" s="44">
        <f t="shared" si="117"/>
        <v>2</v>
      </c>
      <c r="X91" s="44">
        <v>1</v>
      </c>
      <c r="Y91" s="35">
        <f t="shared" si="118"/>
        <v>1</v>
      </c>
      <c r="Z91" s="43">
        <f t="shared" si="96"/>
        <v>4752</v>
      </c>
      <c r="AA91" s="43">
        <f t="shared" si="119"/>
        <v>403920</v>
      </c>
      <c r="AB91" s="43">
        <f t="shared" si="120"/>
        <v>71565312.000000402</v>
      </c>
      <c r="AC91" s="43">
        <f t="shared" si="121"/>
        <v>600</v>
      </c>
      <c r="AD91" s="43">
        <f t="shared" si="122"/>
        <v>142.70485380032704</v>
      </c>
      <c r="AE91" s="71">
        <f t="shared" si="182"/>
        <v>177.17694592988809</v>
      </c>
      <c r="AG91" s="44">
        <f t="shared" si="123"/>
        <v>70</v>
      </c>
      <c r="AH91" s="44">
        <f t="shared" si="124"/>
        <v>4.1500000000000004</v>
      </c>
      <c r="AI91" s="44">
        <v>1</v>
      </c>
      <c r="AJ91" s="35">
        <f t="shared" si="125"/>
        <v>1.075</v>
      </c>
      <c r="AK91" s="43">
        <f t="shared" si="97"/>
        <v>1260</v>
      </c>
      <c r="AL91" s="43">
        <f t="shared" si="126"/>
        <v>94815</v>
      </c>
      <c r="AM91" s="43">
        <f t="shared" si="127"/>
        <v>8945664.000000041</v>
      </c>
      <c r="AN91" s="43">
        <f t="shared" si="128"/>
        <v>1245</v>
      </c>
      <c r="AO91" s="43">
        <f t="shared" si="129"/>
        <v>142.70485380032704</v>
      </c>
      <c r="AP91" s="71">
        <f t="shared" si="91"/>
        <v>94.348615725360347</v>
      </c>
      <c r="AR91" s="44">
        <f t="shared" si="130"/>
        <v>50</v>
      </c>
      <c r="AS91" s="44">
        <f t="shared" si="131"/>
        <v>6.5</v>
      </c>
      <c r="AT91" s="44">
        <v>13</v>
      </c>
      <c r="AU91" s="35">
        <f t="shared" si="132"/>
        <v>1.175</v>
      </c>
      <c r="AV91" s="43">
        <f t="shared" si="98"/>
        <v>195</v>
      </c>
      <c r="AW91" s="43">
        <f t="shared" si="133"/>
        <v>11456.25</v>
      </c>
      <c r="AX91" s="43">
        <f t="shared" si="134"/>
        <v>559104.00000000186</v>
      </c>
      <c r="AY91" s="43">
        <f t="shared" si="135"/>
        <v>1950</v>
      </c>
      <c r="AZ91" s="43">
        <f t="shared" si="136"/>
        <v>142.70485380032704</v>
      </c>
      <c r="BA91" s="71">
        <f t="shared" si="179"/>
        <v>48.803404255319315</v>
      </c>
      <c r="BC91" s="44">
        <f t="shared" si="137"/>
        <v>25</v>
      </c>
      <c r="BD91" s="44">
        <f t="shared" si="138"/>
        <v>9.1</v>
      </c>
      <c r="BE91" s="44">
        <v>1</v>
      </c>
      <c r="BF91" s="35">
        <f t="shared" si="139"/>
        <v>1.3</v>
      </c>
      <c r="BG91" s="43">
        <f t="shared" si="99"/>
        <v>3</v>
      </c>
      <c r="BH91" s="43">
        <f t="shared" si="140"/>
        <v>97.5</v>
      </c>
      <c r="BI91" s="43">
        <f t="shared" si="141"/>
        <v>17472.000000000033</v>
      </c>
      <c r="BJ91" s="43">
        <f t="shared" si="142"/>
        <v>2730</v>
      </c>
      <c r="BK91" s="43">
        <f t="shared" si="143"/>
        <v>142.70485380032704</v>
      </c>
      <c r="BL91" s="71">
        <f t="shared" si="180"/>
        <v>179.20000000000033</v>
      </c>
      <c r="BN91" s="44">
        <f t="shared" si="144"/>
        <v>-5</v>
      </c>
      <c r="BO91" s="44">
        <f t="shared" si="145"/>
        <v>12</v>
      </c>
      <c r="BP91" s="44">
        <v>1</v>
      </c>
      <c r="BQ91" s="35">
        <f t="shared" si="146"/>
        <v>1.45</v>
      </c>
      <c r="BR91" s="43">
        <f t="shared" si="100"/>
        <v>1</v>
      </c>
      <c r="BS91" s="43">
        <f t="shared" si="147"/>
        <v>-7.25</v>
      </c>
      <c r="BT91" s="43">
        <f t="shared" si="148"/>
        <v>272.99999999999994</v>
      </c>
      <c r="BU91" s="43">
        <f t="shared" si="149"/>
        <v>3600</v>
      </c>
      <c r="BV91" s="43">
        <f t="shared" si="150"/>
        <v>142.70485380032704</v>
      </c>
      <c r="BY91" s="44">
        <f t="shared" si="151"/>
        <v>-67</v>
      </c>
      <c r="BZ91" s="44">
        <f t="shared" si="152"/>
        <v>15.25</v>
      </c>
      <c r="CA91" s="44">
        <v>1</v>
      </c>
      <c r="CB91" s="35">
        <f t="shared" si="153"/>
        <v>0</v>
      </c>
      <c r="CC91" s="43">
        <f t="shared" si="101"/>
        <v>1</v>
      </c>
      <c r="CD91" s="43">
        <f t="shared" si="154"/>
        <v>0</v>
      </c>
      <c r="CE91" s="43">
        <f t="shared" si="155"/>
        <v>5.0511550617350687E-2</v>
      </c>
      <c r="CF91" s="43">
        <f t="shared" si="156"/>
        <v>4575</v>
      </c>
      <c r="CG91" s="43">
        <f t="shared" si="157"/>
        <v>142.70485380032704</v>
      </c>
      <c r="CJ91" s="44">
        <f t="shared" si="158"/>
        <v>-122</v>
      </c>
      <c r="CK91" s="44">
        <f t="shared" si="159"/>
        <v>18.899999999999999</v>
      </c>
      <c r="CL91" s="44">
        <v>1</v>
      </c>
      <c r="CM91" s="35">
        <f t="shared" si="160"/>
        <v>0</v>
      </c>
      <c r="CN91" s="43">
        <f t="shared" si="102"/>
        <v>1</v>
      </c>
      <c r="CO91" s="43">
        <f t="shared" si="161"/>
        <v>0</v>
      </c>
      <c r="CP91" s="43">
        <f t="shared" si="162"/>
        <v>2.466384307487818E-5</v>
      </c>
      <c r="CQ91" s="43">
        <f t="shared" si="163"/>
        <v>5670</v>
      </c>
      <c r="CR91" s="43">
        <f t="shared" si="164"/>
        <v>142.70485380032704</v>
      </c>
      <c r="CU91" s="44">
        <f t="shared" si="165"/>
        <v>-172</v>
      </c>
      <c r="CV91" s="44">
        <f t="shared" si="166"/>
        <v>23</v>
      </c>
      <c r="CW91" s="44">
        <v>1</v>
      </c>
      <c r="CX91" s="35">
        <f t="shared" si="167"/>
        <v>0</v>
      </c>
      <c r="CY91" s="43">
        <f t="shared" si="103"/>
        <v>1</v>
      </c>
      <c r="CZ91" s="43">
        <f t="shared" si="168"/>
        <v>0</v>
      </c>
      <c r="DA91" s="43">
        <f t="shared" si="169"/>
        <v>2.4085784252810634E-8</v>
      </c>
      <c r="DB91" s="43">
        <f t="shared" si="170"/>
        <v>6900</v>
      </c>
      <c r="DC91" s="43">
        <f t="shared" si="171"/>
        <v>142.70485380032704</v>
      </c>
      <c r="DF91" s="44">
        <f t="shared" si="172"/>
        <v>-235</v>
      </c>
      <c r="DG91" s="44">
        <f t="shared" si="173"/>
        <v>32.75</v>
      </c>
      <c r="DH91" s="44">
        <v>1</v>
      </c>
      <c r="DI91" s="35">
        <f t="shared" si="181"/>
        <v>0</v>
      </c>
      <c r="DJ91" s="43">
        <f t="shared" si="104"/>
        <v>1</v>
      </c>
      <c r="DK91" s="43">
        <f t="shared" si="174"/>
        <v>0</v>
      </c>
      <c r="DL91" s="43">
        <f t="shared" si="175"/>
        <v>3.8795633372500856E-12</v>
      </c>
      <c r="DM91" s="43">
        <f t="shared" si="176"/>
        <v>9825</v>
      </c>
      <c r="DN91" s="43">
        <f t="shared" si="177"/>
        <v>142.70485380032704</v>
      </c>
    </row>
    <row r="92" spans="1:118">
      <c r="A92" s="35">
        <f t="shared" si="105"/>
        <v>4.924577653379683</v>
      </c>
      <c r="B92" s="35">
        <v>0</v>
      </c>
      <c r="C92" s="56">
        <f t="shared" si="183"/>
        <v>4.55</v>
      </c>
      <c r="D92" s="60"/>
      <c r="E92" s="59">
        <f t="shared" si="106"/>
        <v>4.55</v>
      </c>
      <c r="F92" s="102">
        <f t="shared" si="94"/>
        <v>9.1</v>
      </c>
      <c r="G92" s="38">
        <f t="shared" si="107"/>
        <v>150562.19078617223</v>
      </c>
      <c r="H92" s="35">
        <f t="shared" si="178"/>
        <v>17.200000000000006</v>
      </c>
      <c r="I92" s="39">
        <v>86</v>
      </c>
      <c r="J92" s="44">
        <f t="shared" si="108"/>
        <v>86</v>
      </c>
      <c r="K92" s="44">
        <f t="shared" si="109"/>
        <v>1</v>
      </c>
      <c r="L92" s="34">
        <v>1</v>
      </c>
      <c r="M92" s="127">
        <f t="shared" si="110"/>
        <v>4.55</v>
      </c>
      <c r="N92" s="43">
        <f t="shared" si="95"/>
        <v>576</v>
      </c>
      <c r="O92" s="43">
        <f t="shared" si="111"/>
        <v>225388.79999999999</v>
      </c>
      <c r="P92" s="43">
        <f t="shared" si="112"/>
        <v>82206956.169250041</v>
      </c>
      <c r="Q92" s="43">
        <f t="shared" si="113"/>
        <v>300</v>
      </c>
      <c r="R92" s="43">
        <f t="shared" si="114"/>
        <v>147.73732960139048</v>
      </c>
      <c r="S92" s="71">
        <f t="shared" si="115"/>
        <v>364.73398930758782</v>
      </c>
      <c r="V92" s="44">
        <f t="shared" si="116"/>
        <v>86</v>
      </c>
      <c r="W92" s="44">
        <f t="shared" si="117"/>
        <v>2</v>
      </c>
      <c r="X92" s="44">
        <v>1</v>
      </c>
      <c r="Y92" s="35">
        <f t="shared" si="118"/>
        <v>1</v>
      </c>
      <c r="Z92" s="43">
        <f t="shared" si="96"/>
        <v>4752</v>
      </c>
      <c r="AA92" s="43">
        <f t="shared" si="119"/>
        <v>408672</v>
      </c>
      <c r="AB92" s="43">
        <f t="shared" si="120"/>
        <v>82206956.169250041</v>
      </c>
      <c r="AC92" s="43">
        <f t="shared" si="121"/>
        <v>600</v>
      </c>
      <c r="AD92" s="43">
        <f t="shared" si="122"/>
        <v>147.73732960139048</v>
      </c>
      <c r="AE92" s="71">
        <f t="shared" si="182"/>
        <v>201.15632137569992</v>
      </c>
      <c r="AG92" s="44">
        <f t="shared" si="123"/>
        <v>71</v>
      </c>
      <c r="AH92" s="44">
        <f t="shared" si="124"/>
        <v>4.1500000000000004</v>
      </c>
      <c r="AI92" s="44">
        <v>1</v>
      </c>
      <c r="AJ92" s="35">
        <f t="shared" si="125"/>
        <v>1.075</v>
      </c>
      <c r="AK92" s="43">
        <f t="shared" si="97"/>
        <v>1260</v>
      </c>
      <c r="AL92" s="43">
        <f t="shared" si="126"/>
        <v>96169.5</v>
      </c>
      <c r="AM92" s="43">
        <f t="shared" si="127"/>
        <v>10275869.521156244</v>
      </c>
      <c r="AN92" s="43">
        <f t="shared" si="128"/>
        <v>1245</v>
      </c>
      <c r="AO92" s="43">
        <f t="shared" si="129"/>
        <v>147.73732960139048</v>
      </c>
      <c r="AP92" s="71">
        <f t="shared" si="91"/>
        <v>106.85164757180024</v>
      </c>
      <c r="AR92" s="44">
        <f t="shared" si="130"/>
        <v>51</v>
      </c>
      <c r="AS92" s="44">
        <f t="shared" si="131"/>
        <v>6.5</v>
      </c>
      <c r="AT92" s="44">
        <v>1</v>
      </c>
      <c r="AU92" s="35">
        <f t="shared" si="132"/>
        <v>1.175</v>
      </c>
      <c r="AV92" s="43">
        <f t="shared" si="98"/>
        <v>195</v>
      </c>
      <c r="AW92" s="43">
        <f t="shared" si="133"/>
        <v>11685.375</v>
      </c>
      <c r="AX92" s="43">
        <f t="shared" si="134"/>
        <v>642241.84507226443</v>
      </c>
      <c r="AY92" s="43">
        <f t="shared" si="135"/>
        <v>1950</v>
      </c>
      <c r="AZ92" s="43">
        <f t="shared" si="136"/>
        <v>147.73732960139048</v>
      </c>
      <c r="BA92" s="71">
        <f t="shared" si="179"/>
        <v>54.961166849353525</v>
      </c>
      <c r="BC92" s="44">
        <f t="shared" si="137"/>
        <v>26</v>
      </c>
      <c r="BD92" s="44">
        <f t="shared" si="138"/>
        <v>9.1</v>
      </c>
      <c r="BE92" s="44">
        <v>1</v>
      </c>
      <c r="BF92" s="35">
        <f t="shared" si="139"/>
        <v>1.3</v>
      </c>
      <c r="BG92" s="43">
        <f t="shared" si="99"/>
        <v>3</v>
      </c>
      <c r="BH92" s="43">
        <f t="shared" si="140"/>
        <v>101.4</v>
      </c>
      <c r="BI92" s="43">
        <f t="shared" si="141"/>
        <v>20070.057658508227</v>
      </c>
      <c r="BJ92" s="43">
        <f t="shared" si="142"/>
        <v>2730</v>
      </c>
      <c r="BK92" s="43">
        <f t="shared" si="143"/>
        <v>147.73732960139048</v>
      </c>
      <c r="BL92" s="71">
        <f t="shared" si="180"/>
        <v>197.9295627071817</v>
      </c>
      <c r="BN92" s="44">
        <f t="shared" si="144"/>
        <v>-4</v>
      </c>
      <c r="BO92" s="44">
        <f t="shared" si="145"/>
        <v>12</v>
      </c>
      <c r="BP92" s="44">
        <v>1</v>
      </c>
      <c r="BQ92" s="35">
        <f t="shared" si="146"/>
        <v>1.45</v>
      </c>
      <c r="BR92" s="43">
        <f t="shared" si="100"/>
        <v>1</v>
      </c>
      <c r="BS92" s="43">
        <f t="shared" si="147"/>
        <v>-5.8</v>
      </c>
      <c r="BT92" s="43">
        <f t="shared" si="148"/>
        <v>313.59465091419048</v>
      </c>
      <c r="BU92" s="43">
        <f t="shared" si="149"/>
        <v>3600</v>
      </c>
      <c r="BV92" s="43">
        <f t="shared" si="150"/>
        <v>147.73732960139048</v>
      </c>
      <c r="BY92" s="44">
        <f t="shared" si="151"/>
        <v>-66</v>
      </c>
      <c r="BZ92" s="44">
        <f t="shared" si="152"/>
        <v>15.25</v>
      </c>
      <c r="CA92" s="44">
        <v>1</v>
      </c>
      <c r="CB92" s="35">
        <f t="shared" si="153"/>
        <v>0</v>
      </c>
      <c r="CC92" s="43">
        <f t="shared" si="101"/>
        <v>1</v>
      </c>
      <c r="CD92" s="43">
        <f t="shared" si="154"/>
        <v>0</v>
      </c>
      <c r="CE92" s="43">
        <f t="shared" si="155"/>
        <v>5.8022535102500203E-2</v>
      </c>
      <c r="CF92" s="43">
        <f t="shared" si="156"/>
        <v>4575</v>
      </c>
      <c r="CG92" s="43">
        <f t="shared" si="157"/>
        <v>147.73732960139048</v>
      </c>
      <c r="CJ92" s="44">
        <f t="shared" si="158"/>
        <v>-121</v>
      </c>
      <c r="CK92" s="44">
        <f t="shared" si="159"/>
        <v>18.899999999999999</v>
      </c>
      <c r="CL92" s="44">
        <v>1</v>
      </c>
      <c r="CM92" s="35">
        <f t="shared" si="160"/>
        <v>0</v>
      </c>
      <c r="CN92" s="43">
        <f t="shared" si="102"/>
        <v>1</v>
      </c>
      <c r="CO92" s="43">
        <f t="shared" si="161"/>
        <v>0</v>
      </c>
      <c r="CP92" s="43">
        <f t="shared" si="162"/>
        <v>2.8331315968017565E-5</v>
      </c>
      <c r="CQ92" s="43">
        <f t="shared" si="163"/>
        <v>5670</v>
      </c>
      <c r="CR92" s="43">
        <f t="shared" si="164"/>
        <v>147.73732960139048</v>
      </c>
      <c r="CU92" s="44">
        <f t="shared" si="165"/>
        <v>-171</v>
      </c>
      <c r="CV92" s="44">
        <f t="shared" si="166"/>
        <v>23</v>
      </c>
      <c r="CW92" s="44">
        <v>1</v>
      </c>
      <c r="CX92" s="35">
        <f t="shared" si="167"/>
        <v>0</v>
      </c>
      <c r="CY92" s="43">
        <f t="shared" si="103"/>
        <v>1</v>
      </c>
      <c r="CZ92" s="43">
        <f t="shared" si="168"/>
        <v>0</v>
      </c>
      <c r="DA92" s="43">
        <f t="shared" si="169"/>
        <v>2.7667300750017068E-8</v>
      </c>
      <c r="DB92" s="43">
        <f t="shared" si="170"/>
        <v>6900</v>
      </c>
      <c r="DC92" s="43">
        <f t="shared" si="171"/>
        <v>147.73732960139048</v>
      </c>
      <c r="DF92" s="44">
        <f t="shared" si="172"/>
        <v>-234</v>
      </c>
      <c r="DG92" s="44">
        <f t="shared" si="173"/>
        <v>32.75</v>
      </c>
      <c r="DH92" s="44">
        <v>1</v>
      </c>
      <c r="DI92" s="35">
        <f t="shared" si="181"/>
        <v>0</v>
      </c>
      <c r="DJ92" s="43">
        <f t="shared" si="104"/>
        <v>1</v>
      </c>
      <c r="DK92" s="43">
        <f t="shared" si="174"/>
        <v>0</v>
      </c>
      <c r="DL92" s="43">
        <f t="shared" si="175"/>
        <v>4.4564480236059815E-12</v>
      </c>
      <c r="DM92" s="43">
        <f t="shared" si="176"/>
        <v>9825</v>
      </c>
      <c r="DN92" s="43">
        <f t="shared" si="177"/>
        <v>147.73732960139048</v>
      </c>
    </row>
    <row r="93" spans="1:118">
      <c r="A93" s="35">
        <f t="shared" si="105"/>
        <v>5.0982425092770685</v>
      </c>
      <c r="B93" s="35">
        <v>0</v>
      </c>
      <c r="C93" s="56">
        <f t="shared" si="183"/>
        <v>4.55</v>
      </c>
      <c r="D93" s="60"/>
      <c r="E93" s="59">
        <f t="shared" si="106"/>
        <v>4.55</v>
      </c>
      <c r="F93" s="102">
        <f t="shared" si="94"/>
        <v>9.1</v>
      </c>
      <c r="G93" s="38">
        <f t="shared" si="107"/>
        <v>172950.54088082581</v>
      </c>
      <c r="H93" s="35">
        <f t="shared" si="178"/>
        <v>17.400000000000009</v>
      </c>
      <c r="I93" s="39">
        <v>87</v>
      </c>
      <c r="J93" s="44">
        <f t="shared" si="108"/>
        <v>87</v>
      </c>
      <c r="K93" s="44">
        <f t="shared" si="109"/>
        <v>1</v>
      </c>
      <c r="L93" s="34">
        <v>1</v>
      </c>
      <c r="M93" s="127">
        <f t="shared" si="110"/>
        <v>4.55</v>
      </c>
      <c r="N93" s="43">
        <f t="shared" si="95"/>
        <v>576</v>
      </c>
      <c r="O93" s="43">
        <f t="shared" si="111"/>
        <v>228009.59999999998</v>
      </c>
      <c r="P93" s="43">
        <f t="shared" si="112"/>
        <v>94430995.320930883</v>
      </c>
      <c r="Q93" s="43">
        <f t="shared" si="113"/>
        <v>300</v>
      </c>
      <c r="R93" s="43">
        <f t="shared" si="114"/>
        <v>152.94727527831205</v>
      </c>
      <c r="S93" s="71">
        <f t="shared" si="115"/>
        <v>414.1535940632802</v>
      </c>
      <c r="V93" s="44">
        <f t="shared" si="116"/>
        <v>87</v>
      </c>
      <c r="W93" s="44">
        <f t="shared" si="117"/>
        <v>2</v>
      </c>
      <c r="X93" s="44">
        <v>1</v>
      </c>
      <c r="Y93" s="35">
        <f t="shared" si="118"/>
        <v>1</v>
      </c>
      <c r="Z93" s="43">
        <f t="shared" si="96"/>
        <v>4752</v>
      </c>
      <c r="AA93" s="43">
        <f t="shared" si="119"/>
        <v>413424</v>
      </c>
      <c r="AB93" s="43">
        <f t="shared" si="120"/>
        <v>94430995.320930883</v>
      </c>
      <c r="AC93" s="43">
        <f t="shared" si="121"/>
        <v>600</v>
      </c>
      <c r="AD93" s="43">
        <f t="shared" si="122"/>
        <v>152.94727527831205</v>
      </c>
      <c r="AE93" s="71">
        <f t="shared" si="182"/>
        <v>228.4119821803545</v>
      </c>
      <c r="AG93" s="44">
        <f t="shared" si="123"/>
        <v>72</v>
      </c>
      <c r="AH93" s="44">
        <f t="shared" si="124"/>
        <v>4.1500000000000004</v>
      </c>
      <c r="AI93" s="44">
        <v>1</v>
      </c>
      <c r="AJ93" s="35">
        <f t="shared" si="125"/>
        <v>1.075</v>
      </c>
      <c r="AK93" s="43">
        <f t="shared" si="97"/>
        <v>1260</v>
      </c>
      <c r="AL93" s="43">
        <f t="shared" si="126"/>
        <v>97524</v>
      </c>
      <c r="AM93" s="43">
        <f t="shared" si="127"/>
        <v>11803874.415116349</v>
      </c>
      <c r="AN93" s="43">
        <f t="shared" si="128"/>
        <v>1245</v>
      </c>
      <c r="AO93" s="43">
        <f t="shared" si="129"/>
        <v>152.94727527831205</v>
      </c>
      <c r="AP93" s="71">
        <f t="shared" si="91"/>
        <v>121.0355852417492</v>
      </c>
      <c r="AR93" s="44">
        <f t="shared" si="130"/>
        <v>52</v>
      </c>
      <c r="AS93" s="44">
        <f t="shared" si="131"/>
        <v>6.5</v>
      </c>
      <c r="AT93" s="44">
        <v>1</v>
      </c>
      <c r="AU93" s="35">
        <f t="shared" si="132"/>
        <v>1.175</v>
      </c>
      <c r="AV93" s="43">
        <f t="shared" si="98"/>
        <v>195</v>
      </c>
      <c r="AW93" s="43">
        <f t="shared" si="133"/>
        <v>11914.5</v>
      </c>
      <c r="AX93" s="43">
        <f t="shared" si="134"/>
        <v>737742.1509447709</v>
      </c>
      <c r="AY93" s="43">
        <f t="shared" si="135"/>
        <v>1950</v>
      </c>
      <c r="AZ93" s="43">
        <f t="shared" si="136"/>
        <v>152.94727527831205</v>
      </c>
      <c r="BA93" s="71">
        <f t="shared" si="179"/>
        <v>61.919690372635941</v>
      </c>
      <c r="BC93" s="44">
        <f t="shared" si="137"/>
        <v>27</v>
      </c>
      <c r="BD93" s="44">
        <f t="shared" si="138"/>
        <v>9.1</v>
      </c>
      <c r="BE93" s="44">
        <v>1</v>
      </c>
      <c r="BF93" s="35">
        <f t="shared" si="139"/>
        <v>1.3</v>
      </c>
      <c r="BG93" s="43">
        <f t="shared" si="99"/>
        <v>3</v>
      </c>
      <c r="BH93" s="43">
        <f t="shared" si="140"/>
        <v>105.3</v>
      </c>
      <c r="BI93" s="43">
        <f t="shared" si="141"/>
        <v>23054.442217024047</v>
      </c>
      <c r="BJ93" s="43">
        <f t="shared" si="142"/>
        <v>2730</v>
      </c>
      <c r="BK93" s="43">
        <f t="shared" si="143"/>
        <v>152.94727527831205</v>
      </c>
      <c r="BL93" s="71">
        <f t="shared" si="180"/>
        <v>218.9405718615769</v>
      </c>
      <c r="BN93" s="44">
        <f t="shared" si="144"/>
        <v>-3</v>
      </c>
      <c r="BO93" s="44">
        <f t="shared" si="145"/>
        <v>12</v>
      </c>
      <c r="BP93" s="44">
        <v>1</v>
      </c>
      <c r="BQ93" s="35">
        <f t="shared" si="146"/>
        <v>1.45</v>
      </c>
      <c r="BR93" s="43">
        <f t="shared" si="100"/>
        <v>1</v>
      </c>
      <c r="BS93" s="43">
        <f t="shared" si="147"/>
        <v>-4.3499999999999996</v>
      </c>
      <c r="BT93" s="43">
        <f t="shared" si="148"/>
        <v>360.22565964100005</v>
      </c>
      <c r="BU93" s="43">
        <f t="shared" si="149"/>
        <v>3600</v>
      </c>
      <c r="BV93" s="43">
        <f t="shared" si="150"/>
        <v>152.94727527831205</v>
      </c>
      <c r="BY93" s="44">
        <f t="shared" si="151"/>
        <v>-65</v>
      </c>
      <c r="BZ93" s="44">
        <f t="shared" si="152"/>
        <v>15.25</v>
      </c>
      <c r="CA93" s="44">
        <v>1</v>
      </c>
      <c r="CB93" s="35">
        <f t="shared" si="153"/>
        <v>0</v>
      </c>
      <c r="CC93" s="43">
        <f t="shared" si="101"/>
        <v>1</v>
      </c>
      <c r="CD93" s="43">
        <f t="shared" si="154"/>
        <v>0</v>
      </c>
      <c r="CE93" s="43">
        <f t="shared" si="155"/>
        <v>6.6650390624999709E-2</v>
      </c>
      <c r="CF93" s="43">
        <f t="shared" si="156"/>
        <v>4575</v>
      </c>
      <c r="CG93" s="43">
        <f t="shared" si="157"/>
        <v>152.94727527831205</v>
      </c>
      <c r="CJ93" s="44">
        <f t="shared" si="158"/>
        <v>-120</v>
      </c>
      <c r="CK93" s="44">
        <f t="shared" si="159"/>
        <v>18.899999999999999</v>
      </c>
      <c r="CL93" s="44">
        <v>1</v>
      </c>
      <c r="CM93" s="35">
        <f t="shared" si="160"/>
        <v>0</v>
      </c>
      <c r="CN93" s="43">
        <f t="shared" si="102"/>
        <v>1</v>
      </c>
      <c r="CO93" s="43">
        <f t="shared" si="161"/>
        <v>0</v>
      </c>
      <c r="CP93" s="43">
        <f t="shared" si="162"/>
        <v>3.2544136047363024E-5</v>
      </c>
      <c r="CQ93" s="43">
        <f t="shared" si="163"/>
        <v>5670</v>
      </c>
      <c r="CR93" s="43">
        <f t="shared" si="164"/>
        <v>152.94727527831205</v>
      </c>
      <c r="CU93" s="44">
        <f t="shared" si="165"/>
        <v>-170</v>
      </c>
      <c r="CV93" s="44">
        <f t="shared" si="166"/>
        <v>23</v>
      </c>
      <c r="CW93" s="44">
        <v>1</v>
      </c>
      <c r="CX93" s="35">
        <f t="shared" si="167"/>
        <v>0</v>
      </c>
      <c r="CY93" s="43">
        <f t="shared" si="103"/>
        <v>1</v>
      </c>
      <c r="CZ93" s="43">
        <f t="shared" si="168"/>
        <v>0</v>
      </c>
      <c r="DA93" s="43">
        <f t="shared" si="169"/>
        <v>3.1781382858752847E-8</v>
      </c>
      <c r="DB93" s="43">
        <f t="shared" si="170"/>
        <v>6900</v>
      </c>
      <c r="DC93" s="43">
        <f t="shared" si="171"/>
        <v>152.94727527831205</v>
      </c>
      <c r="DF93" s="44">
        <f t="shared" si="172"/>
        <v>-233</v>
      </c>
      <c r="DG93" s="44">
        <f t="shared" si="173"/>
        <v>32.75</v>
      </c>
      <c r="DH93" s="44">
        <v>1</v>
      </c>
      <c r="DI93" s="35">
        <f t="shared" si="181"/>
        <v>0</v>
      </c>
      <c r="DJ93" s="43">
        <f t="shared" si="104"/>
        <v>1</v>
      </c>
      <c r="DK93" s="43">
        <f t="shared" si="174"/>
        <v>0</v>
      </c>
      <c r="DL93" s="43">
        <f t="shared" si="175"/>
        <v>5.1191145138459785E-12</v>
      </c>
      <c r="DM93" s="43">
        <f t="shared" si="176"/>
        <v>9825</v>
      </c>
      <c r="DN93" s="43">
        <f t="shared" si="177"/>
        <v>152.94727527831205</v>
      </c>
    </row>
    <row r="94" spans="1:118">
      <c r="A94" s="35">
        <f t="shared" si="105"/>
        <v>5.2780316430915972</v>
      </c>
      <c r="B94" s="35">
        <v>0</v>
      </c>
      <c r="C94" s="56">
        <f t="shared" si="183"/>
        <v>4.55</v>
      </c>
      <c r="D94" s="60"/>
      <c r="E94" s="59">
        <f t="shared" si="106"/>
        <v>4.55</v>
      </c>
      <c r="F94" s="102">
        <f t="shared" si="94"/>
        <v>9.1</v>
      </c>
      <c r="G94" s="38">
        <f t="shared" si="107"/>
        <v>198668.00180565205</v>
      </c>
      <c r="H94" s="35">
        <f t="shared" si="178"/>
        <v>17.600000000000009</v>
      </c>
      <c r="I94" s="39">
        <v>88</v>
      </c>
      <c r="J94" s="44">
        <f t="shared" si="108"/>
        <v>88</v>
      </c>
      <c r="K94" s="44">
        <f t="shared" si="109"/>
        <v>1</v>
      </c>
      <c r="L94" s="34">
        <v>1</v>
      </c>
      <c r="M94" s="127">
        <f t="shared" si="110"/>
        <v>4.55</v>
      </c>
      <c r="N94" s="43">
        <f t="shared" si="95"/>
        <v>576</v>
      </c>
      <c r="O94" s="43">
        <f t="shared" si="111"/>
        <v>230630.39999999999</v>
      </c>
      <c r="P94" s="43">
        <f t="shared" si="112"/>
        <v>108472728.98588602</v>
      </c>
      <c r="Q94" s="43">
        <f t="shared" si="113"/>
        <v>300</v>
      </c>
      <c r="R94" s="43">
        <f t="shared" si="114"/>
        <v>158.34094929274792</v>
      </c>
      <c r="S94" s="71">
        <f t="shared" si="115"/>
        <v>470.33144366868385</v>
      </c>
      <c r="V94" s="44">
        <f t="shared" si="116"/>
        <v>88</v>
      </c>
      <c r="W94" s="44">
        <f t="shared" si="117"/>
        <v>2</v>
      </c>
      <c r="X94" s="44">
        <v>1</v>
      </c>
      <c r="Y94" s="35">
        <f t="shared" si="118"/>
        <v>1</v>
      </c>
      <c r="Z94" s="43">
        <f t="shared" si="96"/>
        <v>4752</v>
      </c>
      <c r="AA94" s="43">
        <f t="shared" si="119"/>
        <v>418176</v>
      </c>
      <c r="AB94" s="43">
        <f t="shared" si="120"/>
        <v>108472728.98588602</v>
      </c>
      <c r="AC94" s="43">
        <f t="shared" si="121"/>
        <v>600</v>
      </c>
      <c r="AD94" s="43">
        <f t="shared" si="122"/>
        <v>158.34094929274792</v>
      </c>
      <c r="AE94" s="71">
        <f t="shared" si="182"/>
        <v>259.39491741727414</v>
      </c>
      <c r="AG94" s="44">
        <f t="shared" si="123"/>
        <v>73</v>
      </c>
      <c r="AH94" s="44">
        <f t="shared" si="124"/>
        <v>4.1500000000000004</v>
      </c>
      <c r="AI94" s="44">
        <v>1</v>
      </c>
      <c r="AJ94" s="35">
        <f t="shared" si="125"/>
        <v>1.075</v>
      </c>
      <c r="AK94" s="43">
        <f t="shared" si="97"/>
        <v>1260</v>
      </c>
      <c r="AL94" s="43">
        <f t="shared" si="126"/>
        <v>98878.5</v>
      </c>
      <c r="AM94" s="43">
        <f t="shared" si="127"/>
        <v>13559091.12323574</v>
      </c>
      <c r="AN94" s="43">
        <f t="shared" si="128"/>
        <v>1245</v>
      </c>
      <c r="AO94" s="43">
        <f t="shared" si="129"/>
        <v>158.34094929274792</v>
      </c>
      <c r="AP94" s="71">
        <f t="shared" si="91"/>
        <v>137.12881084599525</v>
      </c>
      <c r="AR94" s="44">
        <f t="shared" si="130"/>
        <v>53</v>
      </c>
      <c r="AS94" s="44">
        <f t="shared" si="131"/>
        <v>6.5</v>
      </c>
      <c r="AT94" s="44">
        <v>1</v>
      </c>
      <c r="AU94" s="35">
        <f t="shared" si="132"/>
        <v>1.175</v>
      </c>
      <c r="AV94" s="43">
        <f t="shared" si="98"/>
        <v>195</v>
      </c>
      <c r="AW94" s="43">
        <f t="shared" si="133"/>
        <v>12143.625</v>
      </c>
      <c r="AX94" s="43">
        <f t="shared" si="134"/>
        <v>847443.19520223257</v>
      </c>
      <c r="AY94" s="43">
        <f t="shared" si="135"/>
        <v>1950</v>
      </c>
      <c r="AZ94" s="43">
        <f t="shared" si="136"/>
        <v>158.34094929274792</v>
      </c>
      <c r="BA94" s="71">
        <f t="shared" si="179"/>
        <v>69.785026728199583</v>
      </c>
      <c r="BC94" s="44">
        <f t="shared" si="137"/>
        <v>28</v>
      </c>
      <c r="BD94" s="44">
        <f t="shared" si="138"/>
        <v>9.1</v>
      </c>
      <c r="BE94" s="44">
        <v>1</v>
      </c>
      <c r="BF94" s="35">
        <f t="shared" si="139"/>
        <v>1.3</v>
      </c>
      <c r="BG94" s="43">
        <f t="shared" si="99"/>
        <v>3</v>
      </c>
      <c r="BH94" s="43">
        <f t="shared" si="140"/>
        <v>109.2</v>
      </c>
      <c r="BI94" s="43">
        <f t="shared" si="141"/>
        <v>26482.599850069724</v>
      </c>
      <c r="BJ94" s="43">
        <f t="shared" si="142"/>
        <v>2730</v>
      </c>
      <c r="BK94" s="43">
        <f t="shared" si="143"/>
        <v>158.34094929274792</v>
      </c>
      <c r="BL94" s="71">
        <f t="shared" si="180"/>
        <v>242.51465064166413</v>
      </c>
      <c r="BN94" s="44">
        <f t="shared" si="144"/>
        <v>-2</v>
      </c>
      <c r="BO94" s="44">
        <f t="shared" si="145"/>
        <v>12</v>
      </c>
      <c r="BP94" s="44">
        <v>1</v>
      </c>
      <c r="BQ94" s="35">
        <f t="shared" si="146"/>
        <v>1.45</v>
      </c>
      <c r="BR94" s="43">
        <f t="shared" si="100"/>
        <v>1</v>
      </c>
      <c r="BS94" s="43">
        <f t="shared" si="147"/>
        <v>-2.9</v>
      </c>
      <c r="BT94" s="43">
        <f t="shared" si="148"/>
        <v>413.79062265733864</v>
      </c>
      <c r="BU94" s="43">
        <f t="shared" si="149"/>
        <v>3600</v>
      </c>
      <c r="BV94" s="43">
        <f t="shared" si="150"/>
        <v>158.34094929274792</v>
      </c>
      <c r="BY94" s="44">
        <f t="shared" si="151"/>
        <v>-64</v>
      </c>
      <c r="BZ94" s="44">
        <f t="shared" si="152"/>
        <v>15.25</v>
      </c>
      <c r="CA94" s="44">
        <v>1</v>
      </c>
      <c r="CB94" s="35">
        <f t="shared" si="153"/>
        <v>0</v>
      </c>
      <c r="CC94" s="43">
        <f t="shared" si="101"/>
        <v>1</v>
      </c>
      <c r="CD94" s="43">
        <f t="shared" si="154"/>
        <v>0</v>
      </c>
      <c r="CE94" s="43">
        <f t="shared" si="155"/>
        <v>7.6561194070846966E-2</v>
      </c>
      <c r="CF94" s="43">
        <f t="shared" si="156"/>
        <v>4575</v>
      </c>
      <c r="CG94" s="43">
        <f t="shared" si="157"/>
        <v>158.34094929274792</v>
      </c>
      <c r="CJ94" s="44">
        <f t="shared" si="158"/>
        <v>-119</v>
      </c>
      <c r="CK94" s="44">
        <f t="shared" si="159"/>
        <v>18.899999999999999</v>
      </c>
      <c r="CL94" s="44">
        <v>1</v>
      </c>
      <c r="CM94" s="35">
        <f t="shared" si="160"/>
        <v>0</v>
      </c>
      <c r="CN94" s="43">
        <f t="shared" si="102"/>
        <v>1</v>
      </c>
      <c r="CO94" s="43">
        <f t="shared" si="161"/>
        <v>0</v>
      </c>
      <c r="CP94" s="43">
        <f t="shared" si="162"/>
        <v>3.7383395542405603E-5</v>
      </c>
      <c r="CQ94" s="43">
        <f t="shared" si="163"/>
        <v>5670</v>
      </c>
      <c r="CR94" s="43">
        <f t="shared" si="164"/>
        <v>158.34094929274792</v>
      </c>
      <c r="CU94" s="44">
        <f t="shared" si="165"/>
        <v>-169</v>
      </c>
      <c r="CV94" s="44">
        <f t="shared" si="166"/>
        <v>23</v>
      </c>
      <c r="CW94" s="44">
        <v>1</v>
      </c>
      <c r="CX94" s="35">
        <f t="shared" si="167"/>
        <v>0</v>
      </c>
      <c r="CY94" s="43">
        <f t="shared" si="103"/>
        <v>1</v>
      </c>
      <c r="CZ94" s="43">
        <f t="shared" si="168"/>
        <v>0</v>
      </c>
      <c r="DA94" s="43">
        <f t="shared" si="169"/>
        <v>3.6507222209380359E-8</v>
      </c>
      <c r="DB94" s="43">
        <f t="shared" si="170"/>
        <v>6900</v>
      </c>
      <c r="DC94" s="43">
        <f t="shared" si="171"/>
        <v>158.34094929274792</v>
      </c>
      <c r="DF94" s="44">
        <f t="shared" si="172"/>
        <v>-232</v>
      </c>
      <c r="DG94" s="44">
        <f t="shared" si="173"/>
        <v>32.75</v>
      </c>
      <c r="DH94" s="44">
        <v>1</v>
      </c>
      <c r="DI94" s="35">
        <f t="shared" si="181"/>
        <v>0</v>
      </c>
      <c r="DJ94" s="43">
        <f t="shared" si="104"/>
        <v>1</v>
      </c>
      <c r="DK94" s="43">
        <f t="shared" si="174"/>
        <v>0</v>
      </c>
      <c r="DL94" s="43">
        <f t="shared" si="175"/>
        <v>5.8803184210963227E-12</v>
      </c>
      <c r="DM94" s="43">
        <f t="shared" si="176"/>
        <v>9825</v>
      </c>
      <c r="DN94" s="43">
        <f t="shared" si="177"/>
        <v>158.34094929274792</v>
      </c>
    </row>
    <row r="95" spans="1:118">
      <c r="A95" s="35">
        <f t="shared" si="105"/>
        <v>5.4641610270176031</v>
      </c>
      <c r="B95" s="35">
        <v>0</v>
      </c>
      <c r="C95" s="56">
        <f t="shared" si="183"/>
        <v>4.55</v>
      </c>
      <c r="D95" s="60"/>
      <c r="E95" s="59">
        <f t="shared" si="106"/>
        <v>4.55</v>
      </c>
      <c r="F95" s="102">
        <f t="shared" si="94"/>
        <v>9.1</v>
      </c>
      <c r="G95" s="38">
        <f t="shared" si="107"/>
        <v>228209.60686470056</v>
      </c>
      <c r="H95" s="35">
        <f t="shared" si="178"/>
        <v>17.800000000000011</v>
      </c>
      <c r="I95" s="39">
        <v>89</v>
      </c>
      <c r="J95" s="44">
        <f t="shared" si="108"/>
        <v>89</v>
      </c>
      <c r="K95" s="44">
        <f t="shared" si="109"/>
        <v>1</v>
      </c>
      <c r="L95" s="34">
        <v>1</v>
      </c>
      <c r="M95" s="127">
        <f t="shared" si="110"/>
        <v>4.55</v>
      </c>
      <c r="N95" s="43">
        <f t="shared" si="95"/>
        <v>576</v>
      </c>
      <c r="O95" s="43">
        <f t="shared" si="111"/>
        <v>233251.19999999998</v>
      </c>
      <c r="P95" s="43">
        <f t="shared" si="112"/>
        <v>124602445.3481265</v>
      </c>
      <c r="Q95" s="43">
        <f t="shared" si="113"/>
        <v>300</v>
      </c>
      <c r="R95" s="43">
        <f t="shared" si="114"/>
        <v>163.92483081052808</v>
      </c>
      <c r="S95" s="71">
        <f t="shared" si="115"/>
        <v>534.19851794171484</v>
      </c>
      <c r="V95" s="44">
        <f t="shared" si="116"/>
        <v>89</v>
      </c>
      <c r="W95" s="44">
        <f t="shared" si="117"/>
        <v>2</v>
      </c>
      <c r="X95" s="44">
        <v>1</v>
      </c>
      <c r="Y95" s="35">
        <f t="shared" si="118"/>
        <v>1</v>
      </c>
      <c r="Z95" s="43">
        <f t="shared" si="96"/>
        <v>4752</v>
      </c>
      <c r="AA95" s="43">
        <f t="shared" si="119"/>
        <v>422928</v>
      </c>
      <c r="AB95" s="43">
        <f t="shared" si="120"/>
        <v>124602445.3481265</v>
      </c>
      <c r="AC95" s="43">
        <f t="shared" si="121"/>
        <v>600</v>
      </c>
      <c r="AD95" s="43">
        <f t="shared" si="122"/>
        <v>163.92483081052808</v>
      </c>
      <c r="AE95" s="71">
        <f t="shared" si="182"/>
        <v>294.61857656179421</v>
      </c>
      <c r="AG95" s="44">
        <f t="shared" si="123"/>
        <v>74</v>
      </c>
      <c r="AH95" s="44">
        <f t="shared" si="124"/>
        <v>4.1500000000000004</v>
      </c>
      <c r="AI95" s="44">
        <v>1</v>
      </c>
      <c r="AJ95" s="35">
        <f t="shared" si="125"/>
        <v>1.075</v>
      </c>
      <c r="AK95" s="43">
        <f t="shared" si="97"/>
        <v>1260</v>
      </c>
      <c r="AL95" s="43">
        <f t="shared" si="126"/>
        <v>100233</v>
      </c>
      <c r="AM95" s="43">
        <f t="shared" si="127"/>
        <v>15575305.668515796</v>
      </c>
      <c r="AN95" s="43">
        <f t="shared" si="128"/>
        <v>1245</v>
      </c>
      <c r="AO95" s="43">
        <f t="shared" si="129"/>
        <v>163.92483081052808</v>
      </c>
      <c r="AP95" s="71">
        <f t="shared" si="91"/>
        <v>155.39099566525792</v>
      </c>
      <c r="AR95" s="44">
        <f t="shared" si="130"/>
        <v>54</v>
      </c>
      <c r="AS95" s="44">
        <f t="shared" si="131"/>
        <v>6.5</v>
      </c>
      <c r="AT95" s="44">
        <v>1</v>
      </c>
      <c r="AU95" s="35">
        <f t="shared" si="132"/>
        <v>1.175</v>
      </c>
      <c r="AV95" s="43">
        <f t="shared" si="98"/>
        <v>195</v>
      </c>
      <c r="AW95" s="43">
        <f t="shared" si="133"/>
        <v>12372.75</v>
      </c>
      <c r="AX95" s="43">
        <f t="shared" si="134"/>
        <v>973456.60428223573</v>
      </c>
      <c r="AY95" s="43">
        <f t="shared" si="135"/>
        <v>1950</v>
      </c>
      <c r="AZ95" s="43">
        <f t="shared" si="136"/>
        <v>163.92483081052808</v>
      </c>
      <c r="BA95" s="71">
        <f t="shared" si="179"/>
        <v>78.677464935623505</v>
      </c>
      <c r="BC95" s="44">
        <f t="shared" si="137"/>
        <v>29</v>
      </c>
      <c r="BD95" s="44">
        <f t="shared" si="138"/>
        <v>9.1</v>
      </c>
      <c r="BE95" s="44">
        <v>1</v>
      </c>
      <c r="BF95" s="35">
        <f t="shared" si="139"/>
        <v>1.3</v>
      </c>
      <c r="BG95" s="43">
        <f t="shared" si="99"/>
        <v>3</v>
      </c>
      <c r="BH95" s="43">
        <f t="shared" si="140"/>
        <v>113.10000000000001</v>
      </c>
      <c r="BI95" s="43">
        <f t="shared" si="141"/>
        <v>30420.518883819819</v>
      </c>
      <c r="BJ95" s="43">
        <f t="shared" si="142"/>
        <v>2730</v>
      </c>
      <c r="BK95" s="43">
        <f t="shared" si="143"/>
        <v>163.92483081052808</v>
      </c>
      <c r="BL95" s="71">
        <f t="shared" si="180"/>
        <v>268.97010507356163</v>
      </c>
      <c r="BN95" s="44">
        <f t="shared" si="144"/>
        <v>-1</v>
      </c>
      <c r="BO95" s="44">
        <f t="shared" si="145"/>
        <v>12</v>
      </c>
      <c r="BP95" s="44">
        <v>1</v>
      </c>
      <c r="BQ95" s="35">
        <f t="shared" si="146"/>
        <v>1.45</v>
      </c>
      <c r="BR95" s="43">
        <f t="shared" si="100"/>
        <v>1</v>
      </c>
      <c r="BS95" s="43">
        <f t="shared" si="147"/>
        <v>-1.45</v>
      </c>
      <c r="BT95" s="43">
        <f t="shared" si="148"/>
        <v>475.32060755968376</v>
      </c>
      <c r="BU95" s="43">
        <f t="shared" si="149"/>
        <v>3600</v>
      </c>
      <c r="BV95" s="43">
        <f t="shared" si="150"/>
        <v>163.92483081052808</v>
      </c>
      <c r="BY95" s="44">
        <f t="shared" si="151"/>
        <v>-63</v>
      </c>
      <c r="BZ95" s="44">
        <f t="shared" si="152"/>
        <v>15.25</v>
      </c>
      <c r="CA95" s="44">
        <v>1</v>
      </c>
      <c r="CB95" s="35">
        <f t="shared" si="153"/>
        <v>0</v>
      </c>
      <c r="CC95" s="43">
        <f t="shared" si="101"/>
        <v>1</v>
      </c>
      <c r="CD95" s="43">
        <f t="shared" si="154"/>
        <v>0</v>
      </c>
      <c r="CE95" s="43">
        <f t="shared" si="155"/>
        <v>8.7945717685790681E-2</v>
      </c>
      <c r="CF95" s="43">
        <f t="shared" si="156"/>
        <v>4575</v>
      </c>
      <c r="CG95" s="43">
        <f t="shared" si="157"/>
        <v>163.92483081052808</v>
      </c>
      <c r="CJ95" s="44">
        <f t="shared" si="158"/>
        <v>-118</v>
      </c>
      <c r="CK95" s="44">
        <f t="shared" si="159"/>
        <v>18.899999999999999</v>
      </c>
      <c r="CL95" s="44">
        <v>1</v>
      </c>
      <c r="CM95" s="35">
        <f t="shared" si="160"/>
        <v>0</v>
      </c>
      <c r="CN95" s="43">
        <f t="shared" si="102"/>
        <v>1</v>
      </c>
      <c r="CO95" s="43">
        <f t="shared" si="161"/>
        <v>0</v>
      </c>
      <c r="CP95" s="43">
        <f t="shared" si="162"/>
        <v>4.2942244963764825E-5</v>
      </c>
      <c r="CQ95" s="43">
        <f t="shared" si="163"/>
        <v>5670</v>
      </c>
      <c r="CR95" s="43">
        <f t="shared" si="164"/>
        <v>163.92483081052808</v>
      </c>
      <c r="CU95" s="44">
        <f t="shared" si="165"/>
        <v>-168</v>
      </c>
      <c r="CV95" s="44">
        <f t="shared" si="166"/>
        <v>23</v>
      </c>
      <c r="CW95" s="44">
        <v>1</v>
      </c>
      <c r="CX95" s="35">
        <f t="shared" si="167"/>
        <v>0</v>
      </c>
      <c r="CY95" s="43">
        <f t="shared" si="103"/>
        <v>1</v>
      </c>
      <c r="CZ95" s="43">
        <f t="shared" si="168"/>
        <v>0</v>
      </c>
      <c r="DA95" s="43">
        <f t="shared" si="169"/>
        <v>4.1935786097426448E-8</v>
      </c>
      <c r="DB95" s="43">
        <f t="shared" si="170"/>
        <v>6900</v>
      </c>
      <c r="DC95" s="43">
        <f t="shared" si="171"/>
        <v>163.92483081052808</v>
      </c>
      <c r="DF95" s="44">
        <f t="shared" si="172"/>
        <v>-231</v>
      </c>
      <c r="DG95" s="44">
        <f t="shared" si="173"/>
        <v>32.75</v>
      </c>
      <c r="DH95" s="44">
        <v>1</v>
      </c>
      <c r="DI95" s="35">
        <f t="shared" si="181"/>
        <v>0</v>
      </c>
      <c r="DJ95" s="43">
        <f t="shared" si="104"/>
        <v>1</v>
      </c>
      <c r="DK95" s="43">
        <f t="shared" si="174"/>
        <v>0</v>
      </c>
      <c r="DL95" s="43">
        <f t="shared" si="175"/>
        <v>6.7547120971721082E-12</v>
      </c>
      <c r="DM95" s="43">
        <f t="shared" si="176"/>
        <v>9825</v>
      </c>
      <c r="DN95" s="43">
        <f t="shared" si="177"/>
        <v>163.92483081052808</v>
      </c>
    </row>
    <row r="96" spans="1:118">
      <c r="A96" s="35">
        <f t="shared" si="105"/>
        <v>5.6568542494924028</v>
      </c>
      <c r="B96" s="35">
        <v>0</v>
      </c>
      <c r="C96" s="56">
        <f t="shared" si="183"/>
        <v>6</v>
      </c>
      <c r="D96" s="59">
        <f>1+I96/200</f>
        <v>1.45</v>
      </c>
      <c r="E96" s="59">
        <f t="shared" si="106"/>
        <v>6</v>
      </c>
      <c r="F96" s="102">
        <f t="shared" si="94"/>
        <v>12</v>
      </c>
      <c r="G96" s="38">
        <f t="shared" si="107"/>
        <v>262144.00000000157</v>
      </c>
      <c r="H96" s="35">
        <f t="shared" si="178"/>
        <v>18.000000000000007</v>
      </c>
      <c r="I96" s="39">
        <v>90</v>
      </c>
      <c r="J96" s="44">
        <f t="shared" si="108"/>
        <v>90</v>
      </c>
      <c r="K96" s="44">
        <f t="shared" si="109"/>
        <v>1</v>
      </c>
      <c r="L96" s="34">
        <v>1</v>
      </c>
      <c r="M96" s="127">
        <f t="shared" si="110"/>
        <v>6</v>
      </c>
      <c r="N96" s="43">
        <f t="shared" si="95"/>
        <v>576</v>
      </c>
      <c r="O96" s="43">
        <f t="shared" si="111"/>
        <v>311040</v>
      </c>
      <c r="P96" s="43">
        <f t="shared" si="112"/>
        <v>188743680.00000113</v>
      </c>
      <c r="Q96" s="43">
        <f t="shared" si="113"/>
        <v>300</v>
      </c>
      <c r="R96" s="43">
        <f t="shared" si="114"/>
        <v>169.70562748477209</v>
      </c>
      <c r="S96" s="71">
        <f t="shared" si="115"/>
        <v>606.81481481481842</v>
      </c>
      <c r="V96" s="44">
        <f t="shared" si="116"/>
        <v>90</v>
      </c>
      <c r="W96" s="44">
        <f t="shared" si="117"/>
        <v>2</v>
      </c>
      <c r="X96" s="44">
        <v>1</v>
      </c>
      <c r="Y96" s="35">
        <f t="shared" si="118"/>
        <v>1</v>
      </c>
      <c r="Z96" s="43">
        <f t="shared" si="96"/>
        <v>4752</v>
      </c>
      <c r="AA96" s="43">
        <f t="shared" si="119"/>
        <v>427680</v>
      </c>
      <c r="AB96" s="43">
        <f t="shared" si="120"/>
        <v>188743680.00000113</v>
      </c>
      <c r="AC96" s="43">
        <f t="shared" si="121"/>
        <v>600</v>
      </c>
      <c r="AD96" s="43">
        <f t="shared" si="122"/>
        <v>169.70562748477209</v>
      </c>
      <c r="AE96" s="71">
        <f t="shared" si="182"/>
        <v>441.31986531986797</v>
      </c>
      <c r="AG96" s="44">
        <f t="shared" si="123"/>
        <v>75</v>
      </c>
      <c r="AH96" s="44">
        <f t="shared" si="124"/>
        <v>4.1500000000000004</v>
      </c>
      <c r="AI96" s="44">
        <v>1</v>
      </c>
      <c r="AJ96" s="35">
        <f t="shared" si="125"/>
        <v>1.075</v>
      </c>
      <c r="AK96" s="43">
        <f t="shared" si="97"/>
        <v>1260</v>
      </c>
      <c r="AL96" s="43">
        <f t="shared" si="126"/>
        <v>101587.5</v>
      </c>
      <c r="AM96" s="43">
        <f t="shared" si="127"/>
        <v>23592960.000000115</v>
      </c>
      <c r="AN96" s="43">
        <f t="shared" si="128"/>
        <v>1245</v>
      </c>
      <c r="AO96" s="43">
        <f t="shared" si="129"/>
        <v>169.70562748477209</v>
      </c>
      <c r="AP96" s="71">
        <f t="shared" si="91"/>
        <v>232.24274640088709</v>
      </c>
      <c r="AR96" s="44">
        <f t="shared" si="130"/>
        <v>55</v>
      </c>
      <c r="AS96" s="44">
        <f t="shared" si="131"/>
        <v>6.5</v>
      </c>
      <c r="AT96" s="44">
        <v>1</v>
      </c>
      <c r="AU96" s="35">
        <f t="shared" si="132"/>
        <v>1.175</v>
      </c>
      <c r="AV96" s="43">
        <f t="shared" si="98"/>
        <v>195</v>
      </c>
      <c r="AW96" s="43">
        <f t="shared" si="133"/>
        <v>12601.875</v>
      </c>
      <c r="AX96" s="43">
        <f t="shared" si="134"/>
        <v>1474560.0000000056</v>
      </c>
      <c r="AY96" s="43">
        <f t="shared" si="135"/>
        <v>1950</v>
      </c>
      <c r="AZ96" s="43">
        <f t="shared" si="136"/>
        <v>169.70562748477209</v>
      </c>
      <c r="BA96" s="71">
        <f t="shared" si="179"/>
        <v>117.01115905371269</v>
      </c>
      <c r="BC96" s="44">
        <f t="shared" si="137"/>
        <v>30</v>
      </c>
      <c r="BD96" s="44">
        <f t="shared" si="138"/>
        <v>9.1</v>
      </c>
      <c r="BE96" s="44">
        <v>8</v>
      </c>
      <c r="BF96" s="35">
        <f t="shared" si="139"/>
        <v>1.3</v>
      </c>
      <c r="BG96" s="43">
        <f t="shared" si="99"/>
        <v>24</v>
      </c>
      <c r="BH96" s="43">
        <f t="shared" si="140"/>
        <v>936</v>
      </c>
      <c r="BI96" s="43">
        <f t="shared" si="141"/>
        <v>46080.00000000008</v>
      </c>
      <c r="BJ96" s="43">
        <f t="shared" si="142"/>
        <v>2730</v>
      </c>
      <c r="BK96" s="43">
        <f t="shared" si="143"/>
        <v>169.70562748477209</v>
      </c>
      <c r="BL96" s="71">
        <f t="shared" si="180"/>
        <v>49.230769230769319</v>
      </c>
      <c r="BN96" s="44">
        <f t="shared" si="144"/>
        <v>0</v>
      </c>
      <c r="BO96" s="44">
        <f t="shared" si="145"/>
        <v>12</v>
      </c>
      <c r="BP96" s="44">
        <v>1</v>
      </c>
      <c r="BQ96" s="35">
        <f t="shared" si="146"/>
        <v>1.45</v>
      </c>
      <c r="BR96" s="43">
        <f t="shared" si="100"/>
        <v>1</v>
      </c>
      <c r="BS96" s="43">
        <f t="shared" si="147"/>
        <v>0</v>
      </c>
      <c r="BT96" s="43">
        <f t="shared" si="148"/>
        <v>720</v>
      </c>
      <c r="BU96" s="43">
        <f t="shared" si="149"/>
        <v>3600</v>
      </c>
      <c r="BV96" s="43">
        <f t="shared" si="150"/>
        <v>169.70562748477209</v>
      </c>
      <c r="BY96" s="44">
        <f t="shared" si="151"/>
        <v>-62</v>
      </c>
      <c r="BZ96" s="44">
        <f t="shared" si="152"/>
        <v>15.25</v>
      </c>
      <c r="CA96" s="44">
        <v>1</v>
      </c>
      <c r="CB96" s="35">
        <f t="shared" si="153"/>
        <v>0</v>
      </c>
      <c r="CC96" s="43">
        <f t="shared" si="101"/>
        <v>1</v>
      </c>
      <c r="CD96" s="43">
        <f t="shared" si="154"/>
        <v>0</v>
      </c>
      <c r="CE96" s="43">
        <f t="shared" si="155"/>
        <v>0.13321727635345243</v>
      </c>
      <c r="CF96" s="43">
        <f t="shared" si="156"/>
        <v>4575</v>
      </c>
      <c r="CG96" s="43">
        <f t="shared" si="157"/>
        <v>169.70562748477209</v>
      </c>
      <c r="CJ96" s="44">
        <f t="shared" si="158"/>
        <v>-117</v>
      </c>
      <c r="CK96" s="44">
        <f t="shared" si="159"/>
        <v>18.899999999999999</v>
      </c>
      <c r="CL96" s="44">
        <v>1</v>
      </c>
      <c r="CM96" s="35">
        <f t="shared" si="160"/>
        <v>0</v>
      </c>
      <c r="CN96" s="43">
        <f t="shared" si="102"/>
        <v>1</v>
      </c>
      <c r="CO96" s="43">
        <f t="shared" si="161"/>
        <v>0</v>
      </c>
      <c r="CP96" s="43">
        <f t="shared" si="162"/>
        <v>6.504749821945895E-5</v>
      </c>
      <c r="CQ96" s="43">
        <f t="shared" si="163"/>
        <v>5670</v>
      </c>
      <c r="CR96" s="43">
        <f t="shared" si="164"/>
        <v>169.70562748477209</v>
      </c>
      <c r="CU96" s="44">
        <f t="shared" si="165"/>
        <v>-167</v>
      </c>
      <c r="CV96" s="44">
        <f t="shared" si="166"/>
        <v>23</v>
      </c>
      <c r="CW96" s="44">
        <v>1</v>
      </c>
      <c r="CX96" s="35">
        <f t="shared" si="167"/>
        <v>0</v>
      </c>
      <c r="CY96" s="43">
        <f t="shared" si="103"/>
        <v>1</v>
      </c>
      <c r="CZ96" s="43">
        <f t="shared" si="168"/>
        <v>0</v>
      </c>
      <c r="DA96" s="43">
        <f t="shared" si="169"/>
        <v>6.3522947479940156E-8</v>
      </c>
      <c r="DB96" s="43">
        <f t="shared" si="170"/>
        <v>6900</v>
      </c>
      <c r="DC96" s="43">
        <f t="shared" si="171"/>
        <v>169.70562748477209</v>
      </c>
      <c r="DF96" s="44">
        <f t="shared" si="172"/>
        <v>-230</v>
      </c>
      <c r="DG96" s="44">
        <f t="shared" si="173"/>
        <v>32.75</v>
      </c>
      <c r="DH96" s="44">
        <v>1</v>
      </c>
      <c r="DI96" s="35">
        <f t="shared" si="181"/>
        <v>0</v>
      </c>
      <c r="DJ96" s="43">
        <f t="shared" si="104"/>
        <v>1</v>
      </c>
      <c r="DK96" s="43">
        <f t="shared" si="174"/>
        <v>0</v>
      </c>
      <c r="DL96" s="43">
        <f t="shared" si="175"/>
        <v>1.0231815394945286E-11</v>
      </c>
      <c r="DM96" s="43">
        <f t="shared" si="176"/>
        <v>9825</v>
      </c>
      <c r="DN96" s="43">
        <f t="shared" si="177"/>
        <v>169.70562748477209</v>
      </c>
    </row>
    <row r="97" spans="1:118">
      <c r="A97" s="35">
        <f t="shared" si="105"/>
        <v>5.8563427837825257</v>
      </c>
      <c r="B97" s="35">
        <v>0</v>
      </c>
      <c r="C97" s="56">
        <f t="shared" si="183"/>
        <v>6</v>
      </c>
      <c r="D97" s="60"/>
      <c r="E97" s="59">
        <f t="shared" si="106"/>
        <v>6</v>
      </c>
      <c r="F97" s="102">
        <f t="shared" si="94"/>
        <v>12</v>
      </c>
      <c r="G97" s="38">
        <f t="shared" si="107"/>
        <v>301124.38157234452</v>
      </c>
      <c r="H97" s="35">
        <f t="shared" si="178"/>
        <v>18.200000000000006</v>
      </c>
      <c r="I97" s="39">
        <v>91</v>
      </c>
      <c r="J97" s="44">
        <f t="shared" si="108"/>
        <v>91</v>
      </c>
      <c r="K97" s="44">
        <f t="shared" si="109"/>
        <v>1</v>
      </c>
      <c r="L97" s="34">
        <v>1</v>
      </c>
      <c r="M97" s="127">
        <f t="shared" si="110"/>
        <v>6</v>
      </c>
      <c r="N97" s="43">
        <f t="shared" si="95"/>
        <v>576</v>
      </c>
      <c r="O97" s="43">
        <f t="shared" si="111"/>
        <v>314496</v>
      </c>
      <c r="P97" s="43">
        <f t="shared" si="112"/>
        <v>216809554.73208806</v>
      </c>
      <c r="Q97" s="43">
        <f t="shared" si="113"/>
        <v>300</v>
      </c>
      <c r="R97" s="43">
        <f t="shared" si="114"/>
        <v>175.69028351347578</v>
      </c>
      <c r="S97" s="71">
        <f t="shared" si="115"/>
        <v>689.38732044950666</v>
      </c>
      <c r="V97" s="44">
        <f t="shared" si="116"/>
        <v>91</v>
      </c>
      <c r="W97" s="44">
        <f t="shared" si="117"/>
        <v>2</v>
      </c>
      <c r="X97" s="44">
        <v>1</v>
      </c>
      <c r="Y97" s="35">
        <f t="shared" si="118"/>
        <v>1</v>
      </c>
      <c r="Z97" s="43">
        <f t="shared" si="96"/>
        <v>4752</v>
      </c>
      <c r="AA97" s="43">
        <f t="shared" si="119"/>
        <v>432432</v>
      </c>
      <c r="AB97" s="43">
        <f t="shared" si="120"/>
        <v>216809554.73208806</v>
      </c>
      <c r="AC97" s="43">
        <f t="shared" si="121"/>
        <v>600</v>
      </c>
      <c r="AD97" s="43">
        <f t="shared" si="122"/>
        <v>175.69028351347578</v>
      </c>
      <c r="AE97" s="71">
        <f t="shared" si="182"/>
        <v>501.37259669055032</v>
      </c>
      <c r="AG97" s="44">
        <f t="shared" si="123"/>
        <v>76</v>
      </c>
      <c r="AH97" s="44">
        <f t="shared" si="124"/>
        <v>4.1500000000000004</v>
      </c>
      <c r="AI97" s="44">
        <v>1</v>
      </c>
      <c r="AJ97" s="35">
        <f t="shared" si="125"/>
        <v>1.075</v>
      </c>
      <c r="AK97" s="43">
        <f t="shared" si="97"/>
        <v>1260</v>
      </c>
      <c r="AL97" s="43">
        <f t="shared" si="126"/>
        <v>102942</v>
      </c>
      <c r="AM97" s="43">
        <f t="shared" si="127"/>
        <v>27101194.341510985</v>
      </c>
      <c r="AN97" s="43">
        <f t="shared" si="128"/>
        <v>1245</v>
      </c>
      <c r="AO97" s="43">
        <f t="shared" si="129"/>
        <v>175.69028351347578</v>
      </c>
      <c r="AP97" s="71">
        <f t="shared" si="91"/>
        <v>263.2666388987098</v>
      </c>
      <c r="AR97" s="44">
        <f t="shared" si="130"/>
        <v>56</v>
      </c>
      <c r="AS97" s="44">
        <f t="shared" si="131"/>
        <v>6.5</v>
      </c>
      <c r="AT97" s="44">
        <v>1</v>
      </c>
      <c r="AU97" s="35">
        <f t="shared" si="132"/>
        <v>1.175</v>
      </c>
      <c r="AV97" s="43">
        <f t="shared" si="98"/>
        <v>195</v>
      </c>
      <c r="AW97" s="43">
        <f t="shared" si="133"/>
        <v>12831</v>
      </c>
      <c r="AX97" s="43">
        <f t="shared" si="134"/>
        <v>1693824.6463444342</v>
      </c>
      <c r="AY97" s="43">
        <f t="shared" si="135"/>
        <v>1950</v>
      </c>
      <c r="AZ97" s="43">
        <f t="shared" si="136"/>
        <v>175.69028351347578</v>
      </c>
      <c r="BA97" s="71">
        <f t="shared" si="179"/>
        <v>132.01033795841587</v>
      </c>
      <c r="BC97" s="44">
        <f t="shared" si="137"/>
        <v>31</v>
      </c>
      <c r="BD97" s="44">
        <f t="shared" si="138"/>
        <v>9.1</v>
      </c>
      <c r="BE97" s="44">
        <v>1</v>
      </c>
      <c r="BF97" s="35">
        <f t="shared" si="139"/>
        <v>1.3</v>
      </c>
      <c r="BG97" s="43">
        <f t="shared" si="99"/>
        <v>24</v>
      </c>
      <c r="BH97" s="43">
        <f t="shared" si="140"/>
        <v>967.2</v>
      </c>
      <c r="BI97" s="43">
        <f t="shared" si="141"/>
        <v>52932.020198263483</v>
      </c>
      <c r="BJ97" s="43">
        <f t="shared" si="142"/>
        <v>2730</v>
      </c>
      <c r="BK97" s="43">
        <f t="shared" si="143"/>
        <v>175.69028351347578</v>
      </c>
      <c r="BL97" s="71">
        <f t="shared" si="180"/>
        <v>54.727068029635525</v>
      </c>
      <c r="BN97" s="44">
        <f t="shared" si="144"/>
        <v>1</v>
      </c>
      <c r="BO97" s="44">
        <f t="shared" si="145"/>
        <v>12</v>
      </c>
      <c r="BP97" s="44">
        <v>1</v>
      </c>
      <c r="BQ97" s="35">
        <f t="shared" si="146"/>
        <v>1.45</v>
      </c>
      <c r="BR97" s="43">
        <f t="shared" si="100"/>
        <v>1</v>
      </c>
      <c r="BS97" s="43">
        <f t="shared" si="147"/>
        <v>1.45</v>
      </c>
      <c r="BT97" s="43">
        <f t="shared" si="148"/>
        <v>827.06281559786532</v>
      </c>
      <c r="BU97" s="43">
        <f t="shared" si="149"/>
        <v>3600</v>
      </c>
      <c r="BV97" s="43">
        <f t="shared" si="150"/>
        <v>175.69028351347578</v>
      </c>
      <c r="BW97" s="71">
        <f t="shared" ref="BW97:BW108" si="184">BT97/BS97</f>
        <v>570.38814868818304</v>
      </c>
      <c r="BY97" s="44">
        <f t="shared" si="151"/>
        <v>-61</v>
      </c>
      <c r="BZ97" s="44">
        <f t="shared" si="152"/>
        <v>15.25</v>
      </c>
      <c r="CA97" s="44">
        <v>1</v>
      </c>
      <c r="CB97" s="35">
        <f t="shared" si="153"/>
        <v>0</v>
      </c>
      <c r="CC97" s="43">
        <f t="shared" si="101"/>
        <v>1</v>
      </c>
      <c r="CD97" s="43">
        <f t="shared" si="154"/>
        <v>0</v>
      </c>
      <c r="CE97" s="43">
        <f t="shared" si="155"/>
        <v>0.15302646620439622</v>
      </c>
      <c r="CF97" s="43">
        <f t="shared" si="156"/>
        <v>4575</v>
      </c>
      <c r="CG97" s="43">
        <f t="shared" si="157"/>
        <v>175.69028351347578</v>
      </c>
      <c r="CJ97" s="44">
        <f t="shared" si="158"/>
        <v>-116</v>
      </c>
      <c r="CK97" s="44">
        <f t="shared" si="159"/>
        <v>18.899999999999999</v>
      </c>
      <c r="CL97" s="44">
        <v>1</v>
      </c>
      <c r="CM97" s="35">
        <f t="shared" si="160"/>
        <v>0</v>
      </c>
      <c r="CN97" s="43">
        <f t="shared" si="102"/>
        <v>1</v>
      </c>
      <c r="CO97" s="43">
        <f t="shared" si="161"/>
        <v>0</v>
      </c>
      <c r="CP97" s="43">
        <f t="shared" si="162"/>
        <v>7.4719954201365058E-5</v>
      </c>
      <c r="CQ97" s="43">
        <f t="shared" si="163"/>
        <v>5670</v>
      </c>
      <c r="CR97" s="43">
        <f t="shared" si="164"/>
        <v>175.69028351347578</v>
      </c>
      <c r="CU97" s="44">
        <f t="shared" si="165"/>
        <v>-166</v>
      </c>
      <c r="CV97" s="44">
        <f t="shared" si="166"/>
        <v>23</v>
      </c>
      <c r="CW97" s="44">
        <v>1</v>
      </c>
      <c r="CX97" s="35">
        <f t="shared" si="167"/>
        <v>0</v>
      </c>
      <c r="CY97" s="43">
        <f t="shared" si="103"/>
        <v>1</v>
      </c>
      <c r="CZ97" s="43">
        <f t="shared" si="168"/>
        <v>0</v>
      </c>
      <c r="DA97" s="43">
        <f t="shared" si="169"/>
        <v>7.2968705274770313E-8</v>
      </c>
      <c r="DB97" s="43">
        <f t="shared" si="170"/>
        <v>6900</v>
      </c>
      <c r="DC97" s="43">
        <f t="shared" si="171"/>
        <v>175.69028351347578</v>
      </c>
      <c r="DF97" s="44">
        <f t="shared" si="172"/>
        <v>-229</v>
      </c>
      <c r="DG97" s="44">
        <f t="shared" si="173"/>
        <v>32.75</v>
      </c>
      <c r="DH97" s="44">
        <v>1</v>
      </c>
      <c r="DI97" s="35">
        <f t="shared" si="181"/>
        <v>0</v>
      </c>
      <c r="DJ97" s="43">
        <f t="shared" si="104"/>
        <v>1</v>
      </c>
      <c r="DK97" s="43">
        <f t="shared" si="174"/>
        <v>0</v>
      </c>
      <c r="DL97" s="43">
        <f t="shared" si="175"/>
        <v>1.1753269512806989E-11</v>
      </c>
      <c r="DM97" s="43">
        <f t="shared" si="176"/>
        <v>9825</v>
      </c>
      <c r="DN97" s="43">
        <f t="shared" si="177"/>
        <v>175.69028351347578</v>
      </c>
    </row>
    <row r="98" spans="1:118">
      <c r="A98" s="35">
        <f t="shared" si="105"/>
        <v>6.0628662660416177</v>
      </c>
      <c r="B98" s="35">
        <v>0</v>
      </c>
      <c r="C98" s="56">
        <f t="shared" si="183"/>
        <v>6</v>
      </c>
      <c r="D98" s="60"/>
      <c r="E98" s="59">
        <f t="shared" si="106"/>
        <v>6</v>
      </c>
      <c r="F98" s="102">
        <f t="shared" si="94"/>
        <v>12</v>
      </c>
      <c r="G98" s="38">
        <f t="shared" si="107"/>
        <v>345901.08176165173</v>
      </c>
      <c r="H98" s="35">
        <f t="shared" si="178"/>
        <v>18.400000000000009</v>
      </c>
      <c r="I98" s="39">
        <v>92</v>
      </c>
      <c r="J98" s="44">
        <f t="shared" si="108"/>
        <v>92</v>
      </c>
      <c r="K98" s="44">
        <f t="shared" si="109"/>
        <v>1</v>
      </c>
      <c r="L98" s="34">
        <v>1</v>
      </c>
      <c r="M98" s="127">
        <f t="shared" si="110"/>
        <v>6</v>
      </c>
      <c r="N98" s="43">
        <f t="shared" si="95"/>
        <v>576</v>
      </c>
      <c r="O98" s="43">
        <f t="shared" si="111"/>
        <v>317952</v>
      </c>
      <c r="P98" s="43">
        <f t="shared" si="112"/>
        <v>249048778.86838925</v>
      </c>
      <c r="Q98" s="43">
        <f t="shared" si="113"/>
        <v>300</v>
      </c>
      <c r="R98" s="43">
        <f t="shared" si="114"/>
        <v>181.88598798124852</v>
      </c>
      <c r="S98" s="71">
        <f t="shared" si="115"/>
        <v>783.29049311968242</v>
      </c>
      <c r="V98" s="44">
        <f t="shared" si="116"/>
        <v>92</v>
      </c>
      <c r="W98" s="44">
        <f t="shared" si="117"/>
        <v>2</v>
      </c>
      <c r="X98" s="44">
        <v>1</v>
      </c>
      <c r="Y98" s="35">
        <f t="shared" si="118"/>
        <v>1</v>
      </c>
      <c r="Z98" s="43">
        <f t="shared" si="96"/>
        <v>4752</v>
      </c>
      <c r="AA98" s="43">
        <f t="shared" si="119"/>
        <v>437184</v>
      </c>
      <c r="AB98" s="43">
        <f t="shared" si="120"/>
        <v>249048778.86838925</v>
      </c>
      <c r="AC98" s="43">
        <f t="shared" si="121"/>
        <v>600</v>
      </c>
      <c r="AD98" s="43">
        <f t="shared" si="122"/>
        <v>181.88598798124852</v>
      </c>
      <c r="AE98" s="71">
        <f t="shared" si="182"/>
        <v>569.66581317795078</v>
      </c>
      <c r="AG98" s="44">
        <f t="shared" si="123"/>
        <v>77</v>
      </c>
      <c r="AH98" s="44">
        <f t="shared" si="124"/>
        <v>4.1500000000000004</v>
      </c>
      <c r="AI98" s="44">
        <v>1</v>
      </c>
      <c r="AJ98" s="35">
        <f t="shared" si="125"/>
        <v>1.075</v>
      </c>
      <c r="AK98" s="43">
        <f t="shared" si="97"/>
        <v>1260</v>
      </c>
      <c r="AL98" s="43">
        <f t="shared" si="126"/>
        <v>104296.5</v>
      </c>
      <c r="AM98" s="43">
        <f t="shared" si="127"/>
        <v>31131097.358548623</v>
      </c>
      <c r="AN98" s="43">
        <f t="shared" si="128"/>
        <v>1245</v>
      </c>
      <c r="AO98" s="43">
        <f t="shared" si="129"/>
        <v>181.88598798124852</v>
      </c>
      <c r="AP98" s="71">
        <f t="shared" si="91"/>
        <v>298.48650106713671</v>
      </c>
      <c r="AR98" s="44">
        <f t="shared" si="130"/>
        <v>57</v>
      </c>
      <c r="AS98" s="44">
        <f t="shared" si="131"/>
        <v>6.5</v>
      </c>
      <c r="AT98" s="44">
        <v>1</v>
      </c>
      <c r="AU98" s="35">
        <f t="shared" si="132"/>
        <v>1.175</v>
      </c>
      <c r="AV98" s="43">
        <f t="shared" si="98"/>
        <v>195</v>
      </c>
      <c r="AW98" s="43">
        <f t="shared" si="133"/>
        <v>13060.125</v>
      </c>
      <c r="AX98" s="43">
        <f t="shared" si="134"/>
        <v>1945693.5849092868</v>
      </c>
      <c r="AY98" s="43">
        <f t="shared" si="135"/>
        <v>1950</v>
      </c>
      <c r="AZ98" s="43">
        <f t="shared" si="136"/>
        <v>181.88598798124852</v>
      </c>
      <c r="BA98" s="71">
        <f t="shared" si="179"/>
        <v>148.97970615972565</v>
      </c>
      <c r="BC98" s="44">
        <f t="shared" si="137"/>
        <v>32</v>
      </c>
      <c r="BD98" s="44">
        <f t="shared" si="138"/>
        <v>9.1</v>
      </c>
      <c r="BE98" s="44">
        <v>1</v>
      </c>
      <c r="BF98" s="35">
        <f t="shared" si="139"/>
        <v>1.3</v>
      </c>
      <c r="BG98" s="43">
        <f t="shared" si="99"/>
        <v>24</v>
      </c>
      <c r="BH98" s="43">
        <f t="shared" si="140"/>
        <v>998.40000000000009</v>
      </c>
      <c r="BI98" s="43">
        <f t="shared" si="141"/>
        <v>60802.924528415097</v>
      </c>
      <c r="BJ98" s="43">
        <f t="shared" si="142"/>
        <v>2730</v>
      </c>
      <c r="BK98" s="43">
        <f t="shared" si="143"/>
        <v>181.88598798124852</v>
      </c>
      <c r="BL98" s="71">
        <f t="shared" si="180"/>
        <v>60.900365112595246</v>
      </c>
      <c r="BN98" s="44">
        <f t="shared" si="144"/>
        <v>2</v>
      </c>
      <c r="BO98" s="44">
        <f t="shared" si="145"/>
        <v>12</v>
      </c>
      <c r="BP98" s="44">
        <v>1</v>
      </c>
      <c r="BQ98" s="35">
        <f t="shared" si="146"/>
        <v>1.45</v>
      </c>
      <c r="BR98" s="43">
        <f t="shared" si="100"/>
        <v>1</v>
      </c>
      <c r="BS98" s="43">
        <f t="shared" si="147"/>
        <v>2.9</v>
      </c>
      <c r="BT98" s="43">
        <f t="shared" si="148"/>
        <v>950.04569575648395</v>
      </c>
      <c r="BU98" s="43">
        <f t="shared" si="149"/>
        <v>3600</v>
      </c>
      <c r="BV98" s="43">
        <f t="shared" si="150"/>
        <v>181.88598798124852</v>
      </c>
      <c r="BW98" s="71">
        <f t="shared" si="184"/>
        <v>327.60196405395999</v>
      </c>
      <c r="BY98" s="44">
        <f t="shared" si="151"/>
        <v>-60</v>
      </c>
      <c r="BZ98" s="44">
        <f t="shared" si="152"/>
        <v>15.25</v>
      </c>
      <c r="CA98" s="44">
        <v>1</v>
      </c>
      <c r="CB98" s="35">
        <f t="shared" si="153"/>
        <v>0</v>
      </c>
      <c r="CC98" s="43">
        <f t="shared" si="101"/>
        <v>1</v>
      </c>
      <c r="CD98" s="43">
        <f t="shared" si="154"/>
        <v>0</v>
      </c>
      <c r="CE98" s="43">
        <f t="shared" si="155"/>
        <v>0.17578124999999931</v>
      </c>
      <c r="CF98" s="43">
        <f t="shared" si="156"/>
        <v>4575</v>
      </c>
      <c r="CG98" s="43">
        <f t="shared" si="157"/>
        <v>181.88598798124852</v>
      </c>
      <c r="CJ98" s="44">
        <f t="shared" si="158"/>
        <v>-115</v>
      </c>
      <c r="CK98" s="44">
        <f t="shared" si="159"/>
        <v>18.899999999999999</v>
      </c>
      <c r="CL98" s="44">
        <v>1</v>
      </c>
      <c r="CM98" s="35">
        <f t="shared" si="160"/>
        <v>0</v>
      </c>
      <c r="CN98" s="43">
        <f t="shared" si="102"/>
        <v>1</v>
      </c>
      <c r="CO98" s="43">
        <f t="shared" si="161"/>
        <v>0</v>
      </c>
      <c r="CP98" s="43">
        <f t="shared" si="162"/>
        <v>8.5830688476561836E-5</v>
      </c>
      <c r="CQ98" s="43">
        <f t="shared" si="163"/>
        <v>5670</v>
      </c>
      <c r="CR98" s="43">
        <f t="shared" si="164"/>
        <v>181.88598798124852</v>
      </c>
      <c r="CU98" s="44">
        <f t="shared" si="165"/>
        <v>-165</v>
      </c>
      <c r="CV98" s="44">
        <f t="shared" si="166"/>
        <v>23</v>
      </c>
      <c r="CW98" s="44">
        <v>1</v>
      </c>
      <c r="CX98" s="35">
        <f t="shared" si="167"/>
        <v>0</v>
      </c>
      <c r="CY98" s="43">
        <f t="shared" si="103"/>
        <v>1</v>
      </c>
      <c r="CZ98" s="43">
        <f t="shared" si="168"/>
        <v>0</v>
      </c>
      <c r="DA98" s="43">
        <f t="shared" si="169"/>
        <v>8.3819031715392153E-8</v>
      </c>
      <c r="DB98" s="43">
        <f t="shared" si="170"/>
        <v>6900</v>
      </c>
      <c r="DC98" s="43">
        <f t="shared" si="171"/>
        <v>181.88598798124852</v>
      </c>
      <c r="DF98" s="44">
        <f t="shared" si="172"/>
        <v>-228</v>
      </c>
      <c r="DG98" s="44">
        <f t="shared" si="173"/>
        <v>32.75</v>
      </c>
      <c r="DH98" s="44">
        <v>1</v>
      </c>
      <c r="DI98" s="35">
        <f t="shared" si="181"/>
        <v>0</v>
      </c>
      <c r="DJ98" s="43">
        <f t="shared" si="104"/>
        <v>1</v>
      </c>
      <c r="DK98" s="43">
        <f t="shared" si="174"/>
        <v>0</v>
      </c>
      <c r="DL98" s="43">
        <f t="shared" si="175"/>
        <v>1.3500961355198191E-11</v>
      </c>
      <c r="DM98" s="43">
        <f t="shared" si="176"/>
        <v>9825</v>
      </c>
      <c r="DN98" s="43">
        <f t="shared" si="177"/>
        <v>181.88598798124852</v>
      </c>
    </row>
    <row r="99" spans="1:118">
      <c r="A99" s="35">
        <f t="shared" si="105"/>
        <v>6.2766727831740319</v>
      </c>
      <c r="B99" s="35">
        <v>0</v>
      </c>
      <c r="C99" s="56">
        <f t="shared" si="183"/>
        <v>6</v>
      </c>
      <c r="D99" s="60"/>
      <c r="E99" s="59">
        <f t="shared" si="106"/>
        <v>6</v>
      </c>
      <c r="F99" s="102">
        <f t="shared" si="94"/>
        <v>12</v>
      </c>
      <c r="G99" s="38">
        <f t="shared" si="107"/>
        <v>397336.00361130427</v>
      </c>
      <c r="H99" s="35">
        <f t="shared" si="178"/>
        <v>18.600000000000012</v>
      </c>
      <c r="I99" s="39">
        <v>93</v>
      </c>
      <c r="J99" s="44">
        <f t="shared" si="108"/>
        <v>93</v>
      </c>
      <c r="K99" s="44">
        <f t="shared" si="109"/>
        <v>1</v>
      </c>
      <c r="L99" s="34">
        <v>1</v>
      </c>
      <c r="M99" s="127">
        <f t="shared" si="110"/>
        <v>6</v>
      </c>
      <c r="N99" s="43">
        <f t="shared" si="95"/>
        <v>576</v>
      </c>
      <c r="O99" s="43">
        <f t="shared" si="111"/>
        <v>321408</v>
      </c>
      <c r="P99" s="43">
        <f t="shared" si="112"/>
        <v>286081922.60013908</v>
      </c>
      <c r="Q99" s="43">
        <f t="shared" si="113"/>
        <v>300</v>
      </c>
      <c r="R99" s="43">
        <f t="shared" si="114"/>
        <v>188.30018349522095</v>
      </c>
      <c r="S99" s="71">
        <f t="shared" si="115"/>
        <v>890.08961382460632</v>
      </c>
      <c r="V99" s="44">
        <f t="shared" si="116"/>
        <v>93</v>
      </c>
      <c r="W99" s="44">
        <f t="shared" si="117"/>
        <v>2</v>
      </c>
      <c r="X99" s="44">
        <v>1</v>
      </c>
      <c r="Y99" s="35">
        <f t="shared" si="118"/>
        <v>1</v>
      </c>
      <c r="Z99" s="43">
        <f t="shared" si="96"/>
        <v>4752</v>
      </c>
      <c r="AA99" s="43">
        <f t="shared" si="119"/>
        <v>441936</v>
      </c>
      <c r="AB99" s="43">
        <f t="shared" si="120"/>
        <v>286081922.60013908</v>
      </c>
      <c r="AC99" s="43">
        <f t="shared" si="121"/>
        <v>600</v>
      </c>
      <c r="AD99" s="43">
        <f t="shared" si="122"/>
        <v>188.30018349522095</v>
      </c>
      <c r="AE99" s="71">
        <f t="shared" si="182"/>
        <v>647.33790096335008</v>
      </c>
      <c r="AG99" s="44">
        <f t="shared" si="123"/>
        <v>78</v>
      </c>
      <c r="AH99" s="44">
        <f t="shared" si="124"/>
        <v>4.1500000000000004</v>
      </c>
      <c r="AI99" s="44">
        <v>1</v>
      </c>
      <c r="AJ99" s="35">
        <f t="shared" si="125"/>
        <v>1.075</v>
      </c>
      <c r="AK99" s="43">
        <f t="shared" si="97"/>
        <v>1260</v>
      </c>
      <c r="AL99" s="43">
        <f t="shared" si="126"/>
        <v>105651</v>
      </c>
      <c r="AM99" s="43">
        <f t="shared" si="127"/>
        <v>35760240.32501734</v>
      </c>
      <c r="AN99" s="43">
        <f t="shared" si="128"/>
        <v>1245</v>
      </c>
      <c r="AO99" s="43">
        <f t="shared" si="129"/>
        <v>188.30018349522095</v>
      </c>
      <c r="AP99" s="71">
        <f t="shared" si="91"/>
        <v>338.47517131894011</v>
      </c>
      <c r="AR99" s="44">
        <f t="shared" si="130"/>
        <v>58</v>
      </c>
      <c r="AS99" s="44">
        <f t="shared" si="131"/>
        <v>6.5</v>
      </c>
      <c r="AT99" s="44">
        <v>1</v>
      </c>
      <c r="AU99" s="35">
        <f t="shared" si="132"/>
        <v>1.175</v>
      </c>
      <c r="AV99" s="43">
        <f t="shared" si="98"/>
        <v>195</v>
      </c>
      <c r="AW99" s="43">
        <f t="shared" si="133"/>
        <v>13289.25</v>
      </c>
      <c r="AX99" s="43">
        <f t="shared" si="134"/>
        <v>2235015.020313581</v>
      </c>
      <c r="AY99" s="43">
        <f t="shared" si="135"/>
        <v>1950</v>
      </c>
      <c r="AZ99" s="43">
        <f t="shared" si="136"/>
        <v>188.30018349522095</v>
      </c>
      <c r="BA99" s="71">
        <f t="shared" si="179"/>
        <v>168.18217885234915</v>
      </c>
      <c r="BC99" s="44">
        <f t="shared" si="137"/>
        <v>33</v>
      </c>
      <c r="BD99" s="44">
        <f t="shared" si="138"/>
        <v>9.1</v>
      </c>
      <c r="BE99" s="44">
        <v>1</v>
      </c>
      <c r="BF99" s="35">
        <f t="shared" si="139"/>
        <v>1.3</v>
      </c>
      <c r="BG99" s="43">
        <f t="shared" si="99"/>
        <v>24</v>
      </c>
      <c r="BH99" s="43">
        <f t="shared" si="140"/>
        <v>1029.6000000000001</v>
      </c>
      <c r="BI99" s="43">
        <f t="shared" si="141"/>
        <v>69844.219384799304</v>
      </c>
      <c r="BJ99" s="43">
        <f t="shared" si="142"/>
        <v>2730</v>
      </c>
      <c r="BK99" s="43">
        <f t="shared" si="143"/>
        <v>188.30018349522095</v>
      </c>
      <c r="BL99" s="71">
        <f t="shared" si="180"/>
        <v>67.836265913752229</v>
      </c>
      <c r="BN99" s="44">
        <f t="shared" si="144"/>
        <v>3</v>
      </c>
      <c r="BO99" s="44">
        <f t="shared" si="145"/>
        <v>12</v>
      </c>
      <c r="BP99" s="44">
        <v>1</v>
      </c>
      <c r="BQ99" s="35">
        <f t="shared" si="146"/>
        <v>1.45</v>
      </c>
      <c r="BR99" s="43">
        <f t="shared" si="100"/>
        <v>1</v>
      </c>
      <c r="BS99" s="43">
        <f t="shared" si="147"/>
        <v>4.3499999999999996</v>
      </c>
      <c r="BT99" s="43">
        <f t="shared" si="148"/>
        <v>1091.3159278874869</v>
      </c>
      <c r="BU99" s="43">
        <f t="shared" si="149"/>
        <v>3600</v>
      </c>
      <c r="BV99" s="43">
        <f t="shared" si="150"/>
        <v>188.30018349522095</v>
      </c>
      <c r="BW99" s="71">
        <f t="shared" si="184"/>
        <v>250.87722480172113</v>
      </c>
      <c r="BY99" s="44">
        <f t="shared" si="151"/>
        <v>-59</v>
      </c>
      <c r="BZ99" s="44">
        <f t="shared" si="152"/>
        <v>15.25</v>
      </c>
      <c r="CA99" s="44">
        <v>1</v>
      </c>
      <c r="CB99" s="35">
        <f t="shared" si="153"/>
        <v>0</v>
      </c>
      <c r="CC99" s="43">
        <f t="shared" si="101"/>
        <v>1</v>
      </c>
      <c r="CD99" s="43">
        <f t="shared" si="154"/>
        <v>0</v>
      </c>
      <c r="CE99" s="43">
        <f t="shared" si="155"/>
        <v>0.20191963271432178</v>
      </c>
      <c r="CF99" s="43">
        <f t="shared" si="156"/>
        <v>4575</v>
      </c>
      <c r="CG99" s="43">
        <f t="shared" si="157"/>
        <v>188.30018349522095</v>
      </c>
      <c r="CJ99" s="44">
        <f t="shared" si="158"/>
        <v>-114</v>
      </c>
      <c r="CK99" s="44">
        <f t="shared" si="159"/>
        <v>18.899999999999999</v>
      </c>
      <c r="CL99" s="44">
        <v>1</v>
      </c>
      <c r="CM99" s="35">
        <f t="shared" si="160"/>
        <v>0</v>
      </c>
      <c r="CN99" s="43">
        <f t="shared" si="102"/>
        <v>1</v>
      </c>
      <c r="CO99" s="43">
        <f t="shared" si="161"/>
        <v>0</v>
      </c>
      <c r="CP99" s="43">
        <f t="shared" si="162"/>
        <v>9.8593570661289554E-5</v>
      </c>
      <c r="CQ99" s="43">
        <f t="shared" si="163"/>
        <v>5670</v>
      </c>
      <c r="CR99" s="43">
        <f t="shared" si="164"/>
        <v>188.30018349522095</v>
      </c>
      <c r="CU99" s="44">
        <f t="shared" si="165"/>
        <v>-164</v>
      </c>
      <c r="CV99" s="44">
        <f t="shared" si="166"/>
        <v>23</v>
      </c>
      <c r="CW99" s="44">
        <v>1</v>
      </c>
      <c r="CX99" s="35">
        <f t="shared" si="167"/>
        <v>0</v>
      </c>
      <c r="CY99" s="43">
        <f t="shared" si="103"/>
        <v>1</v>
      </c>
      <c r="CZ99" s="43">
        <f t="shared" si="168"/>
        <v>0</v>
      </c>
      <c r="DA99" s="43">
        <f t="shared" si="169"/>
        <v>9.6282783848915263E-8</v>
      </c>
      <c r="DB99" s="43">
        <f t="shared" si="170"/>
        <v>6900</v>
      </c>
      <c r="DC99" s="43">
        <f t="shared" si="171"/>
        <v>188.30018349522095</v>
      </c>
      <c r="DF99" s="44">
        <f t="shared" si="172"/>
        <v>-227</v>
      </c>
      <c r="DG99" s="44">
        <f t="shared" si="173"/>
        <v>32.75</v>
      </c>
      <c r="DH99" s="44">
        <v>1</v>
      </c>
      <c r="DI99" s="35">
        <f t="shared" si="181"/>
        <v>0</v>
      </c>
      <c r="DJ99" s="43">
        <f t="shared" si="104"/>
        <v>1</v>
      </c>
      <c r="DK99" s="43">
        <f t="shared" si="174"/>
        <v>0</v>
      </c>
      <c r="DL99" s="43">
        <f t="shared" si="175"/>
        <v>1.5508532099594703E-11</v>
      </c>
      <c r="DM99" s="43">
        <f t="shared" si="176"/>
        <v>9825</v>
      </c>
      <c r="DN99" s="43">
        <f t="shared" si="177"/>
        <v>188.30018349522095</v>
      </c>
    </row>
    <row r="100" spans="1:118">
      <c r="A100" s="35">
        <f t="shared" si="105"/>
        <v>6.4980191708499113</v>
      </c>
      <c r="B100" s="35">
        <v>0</v>
      </c>
      <c r="C100" s="56">
        <f t="shared" si="183"/>
        <v>6</v>
      </c>
      <c r="D100" s="60"/>
      <c r="E100" s="59">
        <f t="shared" si="106"/>
        <v>6</v>
      </c>
      <c r="F100" s="102">
        <f t="shared" si="94"/>
        <v>12</v>
      </c>
      <c r="G100" s="38">
        <f t="shared" si="107"/>
        <v>456419.21372940112</v>
      </c>
      <c r="H100" s="35">
        <f t="shared" si="178"/>
        <v>18.800000000000011</v>
      </c>
      <c r="I100" s="39">
        <v>94</v>
      </c>
      <c r="J100" s="44">
        <f t="shared" si="108"/>
        <v>94</v>
      </c>
      <c r="K100" s="44">
        <f t="shared" si="109"/>
        <v>1</v>
      </c>
      <c r="L100" s="34">
        <v>1</v>
      </c>
      <c r="M100" s="127">
        <f t="shared" si="110"/>
        <v>6</v>
      </c>
      <c r="N100" s="43">
        <f t="shared" si="95"/>
        <v>576</v>
      </c>
      <c r="O100" s="43">
        <f t="shared" si="111"/>
        <v>324864</v>
      </c>
      <c r="P100" s="43">
        <f t="shared" si="112"/>
        <v>328621833.88516879</v>
      </c>
      <c r="Q100" s="43">
        <f t="shared" si="113"/>
        <v>300</v>
      </c>
      <c r="R100" s="43">
        <f t="shared" si="114"/>
        <v>194.94057512549733</v>
      </c>
      <c r="S100" s="71">
        <f t="shared" si="115"/>
        <v>1011.567406315162</v>
      </c>
      <c r="V100" s="44">
        <f t="shared" si="116"/>
        <v>94</v>
      </c>
      <c r="W100" s="44">
        <f t="shared" si="117"/>
        <v>2</v>
      </c>
      <c r="X100" s="44">
        <v>1</v>
      </c>
      <c r="Y100" s="35">
        <f t="shared" si="118"/>
        <v>1</v>
      </c>
      <c r="Z100" s="43">
        <f t="shared" si="96"/>
        <v>4752</v>
      </c>
      <c r="AA100" s="43">
        <f t="shared" si="119"/>
        <v>446688</v>
      </c>
      <c r="AB100" s="43">
        <f t="shared" si="120"/>
        <v>328621833.88516879</v>
      </c>
      <c r="AC100" s="43">
        <f t="shared" si="121"/>
        <v>600</v>
      </c>
      <c r="AD100" s="43">
        <f t="shared" si="122"/>
        <v>194.94057512549733</v>
      </c>
      <c r="AE100" s="71">
        <f t="shared" si="182"/>
        <v>735.68538641102691</v>
      </c>
      <c r="AG100" s="44">
        <f t="shared" si="123"/>
        <v>79</v>
      </c>
      <c r="AH100" s="44">
        <f t="shared" si="124"/>
        <v>4.1500000000000004</v>
      </c>
      <c r="AI100" s="44">
        <v>1</v>
      </c>
      <c r="AJ100" s="35">
        <f t="shared" si="125"/>
        <v>1.075</v>
      </c>
      <c r="AK100" s="43">
        <f t="shared" si="97"/>
        <v>1260</v>
      </c>
      <c r="AL100" s="43">
        <f t="shared" si="126"/>
        <v>107005.5</v>
      </c>
      <c r="AM100" s="43">
        <f t="shared" si="127"/>
        <v>41077729.235646062</v>
      </c>
      <c r="AN100" s="43">
        <f t="shared" si="128"/>
        <v>1245</v>
      </c>
      <c r="AO100" s="43">
        <f t="shared" si="129"/>
        <v>194.94057512549733</v>
      </c>
      <c r="AP100" s="71">
        <f t="shared" si="91"/>
        <v>383.88427917860355</v>
      </c>
      <c r="AR100" s="44">
        <f t="shared" si="130"/>
        <v>59</v>
      </c>
      <c r="AS100" s="44">
        <f t="shared" si="131"/>
        <v>6.5</v>
      </c>
      <c r="AT100" s="44">
        <v>1</v>
      </c>
      <c r="AU100" s="35">
        <f t="shared" si="132"/>
        <v>1.175</v>
      </c>
      <c r="AV100" s="43">
        <f t="shared" si="98"/>
        <v>195</v>
      </c>
      <c r="AW100" s="43">
        <f t="shared" si="133"/>
        <v>13518.375</v>
      </c>
      <c r="AX100" s="43">
        <f t="shared" si="134"/>
        <v>2567358.0772278756</v>
      </c>
      <c r="AY100" s="43">
        <f t="shared" si="135"/>
        <v>1950</v>
      </c>
      <c r="AZ100" s="43">
        <f t="shared" si="136"/>
        <v>194.94057512549733</v>
      </c>
      <c r="BA100" s="71">
        <f t="shared" si="179"/>
        <v>189.91617537077315</v>
      </c>
      <c r="BC100" s="44">
        <f t="shared" si="137"/>
        <v>34</v>
      </c>
      <c r="BD100" s="44">
        <f t="shared" si="138"/>
        <v>9.1</v>
      </c>
      <c r="BE100" s="44">
        <v>1</v>
      </c>
      <c r="BF100" s="35">
        <f t="shared" si="139"/>
        <v>1.3</v>
      </c>
      <c r="BG100" s="43">
        <f t="shared" si="99"/>
        <v>24</v>
      </c>
      <c r="BH100" s="43">
        <f t="shared" si="140"/>
        <v>1060.8</v>
      </c>
      <c r="BI100" s="43">
        <f t="shared" si="141"/>
        <v>80229.939913370981</v>
      </c>
      <c r="BJ100" s="43">
        <f t="shared" si="142"/>
        <v>2730</v>
      </c>
      <c r="BK100" s="43">
        <f t="shared" si="143"/>
        <v>194.94057512549733</v>
      </c>
      <c r="BL100" s="71">
        <f t="shared" si="180"/>
        <v>75.631542150613669</v>
      </c>
      <c r="BN100" s="44">
        <f t="shared" si="144"/>
        <v>4</v>
      </c>
      <c r="BO100" s="44">
        <f t="shared" si="145"/>
        <v>12</v>
      </c>
      <c r="BP100" s="44">
        <v>1</v>
      </c>
      <c r="BQ100" s="35">
        <f t="shared" si="146"/>
        <v>1.45</v>
      </c>
      <c r="BR100" s="43">
        <f t="shared" si="100"/>
        <v>1</v>
      </c>
      <c r="BS100" s="43">
        <f t="shared" si="147"/>
        <v>5.8</v>
      </c>
      <c r="BT100" s="43">
        <f t="shared" si="148"/>
        <v>1253.5928111464191</v>
      </c>
      <c r="BU100" s="43">
        <f t="shared" si="149"/>
        <v>3600</v>
      </c>
      <c r="BV100" s="43">
        <f t="shared" si="150"/>
        <v>194.94057512549733</v>
      </c>
      <c r="BW100" s="71">
        <f t="shared" si="184"/>
        <v>216.13669157696881</v>
      </c>
      <c r="BY100" s="44">
        <f t="shared" si="151"/>
        <v>-58</v>
      </c>
      <c r="BZ100" s="44">
        <f t="shared" si="152"/>
        <v>15.25</v>
      </c>
      <c r="CA100" s="44">
        <v>1</v>
      </c>
      <c r="CB100" s="35">
        <f t="shared" si="153"/>
        <v>0</v>
      </c>
      <c r="CC100" s="43">
        <f t="shared" si="101"/>
        <v>1</v>
      </c>
      <c r="CD100" s="43">
        <f t="shared" si="154"/>
        <v>0</v>
      </c>
      <c r="CE100" s="43">
        <f t="shared" si="155"/>
        <v>0.23194474994054695</v>
      </c>
      <c r="CF100" s="43">
        <f t="shared" si="156"/>
        <v>4575</v>
      </c>
      <c r="CG100" s="43">
        <f t="shared" si="157"/>
        <v>194.94057512549733</v>
      </c>
      <c r="CJ100" s="44">
        <f t="shared" si="158"/>
        <v>-113</v>
      </c>
      <c r="CK100" s="44">
        <f t="shared" si="159"/>
        <v>18.899999999999999</v>
      </c>
      <c r="CL100" s="44">
        <v>1</v>
      </c>
      <c r="CM100" s="35">
        <f t="shared" si="160"/>
        <v>0</v>
      </c>
      <c r="CN100" s="43">
        <f t="shared" si="102"/>
        <v>1</v>
      </c>
      <c r="CO100" s="43">
        <f t="shared" si="161"/>
        <v>0</v>
      </c>
      <c r="CP100" s="43">
        <f t="shared" si="162"/>
        <v>1.1325427243190726E-4</v>
      </c>
      <c r="CQ100" s="43">
        <f t="shared" si="163"/>
        <v>5670</v>
      </c>
      <c r="CR100" s="43">
        <f t="shared" si="164"/>
        <v>194.94057512549733</v>
      </c>
      <c r="CU100" s="44">
        <f t="shared" si="165"/>
        <v>-163</v>
      </c>
      <c r="CV100" s="44">
        <f t="shared" si="166"/>
        <v>23</v>
      </c>
      <c r="CW100" s="44">
        <v>1</v>
      </c>
      <c r="CX100" s="35">
        <f t="shared" si="167"/>
        <v>0</v>
      </c>
      <c r="CY100" s="43">
        <f t="shared" si="103"/>
        <v>1</v>
      </c>
      <c r="CZ100" s="43">
        <f t="shared" si="168"/>
        <v>0</v>
      </c>
      <c r="DA100" s="43">
        <f t="shared" si="169"/>
        <v>1.1059987542178403E-7</v>
      </c>
      <c r="DB100" s="43">
        <f t="shared" si="170"/>
        <v>6900</v>
      </c>
      <c r="DC100" s="43">
        <f t="shared" si="171"/>
        <v>194.94057512549733</v>
      </c>
      <c r="DF100" s="44">
        <f t="shared" si="172"/>
        <v>-226</v>
      </c>
      <c r="DG100" s="44">
        <f t="shared" si="173"/>
        <v>32.75</v>
      </c>
      <c r="DH100" s="44">
        <v>1</v>
      </c>
      <c r="DI100" s="35">
        <f t="shared" si="181"/>
        <v>0</v>
      </c>
      <c r="DJ100" s="43">
        <f t="shared" si="104"/>
        <v>1</v>
      </c>
      <c r="DK100" s="43">
        <f t="shared" si="174"/>
        <v>0</v>
      </c>
      <c r="DL100" s="43">
        <f t="shared" si="175"/>
        <v>1.781462531122315E-11</v>
      </c>
      <c r="DM100" s="43">
        <f t="shared" si="176"/>
        <v>9825</v>
      </c>
      <c r="DN100" s="43">
        <f t="shared" si="177"/>
        <v>194.94057512549733</v>
      </c>
    </row>
    <row r="101" spans="1:118">
      <c r="A101" s="35">
        <f t="shared" si="105"/>
        <v>6.7271713220297462</v>
      </c>
      <c r="B101" s="35">
        <v>0</v>
      </c>
      <c r="C101" s="56">
        <f t="shared" si="183"/>
        <v>6</v>
      </c>
      <c r="D101" s="60"/>
      <c r="E101" s="59">
        <f t="shared" si="106"/>
        <v>6</v>
      </c>
      <c r="F101" s="102">
        <f t="shared" si="94"/>
        <v>12</v>
      </c>
      <c r="G101" s="38">
        <f t="shared" si="107"/>
        <v>524288.00000000338</v>
      </c>
      <c r="H101" s="35">
        <f t="shared" si="178"/>
        <v>19.000000000000011</v>
      </c>
      <c r="I101" s="39">
        <v>95</v>
      </c>
      <c r="J101" s="44">
        <f t="shared" si="108"/>
        <v>95</v>
      </c>
      <c r="K101" s="44">
        <f t="shared" si="109"/>
        <v>1</v>
      </c>
      <c r="L101" s="34">
        <v>23</v>
      </c>
      <c r="M101" s="127">
        <f t="shared" si="110"/>
        <v>6</v>
      </c>
      <c r="N101" s="43">
        <f t="shared" si="95"/>
        <v>13248</v>
      </c>
      <c r="O101" s="43">
        <f t="shared" si="111"/>
        <v>7551360</v>
      </c>
      <c r="P101" s="43">
        <f t="shared" si="112"/>
        <v>377487360.00000244</v>
      </c>
      <c r="Q101" s="43">
        <f t="shared" si="113"/>
        <v>300</v>
      </c>
      <c r="R101" s="43">
        <f t="shared" si="114"/>
        <v>201.81513966089238</v>
      </c>
      <c r="S101" s="71">
        <f t="shared" si="115"/>
        <v>49.989321128909552</v>
      </c>
      <c r="V101" s="44">
        <f t="shared" si="116"/>
        <v>95</v>
      </c>
      <c r="W101" s="44">
        <f t="shared" si="117"/>
        <v>2</v>
      </c>
      <c r="X101" s="44">
        <v>1</v>
      </c>
      <c r="Y101" s="35">
        <f t="shared" si="118"/>
        <v>1</v>
      </c>
      <c r="Z101" s="43">
        <f t="shared" si="96"/>
        <v>4752</v>
      </c>
      <c r="AA101" s="43">
        <f t="shared" si="119"/>
        <v>451440</v>
      </c>
      <c r="AB101" s="43">
        <f t="shared" si="120"/>
        <v>377487360.00000244</v>
      </c>
      <c r="AC101" s="43">
        <f t="shared" si="121"/>
        <v>600</v>
      </c>
      <c r="AD101" s="43">
        <f t="shared" si="122"/>
        <v>201.81513966089238</v>
      </c>
      <c r="AE101" s="71">
        <f t="shared" si="182"/>
        <v>836.18500797448712</v>
      </c>
      <c r="AG101" s="44">
        <f t="shared" si="123"/>
        <v>80</v>
      </c>
      <c r="AH101" s="44">
        <f t="shared" si="124"/>
        <v>4.1500000000000004</v>
      </c>
      <c r="AI101" s="44">
        <v>1</v>
      </c>
      <c r="AJ101" s="35">
        <f t="shared" si="125"/>
        <v>1.075</v>
      </c>
      <c r="AK101" s="43">
        <f t="shared" si="97"/>
        <v>1260</v>
      </c>
      <c r="AL101" s="43">
        <f t="shared" si="126"/>
        <v>108360</v>
      </c>
      <c r="AM101" s="43">
        <f t="shared" si="127"/>
        <v>47185920.000000253</v>
      </c>
      <c r="AN101" s="43">
        <f t="shared" si="128"/>
        <v>1245</v>
      </c>
      <c r="AO101" s="43">
        <f t="shared" si="129"/>
        <v>201.81513966089238</v>
      </c>
      <c r="AP101" s="71">
        <f t="shared" si="91"/>
        <v>435.45514950166347</v>
      </c>
      <c r="AR101" s="44">
        <f t="shared" si="130"/>
        <v>60</v>
      </c>
      <c r="AS101" s="44">
        <f t="shared" si="131"/>
        <v>6.5</v>
      </c>
      <c r="AT101" s="44">
        <v>1</v>
      </c>
      <c r="AU101" s="35">
        <f t="shared" si="132"/>
        <v>1.175</v>
      </c>
      <c r="AV101" s="43">
        <f t="shared" si="98"/>
        <v>195</v>
      </c>
      <c r="AW101" s="43">
        <f t="shared" si="133"/>
        <v>13747.5</v>
      </c>
      <c r="AX101" s="43">
        <f t="shared" si="134"/>
        <v>2949120.0000000116</v>
      </c>
      <c r="AY101" s="43">
        <f t="shared" si="135"/>
        <v>1950</v>
      </c>
      <c r="AZ101" s="43">
        <f t="shared" si="136"/>
        <v>201.81513966089238</v>
      </c>
      <c r="BA101" s="71">
        <f t="shared" si="179"/>
        <v>214.52045826513995</v>
      </c>
      <c r="BC101" s="44">
        <f t="shared" si="137"/>
        <v>35</v>
      </c>
      <c r="BD101" s="44">
        <f t="shared" si="138"/>
        <v>9.1</v>
      </c>
      <c r="BE101" s="44">
        <v>1</v>
      </c>
      <c r="BF101" s="35">
        <f t="shared" si="139"/>
        <v>1.3</v>
      </c>
      <c r="BG101" s="43">
        <f t="shared" si="99"/>
        <v>24</v>
      </c>
      <c r="BH101" s="43">
        <f t="shared" si="140"/>
        <v>1092</v>
      </c>
      <c r="BI101" s="43">
        <f t="shared" si="141"/>
        <v>92160.000000000218</v>
      </c>
      <c r="BJ101" s="43">
        <f t="shared" si="142"/>
        <v>2730</v>
      </c>
      <c r="BK101" s="43">
        <f t="shared" si="143"/>
        <v>201.81513966089238</v>
      </c>
      <c r="BL101" s="71">
        <f t="shared" si="180"/>
        <v>84.395604395604593</v>
      </c>
      <c r="BN101" s="44">
        <f t="shared" si="144"/>
        <v>5</v>
      </c>
      <c r="BO101" s="44">
        <f t="shared" si="145"/>
        <v>12</v>
      </c>
      <c r="BP101" s="44">
        <v>3</v>
      </c>
      <c r="BQ101" s="35">
        <f t="shared" si="146"/>
        <v>1.45</v>
      </c>
      <c r="BR101" s="43">
        <f t="shared" si="100"/>
        <v>3</v>
      </c>
      <c r="BS101" s="43">
        <f t="shared" si="147"/>
        <v>21.75</v>
      </c>
      <c r="BT101" s="43">
        <f t="shared" si="148"/>
        <v>1440.0000000000002</v>
      </c>
      <c r="BU101" s="43">
        <f t="shared" si="149"/>
        <v>3600</v>
      </c>
      <c r="BV101" s="43">
        <f t="shared" si="150"/>
        <v>201.81513966089238</v>
      </c>
      <c r="BW101" s="71">
        <f t="shared" si="184"/>
        <v>66.206896551724142</v>
      </c>
      <c r="BY101" s="44">
        <f t="shared" si="151"/>
        <v>-57</v>
      </c>
      <c r="BZ101" s="44">
        <f t="shared" si="152"/>
        <v>15.25</v>
      </c>
      <c r="CA101" s="44">
        <v>1</v>
      </c>
      <c r="CB101" s="35">
        <f t="shared" si="153"/>
        <v>0</v>
      </c>
      <c r="CC101" s="43">
        <f t="shared" si="101"/>
        <v>1</v>
      </c>
      <c r="CD101" s="43">
        <f t="shared" si="154"/>
        <v>0</v>
      </c>
      <c r="CE101" s="43">
        <f t="shared" si="155"/>
        <v>0.26643455270690486</v>
      </c>
      <c r="CF101" s="43">
        <f t="shared" si="156"/>
        <v>4575</v>
      </c>
      <c r="CG101" s="43">
        <f t="shared" si="157"/>
        <v>201.81513966089238</v>
      </c>
      <c r="CJ101" s="44">
        <f t="shared" si="158"/>
        <v>-112</v>
      </c>
      <c r="CK101" s="44">
        <f t="shared" si="159"/>
        <v>18.899999999999999</v>
      </c>
      <c r="CL101" s="44">
        <v>1</v>
      </c>
      <c r="CM101" s="35">
        <f t="shared" si="160"/>
        <v>0</v>
      </c>
      <c r="CN101" s="43">
        <f t="shared" si="102"/>
        <v>1</v>
      </c>
      <c r="CO101" s="43">
        <f t="shared" si="161"/>
        <v>0</v>
      </c>
      <c r="CP101" s="43">
        <f t="shared" si="162"/>
        <v>1.3009499643891793E-4</v>
      </c>
      <c r="CQ101" s="43">
        <f t="shared" si="163"/>
        <v>5670</v>
      </c>
      <c r="CR101" s="43">
        <f t="shared" si="164"/>
        <v>201.81513966089238</v>
      </c>
      <c r="CU101" s="44">
        <f t="shared" si="165"/>
        <v>-162</v>
      </c>
      <c r="CV101" s="44">
        <f t="shared" si="166"/>
        <v>23</v>
      </c>
      <c r="CW101" s="44">
        <v>1</v>
      </c>
      <c r="CX101" s="35">
        <f t="shared" si="167"/>
        <v>0</v>
      </c>
      <c r="CY101" s="43">
        <f t="shared" si="103"/>
        <v>1</v>
      </c>
      <c r="CZ101" s="43">
        <f t="shared" si="168"/>
        <v>0</v>
      </c>
      <c r="DA101" s="43">
        <f t="shared" si="169"/>
        <v>1.2704589495988037E-7</v>
      </c>
      <c r="DB101" s="43">
        <f t="shared" si="170"/>
        <v>6900</v>
      </c>
      <c r="DC101" s="43">
        <f t="shared" si="171"/>
        <v>201.81513966089238</v>
      </c>
      <c r="DF101" s="44">
        <f t="shared" si="172"/>
        <v>-225</v>
      </c>
      <c r="DG101" s="44">
        <f t="shared" si="173"/>
        <v>32.75</v>
      </c>
      <c r="DH101" s="44">
        <v>1</v>
      </c>
      <c r="DI101" s="35">
        <f t="shared" si="181"/>
        <v>0</v>
      </c>
      <c r="DJ101" s="43">
        <f t="shared" si="104"/>
        <v>1</v>
      </c>
      <c r="DK101" s="43">
        <f t="shared" si="174"/>
        <v>0</v>
      </c>
      <c r="DL101" s="43">
        <f t="shared" si="175"/>
        <v>2.0463630789890572E-11</v>
      </c>
      <c r="DM101" s="43">
        <f t="shared" si="176"/>
        <v>9825</v>
      </c>
      <c r="DN101" s="43">
        <f t="shared" si="177"/>
        <v>201.81513966089238</v>
      </c>
    </row>
    <row r="102" spans="1:118">
      <c r="A102" s="35">
        <f t="shared" si="105"/>
        <v>6.9644045063690241</v>
      </c>
      <c r="B102" s="35">
        <v>0</v>
      </c>
      <c r="C102" s="56">
        <f t="shared" si="183"/>
        <v>6</v>
      </c>
      <c r="D102" s="60"/>
      <c r="E102" s="59">
        <f t="shared" si="106"/>
        <v>6</v>
      </c>
      <c r="F102" s="102">
        <f t="shared" si="94"/>
        <v>12</v>
      </c>
      <c r="G102" s="38">
        <f t="shared" si="107"/>
        <v>602248.76314468938</v>
      </c>
      <c r="H102" s="35">
        <f t="shared" si="178"/>
        <v>19.20000000000001</v>
      </c>
      <c r="I102" s="39">
        <v>96</v>
      </c>
      <c r="J102" s="44">
        <f t="shared" si="108"/>
        <v>96</v>
      </c>
      <c r="K102" s="44">
        <f t="shared" si="109"/>
        <v>1</v>
      </c>
      <c r="L102" s="34">
        <v>1</v>
      </c>
      <c r="M102" s="127">
        <f t="shared" si="110"/>
        <v>6</v>
      </c>
      <c r="N102" s="43">
        <f t="shared" si="95"/>
        <v>13248</v>
      </c>
      <c r="O102" s="43">
        <f t="shared" si="111"/>
        <v>7630848</v>
      </c>
      <c r="P102" s="43">
        <f t="shared" si="112"/>
        <v>433619109.46417636</v>
      </c>
      <c r="Q102" s="43">
        <f t="shared" si="113"/>
        <v>300</v>
      </c>
      <c r="R102" s="43">
        <f t="shared" si="114"/>
        <v>208.93213519107073</v>
      </c>
      <c r="S102" s="71">
        <f t="shared" si="115"/>
        <v>56.824498334153212</v>
      </c>
      <c r="V102" s="44">
        <f t="shared" si="116"/>
        <v>96</v>
      </c>
      <c r="W102" s="44">
        <f t="shared" si="117"/>
        <v>2</v>
      </c>
      <c r="X102" s="44">
        <v>1</v>
      </c>
      <c r="Y102" s="35">
        <f t="shared" si="118"/>
        <v>1</v>
      </c>
      <c r="Z102" s="43">
        <f t="shared" si="96"/>
        <v>4752</v>
      </c>
      <c r="AA102" s="43">
        <f t="shared" si="119"/>
        <v>456192</v>
      </c>
      <c r="AB102" s="43">
        <f t="shared" si="120"/>
        <v>433619109.46417636</v>
      </c>
      <c r="AC102" s="43">
        <f t="shared" si="121"/>
        <v>600</v>
      </c>
      <c r="AD102" s="43">
        <f t="shared" si="122"/>
        <v>208.93213519107073</v>
      </c>
      <c r="AE102" s="71">
        <f t="shared" si="182"/>
        <v>950.51888122583557</v>
      </c>
      <c r="AG102" s="44">
        <f t="shared" si="123"/>
        <v>81</v>
      </c>
      <c r="AH102" s="44">
        <f t="shared" si="124"/>
        <v>4.1500000000000004</v>
      </c>
      <c r="AI102" s="44">
        <v>1</v>
      </c>
      <c r="AJ102" s="35">
        <f t="shared" si="125"/>
        <v>1.075</v>
      </c>
      <c r="AK102" s="43">
        <f t="shared" si="97"/>
        <v>1260</v>
      </c>
      <c r="AL102" s="43">
        <f t="shared" si="126"/>
        <v>109714.5</v>
      </c>
      <c r="AM102" s="43">
        <f t="shared" si="127"/>
        <v>54202388.683021992</v>
      </c>
      <c r="AN102" s="43">
        <f t="shared" si="128"/>
        <v>1245</v>
      </c>
      <c r="AO102" s="43">
        <f t="shared" si="129"/>
        <v>208.93213519107073</v>
      </c>
      <c r="AP102" s="71">
        <f t="shared" si="91"/>
        <v>494.03122361239394</v>
      </c>
      <c r="AR102" s="44">
        <f t="shared" si="130"/>
        <v>61</v>
      </c>
      <c r="AS102" s="44">
        <f t="shared" si="131"/>
        <v>6.5</v>
      </c>
      <c r="AT102" s="44">
        <v>1</v>
      </c>
      <c r="AU102" s="35">
        <f t="shared" si="132"/>
        <v>1.175</v>
      </c>
      <c r="AV102" s="43">
        <f t="shared" si="98"/>
        <v>195</v>
      </c>
      <c r="AW102" s="43">
        <f t="shared" si="133"/>
        <v>13976.625</v>
      </c>
      <c r="AX102" s="43">
        <f t="shared" si="134"/>
        <v>3387649.2926888694</v>
      </c>
      <c r="AY102" s="43">
        <f t="shared" si="135"/>
        <v>1950</v>
      </c>
      <c r="AZ102" s="43">
        <f t="shared" si="136"/>
        <v>208.93213519107073</v>
      </c>
      <c r="BA102" s="71">
        <f t="shared" si="179"/>
        <v>242.37963690725547</v>
      </c>
      <c r="BC102" s="44">
        <f t="shared" si="137"/>
        <v>36</v>
      </c>
      <c r="BD102" s="44">
        <f t="shared" si="138"/>
        <v>9.1</v>
      </c>
      <c r="BE102" s="44">
        <v>1</v>
      </c>
      <c r="BF102" s="35">
        <f t="shared" si="139"/>
        <v>1.3</v>
      </c>
      <c r="BG102" s="43">
        <f t="shared" si="99"/>
        <v>24</v>
      </c>
      <c r="BH102" s="43">
        <f t="shared" si="140"/>
        <v>1123.2</v>
      </c>
      <c r="BI102" s="43">
        <f t="shared" si="141"/>
        <v>105864.04039652699</v>
      </c>
      <c r="BJ102" s="43">
        <f t="shared" si="142"/>
        <v>2730</v>
      </c>
      <c r="BK102" s="43">
        <f t="shared" si="143"/>
        <v>208.93213519107073</v>
      </c>
      <c r="BL102" s="71">
        <f t="shared" si="180"/>
        <v>94.252172717705648</v>
      </c>
      <c r="BN102" s="44">
        <f t="shared" si="144"/>
        <v>6</v>
      </c>
      <c r="BO102" s="44">
        <f t="shared" si="145"/>
        <v>12</v>
      </c>
      <c r="BP102" s="44">
        <v>1</v>
      </c>
      <c r="BQ102" s="35">
        <f t="shared" si="146"/>
        <v>1.45</v>
      </c>
      <c r="BR102" s="43">
        <f t="shared" si="100"/>
        <v>3</v>
      </c>
      <c r="BS102" s="43">
        <f t="shared" si="147"/>
        <v>26.099999999999998</v>
      </c>
      <c r="BT102" s="43">
        <f t="shared" si="148"/>
        <v>1654.1256311957309</v>
      </c>
      <c r="BU102" s="43">
        <f t="shared" si="149"/>
        <v>3600</v>
      </c>
      <c r="BV102" s="43">
        <f t="shared" si="150"/>
        <v>208.93213519107073</v>
      </c>
      <c r="BW102" s="71">
        <f t="shared" si="184"/>
        <v>63.376460965353679</v>
      </c>
      <c r="BY102" s="44">
        <f t="shared" si="151"/>
        <v>-56</v>
      </c>
      <c r="BZ102" s="44">
        <f t="shared" si="152"/>
        <v>15.25</v>
      </c>
      <c r="CA102" s="44">
        <v>1</v>
      </c>
      <c r="CB102" s="35">
        <f t="shared" si="153"/>
        <v>0</v>
      </c>
      <c r="CC102" s="43">
        <f t="shared" si="101"/>
        <v>1</v>
      </c>
      <c r="CD102" s="43">
        <f t="shared" si="154"/>
        <v>0</v>
      </c>
      <c r="CE102" s="43">
        <f t="shared" si="155"/>
        <v>0.3060529324087925</v>
      </c>
      <c r="CF102" s="43">
        <f t="shared" si="156"/>
        <v>4575</v>
      </c>
      <c r="CG102" s="43">
        <f t="shared" si="157"/>
        <v>208.93213519107073</v>
      </c>
      <c r="CJ102" s="44">
        <f t="shared" si="158"/>
        <v>-111</v>
      </c>
      <c r="CK102" s="44">
        <f t="shared" si="159"/>
        <v>18.899999999999999</v>
      </c>
      <c r="CL102" s="44">
        <v>1</v>
      </c>
      <c r="CM102" s="35">
        <f t="shared" si="160"/>
        <v>0</v>
      </c>
      <c r="CN102" s="43">
        <f t="shared" si="102"/>
        <v>1</v>
      </c>
      <c r="CO102" s="43">
        <f t="shared" si="161"/>
        <v>0</v>
      </c>
      <c r="CP102" s="43">
        <f t="shared" si="162"/>
        <v>1.4943990840273017E-4</v>
      </c>
      <c r="CQ102" s="43">
        <f t="shared" si="163"/>
        <v>5670</v>
      </c>
      <c r="CR102" s="43">
        <f t="shared" si="164"/>
        <v>208.93213519107073</v>
      </c>
      <c r="CU102" s="44">
        <f t="shared" si="165"/>
        <v>-161</v>
      </c>
      <c r="CV102" s="44">
        <f t="shared" si="166"/>
        <v>23</v>
      </c>
      <c r="CW102" s="44">
        <v>1</v>
      </c>
      <c r="CX102" s="35">
        <f t="shared" si="167"/>
        <v>0</v>
      </c>
      <c r="CY102" s="43">
        <f t="shared" si="103"/>
        <v>1</v>
      </c>
      <c r="CZ102" s="43">
        <f t="shared" si="168"/>
        <v>0</v>
      </c>
      <c r="DA102" s="43">
        <f t="shared" si="169"/>
        <v>1.4593741054954068E-7</v>
      </c>
      <c r="DB102" s="43">
        <f t="shared" si="170"/>
        <v>6900</v>
      </c>
      <c r="DC102" s="43">
        <f t="shared" si="171"/>
        <v>208.93213519107073</v>
      </c>
      <c r="DF102" s="44">
        <f t="shared" si="172"/>
        <v>-224</v>
      </c>
      <c r="DG102" s="44">
        <f t="shared" si="173"/>
        <v>32.75</v>
      </c>
      <c r="DH102" s="44">
        <v>1</v>
      </c>
      <c r="DI102" s="35">
        <f t="shared" si="181"/>
        <v>0</v>
      </c>
      <c r="DJ102" s="43">
        <f t="shared" si="104"/>
        <v>1</v>
      </c>
      <c r="DK102" s="43">
        <f t="shared" si="174"/>
        <v>0</v>
      </c>
      <c r="DL102" s="43">
        <f t="shared" si="175"/>
        <v>2.3506539025613984E-11</v>
      </c>
      <c r="DM102" s="43">
        <f t="shared" si="176"/>
        <v>9825</v>
      </c>
      <c r="DN102" s="43">
        <f t="shared" si="177"/>
        <v>208.93213519107073</v>
      </c>
    </row>
    <row r="103" spans="1:118">
      <c r="A103" s="35">
        <f t="shared" si="105"/>
        <v>7.2100037008866753</v>
      </c>
      <c r="B103" s="35">
        <v>0</v>
      </c>
      <c r="C103" s="56">
        <f t="shared" si="183"/>
        <v>6</v>
      </c>
      <c r="D103" s="60"/>
      <c r="E103" s="59">
        <f t="shared" si="106"/>
        <v>6</v>
      </c>
      <c r="F103" s="102">
        <f t="shared" si="94"/>
        <v>12</v>
      </c>
      <c r="G103" s="38">
        <f t="shared" si="107"/>
        <v>691802.16352330381</v>
      </c>
      <c r="H103" s="35">
        <f t="shared" si="178"/>
        <v>19.400000000000009</v>
      </c>
      <c r="I103" s="39">
        <v>97</v>
      </c>
      <c r="J103" s="44">
        <f t="shared" si="108"/>
        <v>97</v>
      </c>
      <c r="K103" s="44">
        <f t="shared" si="109"/>
        <v>1</v>
      </c>
      <c r="L103" s="34">
        <v>1</v>
      </c>
      <c r="M103" s="127">
        <f t="shared" si="110"/>
        <v>6</v>
      </c>
      <c r="N103" s="43">
        <f t="shared" si="95"/>
        <v>13248</v>
      </c>
      <c r="O103" s="43">
        <f t="shared" si="111"/>
        <v>7710336</v>
      </c>
      <c r="P103" s="43">
        <f t="shared" si="112"/>
        <v>498097557.73677874</v>
      </c>
      <c r="Q103" s="43">
        <f t="shared" si="113"/>
        <v>300</v>
      </c>
      <c r="R103" s="43">
        <f t="shared" si="114"/>
        <v>216.30011102660026</v>
      </c>
      <c r="S103" s="71">
        <f t="shared" si="115"/>
        <v>64.601277783066621</v>
      </c>
      <c r="V103" s="44">
        <f t="shared" si="116"/>
        <v>97</v>
      </c>
      <c r="W103" s="44">
        <f t="shared" si="117"/>
        <v>2</v>
      </c>
      <c r="X103" s="44">
        <v>1</v>
      </c>
      <c r="Y103" s="35">
        <f t="shared" si="118"/>
        <v>1</v>
      </c>
      <c r="Z103" s="43">
        <f t="shared" si="96"/>
        <v>4752</v>
      </c>
      <c r="AA103" s="43">
        <f t="shared" si="119"/>
        <v>460944</v>
      </c>
      <c r="AB103" s="43">
        <f t="shared" si="120"/>
        <v>498097557.73677874</v>
      </c>
      <c r="AC103" s="43">
        <f t="shared" si="121"/>
        <v>600</v>
      </c>
      <c r="AD103" s="43">
        <f t="shared" si="122"/>
        <v>216.30011102660026</v>
      </c>
      <c r="AE103" s="71">
        <f t="shared" si="182"/>
        <v>1080.6031920076598</v>
      </c>
      <c r="AG103" s="44">
        <f t="shared" si="123"/>
        <v>82</v>
      </c>
      <c r="AH103" s="44">
        <f t="shared" si="124"/>
        <v>4.1500000000000004</v>
      </c>
      <c r="AI103" s="44">
        <v>1</v>
      </c>
      <c r="AJ103" s="35">
        <f t="shared" si="125"/>
        <v>1.075</v>
      </c>
      <c r="AK103" s="43">
        <f t="shared" si="97"/>
        <v>1260</v>
      </c>
      <c r="AL103" s="43">
        <f t="shared" si="126"/>
        <v>111069</v>
      </c>
      <c r="AM103" s="43">
        <f t="shared" si="127"/>
        <v>62262194.717097268</v>
      </c>
      <c r="AN103" s="43">
        <f t="shared" si="128"/>
        <v>1245</v>
      </c>
      <c r="AO103" s="43">
        <f t="shared" si="129"/>
        <v>216.30011102660026</v>
      </c>
      <c r="AP103" s="71">
        <f t="shared" si="91"/>
        <v>560.57220932120811</v>
      </c>
      <c r="AR103" s="44">
        <f t="shared" si="130"/>
        <v>62</v>
      </c>
      <c r="AS103" s="44">
        <f t="shared" si="131"/>
        <v>6.5</v>
      </c>
      <c r="AT103" s="44">
        <v>1</v>
      </c>
      <c r="AU103" s="35">
        <f t="shared" si="132"/>
        <v>1.175</v>
      </c>
      <c r="AV103" s="43">
        <f t="shared" si="98"/>
        <v>195</v>
      </c>
      <c r="AW103" s="43">
        <f t="shared" si="133"/>
        <v>14205.75</v>
      </c>
      <c r="AX103" s="43">
        <f t="shared" si="134"/>
        <v>3891387.1698185736</v>
      </c>
      <c r="AY103" s="43">
        <f t="shared" si="135"/>
        <v>1950</v>
      </c>
      <c r="AZ103" s="43">
        <f t="shared" si="136"/>
        <v>216.30011102660026</v>
      </c>
      <c r="BA103" s="71">
        <f t="shared" si="179"/>
        <v>273.93042745497939</v>
      </c>
      <c r="BC103" s="44">
        <f t="shared" si="137"/>
        <v>37</v>
      </c>
      <c r="BD103" s="44">
        <f t="shared" si="138"/>
        <v>9.1</v>
      </c>
      <c r="BE103" s="44">
        <v>1</v>
      </c>
      <c r="BF103" s="35">
        <f t="shared" si="139"/>
        <v>1.3</v>
      </c>
      <c r="BG103" s="43">
        <f t="shared" si="99"/>
        <v>24</v>
      </c>
      <c r="BH103" s="43">
        <f t="shared" si="140"/>
        <v>1154.4000000000001</v>
      </c>
      <c r="BI103" s="43">
        <f t="shared" si="141"/>
        <v>121605.84905683022</v>
      </c>
      <c r="BJ103" s="43">
        <f t="shared" si="142"/>
        <v>2730</v>
      </c>
      <c r="BK103" s="43">
        <f t="shared" si="143"/>
        <v>216.30011102660026</v>
      </c>
      <c r="BL103" s="71">
        <f t="shared" si="180"/>
        <v>105.34117208665126</v>
      </c>
      <c r="BN103" s="44">
        <f t="shared" si="144"/>
        <v>7</v>
      </c>
      <c r="BO103" s="44">
        <f t="shared" si="145"/>
        <v>12</v>
      </c>
      <c r="BP103" s="44">
        <v>1</v>
      </c>
      <c r="BQ103" s="35">
        <f t="shared" si="146"/>
        <v>1.45</v>
      </c>
      <c r="BR103" s="43">
        <f t="shared" si="100"/>
        <v>3</v>
      </c>
      <c r="BS103" s="43">
        <f t="shared" si="147"/>
        <v>30.45</v>
      </c>
      <c r="BT103" s="43">
        <f t="shared" si="148"/>
        <v>1900.0913915129686</v>
      </c>
      <c r="BU103" s="43">
        <f t="shared" si="149"/>
        <v>3600</v>
      </c>
      <c r="BV103" s="43">
        <f t="shared" si="150"/>
        <v>216.30011102660026</v>
      </c>
      <c r="BW103" s="71">
        <f t="shared" si="184"/>
        <v>62.400374105516214</v>
      </c>
      <c r="BY103" s="44">
        <f t="shared" si="151"/>
        <v>-55</v>
      </c>
      <c r="BZ103" s="44">
        <f t="shared" si="152"/>
        <v>15.25</v>
      </c>
      <c r="CA103" s="44">
        <v>1</v>
      </c>
      <c r="CB103" s="35">
        <f t="shared" si="153"/>
        <v>0</v>
      </c>
      <c r="CC103" s="43">
        <f t="shared" si="101"/>
        <v>1</v>
      </c>
      <c r="CD103" s="43">
        <f t="shared" si="154"/>
        <v>0</v>
      </c>
      <c r="CE103" s="43">
        <f t="shared" si="155"/>
        <v>0.35156249999999867</v>
      </c>
      <c r="CF103" s="43">
        <f t="shared" si="156"/>
        <v>4575</v>
      </c>
      <c r="CG103" s="43">
        <f t="shared" si="157"/>
        <v>216.30011102660026</v>
      </c>
      <c r="CJ103" s="44">
        <f t="shared" si="158"/>
        <v>-110</v>
      </c>
      <c r="CK103" s="44">
        <f t="shared" si="159"/>
        <v>18.899999999999999</v>
      </c>
      <c r="CL103" s="44">
        <v>1</v>
      </c>
      <c r="CM103" s="35">
        <f t="shared" si="160"/>
        <v>0</v>
      </c>
      <c r="CN103" s="43">
        <f t="shared" si="102"/>
        <v>1</v>
      </c>
      <c r="CO103" s="43">
        <f t="shared" si="161"/>
        <v>0</v>
      </c>
      <c r="CP103" s="43">
        <f t="shared" si="162"/>
        <v>1.7166137695312375E-4</v>
      </c>
      <c r="CQ103" s="43">
        <f t="shared" si="163"/>
        <v>5670</v>
      </c>
      <c r="CR103" s="43">
        <f t="shared" si="164"/>
        <v>216.30011102660026</v>
      </c>
      <c r="CU103" s="44">
        <f t="shared" si="165"/>
        <v>-160</v>
      </c>
      <c r="CV103" s="44">
        <f t="shared" si="166"/>
        <v>23</v>
      </c>
      <c r="CW103" s="44">
        <v>1</v>
      </c>
      <c r="CX103" s="35">
        <f t="shared" si="167"/>
        <v>0</v>
      </c>
      <c r="CY103" s="43">
        <f t="shared" si="103"/>
        <v>1</v>
      </c>
      <c r="CZ103" s="43">
        <f t="shared" si="168"/>
        <v>0</v>
      </c>
      <c r="DA103" s="43">
        <f t="shared" si="169"/>
        <v>1.6763806343078433E-7</v>
      </c>
      <c r="DB103" s="43">
        <f t="shared" si="170"/>
        <v>6900</v>
      </c>
      <c r="DC103" s="43">
        <f t="shared" si="171"/>
        <v>216.30011102660026</v>
      </c>
      <c r="DF103" s="44">
        <f t="shared" si="172"/>
        <v>-223</v>
      </c>
      <c r="DG103" s="44">
        <f t="shared" si="173"/>
        <v>32.75</v>
      </c>
      <c r="DH103" s="44">
        <v>1</v>
      </c>
      <c r="DI103" s="35">
        <f t="shared" si="181"/>
        <v>0</v>
      </c>
      <c r="DJ103" s="43">
        <f t="shared" si="104"/>
        <v>1</v>
      </c>
      <c r="DK103" s="43">
        <f t="shared" si="174"/>
        <v>0</v>
      </c>
      <c r="DL103" s="43">
        <f t="shared" si="175"/>
        <v>2.7001922710396389E-11</v>
      </c>
      <c r="DM103" s="43">
        <f t="shared" si="176"/>
        <v>9825</v>
      </c>
      <c r="DN103" s="43">
        <f t="shared" si="177"/>
        <v>216.30011102660026</v>
      </c>
    </row>
    <row r="104" spans="1:118">
      <c r="A104" s="35">
        <f t="shared" si="105"/>
        <v>7.4642639322944948</v>
      </c>
      <c r="B104" s="35">
        <v>0</v>
      </c>
      <c r="C104" s="56">
        <f t="shared" si="183"/>
        <v>6</v>
      </c>
      <c r="D104" s="60"/>
      <c r="E104" s="59">
        <f t="shared" si="106"/>
        <v>6</v>
      </c>
      <c r="F104" s="102">
        <f t="shared" si="94"/>
        <v>12</v>
      </c>
      <c r="G104" s="38">
        <f t="shared" si="107"/>
        <v>794672.00722260878</v>
      </c>
      <c r="H104" s="35">
        <f t="shared" si="178"/>
        <v>19.600000000000012</v>
      </c>
      <c r="I104" s="39">
        <v>98</v>
      </c>
      <c r="J104" s="44">
        <f t="shared" si="108"/>
        <v>98</v>
      </c>
      <c r="K104" s="44">
        <f t="shared" si="109"/>
        <v>1</v>
      </c>
      <c r="L104" s="34">
        <v>1</v>
      </c>
      <c r="M104" s="127">
        <f t="shared" si="110"/>
        <v>6</v>
      </c>
      <c r="N104" s="43">
        <f t="shared" si="95"/>
        <v>13248</v>
      </c>
      <c r="O104" s="43">
        <f t="shared" si="111"/>
        <v>7789824</v>
      </c>
      <c r="P104" s="43">
        <f t="shared" si="112"/>
        <v>572163845.20027828</v>
      </c>
      <c r="Q104" s="43">
        <f t="shared" si="113"/>
        <v>300</v>
      </c>
      <c r="R104" s="43">
        <f t="shared" si="114"/>
        <v>223.92791796883483</v>
      </c>
      <c r="S104" s="71">
        <f t="shared" si="115"/>
        <v>73.450163341338424</v>
      </c>
      <c r="V104" s="44">
        <f t="shared" si="116"/>
        <v>98</v>
      </c>
      <c r="W104" s="44">
        <f t="shared" si="117"/>
        <v>2</v>
      </c>
      <c r="X104" s="44">
        <v>1</v>
      </c>
      <c r="Y104" s="35">
        <f t="shared" si="118"/>
        <v>1</v>
      </c>
      <c r="Z104" s="43">
        <f t="shared" si="96"/>
        <v>4752</v>
      </c>
      <c r="AA104" s="43">
        <f t="shared" si="119"/>
        <v>465696</v>
      </c>
      <c r="AB104" s="43">
        <f t="shared" si="120"/>
        <v>572163845.20027828</v>
      </c>
      <c r="AC104" s="43">
        <f t="shared" si="121"/>
        <v>600</v>
      </c>
      <c r="AD104" s="43">
        <f t="shared" si="122"/>
        <v>223.92791796883483</v>
      </c>
      <c r="AE104" s="71">
        <f t="shared" si="182"/>
        <v>1228.6209140732974</v>
      </c>
      <c r="AG104" s="44">
        <f t="shared" si="123"/>
        <v>83</v>
      </c>
      <c r="AH104" s="44">
        <f t="shared" si="124"/>
        <v>4.1500000000000004</v>
      </c>
      <c r="AI104" s="44">
        <v>1</v>
      </c>
      <c r="AJ104" s="35">
        <f t="shared" si="125"/>
        <v>1.075</v>
      </c>
      <c r="AK104" s="43">
        <f t="shared" si="97"/>
        <v>1260</v>
      </c>
      <c r="AL104" s="43">
        <f t="shared" si="126"/>
        <v>112423.5</v>
      </c>
      <c r="AM104" s="43">
        <f t="shared" si="127"/>
        <v>71520480.650034711</v>
      </c>
      <c r="AN104" s="43">
        <f t="shared" si="128"/>
        <v>1245</v>
      </c>
      <c r="AO104" s="43">
        <f t="shared" si="129"/>
        <v>223.92791796883483</v>
      </c>
      <c r="AP104" s="71">
        <f t="shared" si="91"/>
        <v>636.17020151511656</v>
      </c>
      <c r="AR104" s="44">
        <f t="shared" si="130"/>
        <v>63</v>
      </c>
      <c r="AS104" s="44">
        <f t="shared" si="131"/>
        <v>6.5</v>
      </c>
      <c r="AT104" s="44">
        <v>1</v>
      </c>
      <c r="AU104" s="35">
        <f t="shared" si="132"/>
        <v>1.175</v>
      </c>
      <c r="AV104" s="43">
        <f t="shared" si="98"/>
        <v>195</v>
      </c>
      <c r="AW104" s="43">
        <f t="shared" si="133"/>
        <v>14434.875</v>
      </c>
      <c r="AX104" s="43">
        <f t="shared" si="134"/>
        <v>4470030.0406271638</v>
      </c>
      <c r="AY104" s="43">
        <f t="shared" si="135"/>
        <v>1950</v>
      </c>
      <c r="AZ104" s="43">
        <f t="shared" si="136"/>
        <v>223.92791796883483</v>
      </c>
      <c r="BA104" s="71">
        <f t="shared" si="179"/>
        <v>309.66877375988111</v>
      </c>
      <c r="BC104" s="44">
        <f t="shared" si="137"/>
        <v>38</v>
      </c>
      <c r="BD104" s="44">
        <f t="shared" si="138"/>
        <v>9.1</v>
      </c>
      <c r="BE104" s="44">
        <v>1</v>
      </c>
      <c r="BF104" s="35">
        <f t="shared" si="139"/>
        <v>1.3</v>
      </c>
      <c r="BG104" s="43">
        <f t="shared" si="99"/>
        <v>24</v>
      </c>
      <c r="BH104" s="43">
        <f t="shared" si="140"/>
        <v>1185.6000000000001</v>
      </c>
      <c r="BI104" s="43">
        <f t="shared" si="141"/>
        <v>139688.43876959864</v>
      </c>
      <c r="BJ104" s="43">
        <f t="shared" si="142"/>
        <v>2730</v>
      </c>
      <c r="BK104" s="43">
        <f t="shared" si="143"/>
        <v>223.92791796883483</v>
      </c>
      <c r="BL104" s="71">
        <f t="shared" si="180"/>
        <v>117.82088290283285</v>
      </c>
      <c r="BN104" s="44">
        <f t="shared" si="144"/>
        <v>8</v>
      </c>
      <c r="BO104" s="44">
        <f t="shared" si="145"/>
        <v>12</v>
      </c>
      <c r="BP104" s="44">
        <v>1</v>
      </c>
      <c r="BQ104" s="35">
        <f t="shared" si="146"/>
        <v>1.45</v>
      </c>
      <c r="BR104" s="43">
        <f t="shared" si="100"/>
        <v>3</v>
      </c>
      <c r="BS104" s="43">
        <f t="shared" si="147"/>
        <v>34.799999999999997</v>
      </c>
      <c r="BT104" s="43">
        <f t="shared" si="148"/>
        <v>2182.6318557749746</v>
      </c>
      <c r="BU104" s="43">
        <f t="shared" si="149"/>
        <v>3600</v>
      </c>
      <c r="BV104" s="43">
        <f t="shared" si="150"/>
        <v>223.92791796883483</v>
      </c>
      <c r="BW104" s="71">
        <f t="shared" si="184"/>
        <v>62.71930620043031</v>
      </c>
      <c r="BY104" s="44">
        <f t="shared" si="151"/>
        <v>-54</v>
      </c>
      <c r="BZ104" s="44">
        <f t="shared" si="152"/>
        <v>15.25</v>
      </c>
      <c r="CA104" s="44">
        <v>1</v>
      </c>
      <c r="CB104" s="35">
        <f t="shared" si="153"/>
        <v>0</v>
      </c>
      <c r="CC104" s="43">
        <f t="shared" si="101"/>
        <v>1</v>
      </c>
      <c r="CD104" s="43">
        <f t="shared" si="154"/>
        <v>0</v>
      </c>
      <c r="CE104" s="43">
        <f t="shared" si="155"/>
        <v>0.40383926542864373</v>
      </c>
      <c r="CF104" s="43">
        <f t="shared" si="156"/>
        <v>4575</v>
      </c>
      <c r="CG104" s="43">
        <f t="shared" si="157"/>
        <v>223.92791796883483</v>
      </c>
      <c r="CJ104" s="44">
        <f t="shared" si="158"/>
        <v>-109</v>
      </c>
      <c r="CK104" s="44">
        <f t="shared" si="159"/>
        <v>18.899999999999999</v>
      </c>
      <c r="CL104" s="44">
        <v>1</v>
      </c>
      <c r="CM104" s="35">
        <f t="shared" si="160"/>
        <v>0</v>
      </c>
      <c r="CN104" s="43">
        <f t="shared" si="102"/>
        <v>1</v>
      </c>
      <c r="CO104" s="43">
        <f t="shared" si="161"/>
        <v>0</v>
      </c>
      <c r="CP104" s="43">
        <f t="shared" si="162"/>
        <v>1.9718714132257919E-4</v>
      </c>
      <c r="CQ104" s="43">
        <f t="shared" si="163"/>
        <v>5670</v>
      </c>
      <c r="CR104" s="43">
        <f t="shared" si="164"/>
        <v>223.92791796883483</v>
      </c>
      <c r="CU104" s="44">
        <f t="shared" si="165"/>
        <v>-159</v>
      </c>
      <c r="CV104" s="44">
        <f t="shared" si="166"/>
        <v>23</v>
      </c>
      <c r="CW104" s="44">
        <v>1</v>
      </c>
      <c r="CX104" s="35">
        <f t="shared" si="167"/>
        <v>0</v>
      </c>
      <c r="CY104" s="43">
        <f t="shared" si="103"/>
        <v>1</v>
      </c>
      <c r="CZ104" s="43">
        <f t="shared" si="168"/>
        <v>0</v>
      </c>
      <c r="DA104" s="43">
        <f t="shared" si="169"/>
        <v>1.925655676978306E-7</v>
      </c>
      <c r="DB104" s="43">
        <f t="shared" si="170"/>
        <v>6900</v>
      </c>
      <c r="DC104" s="43">
        <f t="shared" si="171"/>
        <v>223.92791796883483</v>
      </c>
      <c r="DF104" s="44">
        <f t="shared" si="172"/>
        <v>-222</v>
      </c>
      <c r="DG104" s="44">
        <f t="shared" si="173"/>
        <v>32.75</v>
      </c>
      <c r="DH104" s="44">
        <v>1</v>
      </c>
      <c r="DI104" s="35">
        <f t="shared" si="181"/>
        <v>0</v>
      </c>
      <c r="DJ104" s="43">
        <f t="shared" si="104"/>
        <v>1</v>
      </c>
      <c r="DK104" s="43">
        <f t="shared" si="174"/>
        <v>0</v>
      </c>
      <c r="DL104" s="43">
        <f t="shared" si="175"/>
        <v>3.1017064199189419E-11</v>
      </c>
      <c r="DM104" s="43">
        <f t="shared" si="176"/>
        <v>9825</v>
      </c>
      <c r="DN104" s="43">
        <f t="shared" si="177"/>
        <v>223.92791796883483</v>
      </c>
    </row>
    <row r="105" spans="1:118">
      <c r="A105" s="35">
        <f t="shared" si="105"/>
        <v>7.7274906313988012</v>
      </c>
      <c r="B105" s="35">
        <v>0</v>
      </c>
      <c r="C105" s="56">
        <f t="shared" si="183"/>
        <v>6</v>
      </c>
      <c r="D105" s="60"/>
      <c r="E105" s="59">
        <f t="shared" si="106"/>
        <v>6</v>
      </c>
      <c r="F105" s="102">
        <f t="shared" si="94"/>
        <v>12</v>
      </c>
      <c r="G105" s="38">
        <f t="shared" si="107"/>
        <v>912838.42745880282</v>
      </c>
      <c r="H105" s="35">
        <f t="shared" si="178"/>
        <v>19.800000000000011</v>
      </c>
      <c r="I105" s="39">
        <v>99</v>
      </c>
      <c r="J105" s="44">
        <f t="shared" si="108"/>
        <v>99</v>
      </c>
      <c r="K105" s="44">
        <f t="shared" si="109"/>
        <v>1</v>
      </c>
      <c r="L105" s="34">
        <v>1</v>
      </c>
      <c r="M105" s="127">
        <f t="shared" si="110"/>
        <v>6</v>
      </c>
      <c r="N105" s="43">
        <f t="shared" si="95"/>
        <v>13248</v>
      </c>
      <c r="O105" s="43">
        <f t="shared" si="111"/>
        <v>7869312</v>
      </c>
      <c r="P105" s="43">
        <f t="shared" si="112"/>
        <v>657243667.77033806</v>
      </c>
      <c r="Q105" s="43">
        <f t="shared" si="113"/>
        <v>300</v>
      </c>
      <c r="R105" s="43">
        <f t="shared" si="114"/>
        <v>231.82471894196402</v>
      </c>
      <c r="S105" s="71">
        <f t="shared" si="115"/>
        <v>83.519838553908912</v>
      </c>
      <c r="V105" s="44">
        <f t="shared" si="116"/>
        <v>99</v>
      </c>
      <c r="W105" s="44">
        <f t="shared" si="117"/>
        <v>2</v>
      </c>
      <c r="X105" s="44">
        <v>1</v>
      </c>
      <c r="Y105" s="35">
        <f t="shared" si="118"/>
        <v>1</v>
      </c>
      <c r="Z105" s="43">
        <f t="shared" si="96"/>
        <v>4752</v>
      </c>
      <c r="AA105" s="43">
        <f t="shared" si="119"/>
        <v>470448</v>
      </c>
      <c r="AB105" s="43">
        <f t="shared" si="120"/>
        <v>657243667.77033806</v>
      </c>
      <c r="AC105" s="43">
        <f t="shared" si="121"/>
        <v>600</v>
      </c>
      <c r="AD105" s="43">
        <f t="shared" si="122"/>
        <v>231.82471894196402</v>
      </c>
      <c r="AE105" s="71">
        <f t="shared" si="182"/>
        <v>1397.0591176290218</v>
      </c>
      <c r="AG105" s="44">
        <f t="shared" si="123"/>
        <v>84</v>
      </c>
      <c r="AH105" s="44">
        <f t="shared" si="124"/>
        <v>4.1500000000000004</v>
      </c>
      <c r="AI105" s="44">
        <v>1</v>
      </c>
      <c r="AJ105" s="35">
        <f t="shared" si="125"/>
        <v>1.075</v>
      </c>
      <c r="AK105" s="43">
        <f t="shared" si="97"/>
        <v>1260</v>
      </c>
      <c r="AL105" s="43">
        <f t="shared" si="126"/>
        <v>113778</v>
      </c>
      <c r="AM105" s="43">
        <f t="shared" si="127"/>
        <v>82155458.471292153</v>
      </c>
      <c r="AN105" s="43">
        <f t="shared" si="128"/>
        <v>1245</v>
      </c>
      <c r="AO105" s="43">
        <f t="shared" si="129"/>
        <v>231.82471894196402</v>
      </c>
      <c r="AP105" s="71">
        <f t="shared" si="91"/>
        <v>722.06804893118317</v>
      </c>
      <c r="AR105" s="44">
        <f t="shared" si="130"/>
        <v>64</v>
      </c>
      <c r="AS105" s="44">
        <f t="shared" si="131"/>
        <v>6.5</v>
      </c>
      <c r="AT105" s="44">
        <v>1</v>
      </c>
      <c r="AU105" s="35">
        <f t="shared" si="132"/>
        <v>1.175</v>
      </c>
      <c r="AV105" s="43">
        <f t="shared" si="98"/>
        <v>195</v>
      </c>
      <c r="AW105" s="43">
        <f t="shared" si="133"/>
        <v>14664</v>
      </c>
      <c r="AX105" s="43">
        <f t="shared" si="134"/>
        <v>5134716.154455753</v>
      </c>
      <c r="AY105" s="43">
        <f t="shared" si="135"/>
        <v>1950</v>
      </c>
      <c r="AZ105" s="43">
        <f t="shared" si="136"/>
        <v>231.82471894196402</v>
      </c>
      <c r="BA105" s="71">
        <f t="shared" si="179"/>
        <v>350.15794833986314</v>
      </c>
      <c r="BC105" s="44">
        <f t="shared" si="137"/>
        <v>39</v>
      </c>
      <c r="BD105" s="44">
        <f t="shared" si="138"/>
        <v>9.1</v>
      </c>
      <c r="BE105" s="44">
        <v>1</v>
      </c>
      <c r="BF105" s="35">
        <f t="shared" si="139"/>
        <v>1.3</v>
      </c>
      <c r="BG105" s="43">
        <f t="shared" si="99"/>
        <v>24</v>
      </c>
      <c r="BH105" s="43">
        <f t="shared" si="140"/>
        <v>1216.8</v>
      </c>
      <c r="BI105" s="43">
        <f t="shared" si="141"/>
        <v>160459.87982674202</v>
      </c>
      <c r="BJ105" s="43">
        <f t="shared" si="142"/>
        <v>2730</v>
      </c>
      <c r="BK105" s="43">
        <f t="shared" si="143"/>
        <v>231.82471894196402</v>
      </c>
      <c r="BL105" s="71">
        <f t="shared" si="180"/>
        <v>131.87038118568543</v>
      </c>
      <c r="BN105" s="44">
        <f t="shared" si="144"/>
        <v>9</v>
      </c>
      <c r="BO105" s="44">
        <f t="shared" si="145"/>
        <v>12</v>
      </c>
      <c r="BP105" s="44">
        <v>1</v>
      </c>
      <c r="BQ105" s="35">
        <f t="shared" si="146"/>
        <v>1.45</v>
      </c>
      <c r="BR105" s="43">
        <f t="shared" si="100"/>
        <v>3</v>
      </c>
      <c r="BS105" s="43">
        <f t="shared" si="147"/>
        <v>39.15</v>
      </c>
      <c r="BT105" s="43">
        <f t="shared" si="148"/>
        <v>2507.1856222928391</v>
      </c>
      <c r="BU105" s="43">
        <f t="shared" si="149"/>
        <v>3600</v>
      </c>
      <c r="BV105" s="43">
        <f t="shared" si="150"/>
        <v>231.82471894196402</v>
      </c>
      <c r="BW105" s="71">
        <f t="shared" si="184"/>
        <v>64.040501207990786</v>
      </c>
      <c r="BY105" s="44">
        <f t="shared" si="151"/>
        <v>-53</v>
      </c>
      <c r="BZ105" s="44">
        <f t="shared" si="152"/>
        <v>15.25</v>
      </c>
      <c r="CA105" s="44">
        <v>1</v>
      </c>
      <c r="CB105" s="35">
        <f t="shared" si="153"/>
        <v>0</v>
      </c>
      <c r="CC105" s="43">
        <f t="shared" si="101"/>
        <v>1</v>
      </c>
      <c r="CD105" s="43">
        <f t="shared" si="154"/>
        <v>0</v>
      </c>
      <c r="CE105" s="43">
        <f t="shared" si="155"/>
        <v>0.46388949988109407</v>
      </c>
      <c r="CF105" s="43">
        <f t="shared" si="156"/>
        <v>4575</v>
      </c>
      <c r="CG105" s="43">
        <f t="shared" si="157"/>
        <v>231.82471894196402</v>
      </c>
      <c r="CJ105" s="44">
        <f t="shared" si="158"/>
        <v>-108</v>
      </c>
      <c r="CK105" s="44">
        <f t="shared" si="159"/>
        <v>18.899999999999999</v>
      </c>
      <c r="CL105" s="44">
        <v>1</v>
      </c>
      <c r="CM105" s="35">
        <f t="shared" si="160"/>
        <v>0</v>
      </c>
      <c r="CN105" s="43">
        <f t="shared" si="102"/>
        <v>1</v>
      </c>
      <c r="CO105" s="43">
        <f t="shared" si="161"/>
        <v>0</v>
      </c>
      <c r="CP105" s="43">
        <f t="shared" si="162"/>
        <v>2.2650854486381457E-4</v>
      </c>
      <c r="CQ105" s="43">
        <f t="shared" si="163"/>
        <v>5670</v>
      </c>
      <c r="CR105" s="43">
        <f t="shared" si="164"/>
        <v>231.82471894196402</v>
      </c>
      <c r="CU105" s="44">
        <f t="shared" si="165"/>
        <v>-158</v>
      </c>
      <c r="CV105" s="44">
        <f t="shared" si="166"/>
        <v>23</v>
      </c>
      <c r="CW105" s="44">
        <v>1</v>
      </c>
      <c r="CX105" s="35">
        <f t="shared" si="167"/>
        <v>0</v>
      </c>
      <c r="CY105" s="43">
        <f t="shared" si="103"/>
        <v>1</v>
      </c>
      <c r="CZ105" s="43">
        <f t="shared" si="168"/>
        <v>0</v>
      </c>
      <c r="DA105" s="43">
        <f t="shared" si="169"/>
        <v>2.2119975084356825E-7</v>
      </c>
      <c r="DB105" s="43">
        <f t="shared" si="170"/>
        <v>6900</v>
      </c>
      <c r="DC105" s="43">
        <f t="shared" si="171"/>
        <v>231.82471894196402</v>
      </c>
      <c r="DF105" s="44">
        <f t="shared" si="172"/>
        <v>-221</v>
      </c>
      <c r="DG105" s="44">
        <f t="shared" si="173"/>
        <v>32.75</v>
      </c>
      <c r="DH105" s="44">
        <v>1</v>
      </c>
      <c r="DI105" s="35">
        <f t="shared" si="181"/>
        <v>0</v>
      </c>
      <c r="DJ105" s="43">
        <f t="shared" si="104"/>
        <v>1</v>
      </c>
      <c r="DK105" s="43">
        <f t="shared" si="174"/>
        <v>0</v>
      </c>
      <c r="DL105" s="43">
        <f t="shared" si="175"/>
        <v>3.5629250622446313E-11</v>
      </c>
      <c r="DM105" s="43">
        <f t="shared" si="176"/>
        <v>9825</v>
      </c>
      <c r="DN105" s="43">
        <f t="shared" si="177"/>
        <v>231.82471894196402</v>
      </c>
    </row>
    <row r="106" spans="1:118">
      <c r="A106" s="35">
        <f t="shared" si="105"/>
        <v>8.0000000000000373</v>
      </c>
      <c r="B106" s="35">
        <v>0</v>
      </c>
      <c r="C106" s="56">
        <f t="shared" si="183"/>
        <v>6</v>
      </c>
      <c r="D106" s="60"/>
      <c r="E106" s="59">
        <f t="shared" si="106"/>
        <v>6</v>
      </c>
      <c r="F106" s="102">
        <f t="shared" si="94"/>
        <v>12</v>
      </c>
      <c r="G106" s="82">
        <f t="shared" si="107"/>
        <v>1048576.000000007</v>
      </c>
      <c r="H106" s="83" t="s">
        <v>177</v>
      </c>
      <c r="I106" s="81">
        <v>100</v>
      </c>
      <c r="J106" s="44">
        <f t="shared" si="108"/>
        <v>100</v>
      </c>
      <c r="K106" s="44">
        <f t="shared" si="109"/>
        <v>1</v>
      </c>
      <c r="L106" s="34">
        <v>9999</v>
      </c>
      <c r="M106" s="127">
        <f t="shared" si="110"/>
        <v>6</v>
      </c>
      <c r="N106" s="43">
        <f t="shared" si="95"/>
        <v>132466752</v>
      </c>
      <c r="O106" s="43">
        <f t="shared" si="111"/>
        <v>79480051200</v>
      </c>
      <c r="P106" s="43">
        <f t="shared" si="112"/>
        <v>754974720.00000501</v>
      </c>
      <c r="Q106" s="43">
        <f t="shared" si="113"/>
        <v>300</v>
      </c>
      <c r="R106" s="43">
        <f t="shared" si="114"/>
        <v>240.00000000000111</v>
      </c>
      <c r="S106" s="71">
        <f t="shared" si="115"/>
        <v>9.4989209065834742E-3</v>
      </c>
      <c r="U106" s="86"/>
      <c r="V106" s="44">
        <f t="shared" si="116"/>
        <v>100</v>
      </c>
      <c r="W106" s="44">
        <f t="shared" si="117"/>
        <v>2</v>
      </c>
      <c r="X106" s="44">
        <v>27</v>
      </c>
      <c r="Y106" s="35">
        <f t="shared" si="118"/>
        <v>1</v>
      </c>
      <c r="Z106" s="43">
        <f t="shared" si="96"/>
        <v>128304</v>
      </c>
      <c r="AA106" s="43">
        <f t="shared" si="119"/>
        <v>12830400</v>
      </c>
      <c r="AB106" s="43">
        <f t="shared" si="120"/>
        <v>754974720.00000501</v>
      </c>
      <c r="AC106" s="43">
        <f t="shared" si="121"/>
        <v>600</v>
      </c>
      <c r="AD106" s="43">
        <f t="shared" si="122"/>
        <v>240.00000000000111</v>
      </c>
      <c r="AE106" s="71">
        <f t="shared" si="182"/>
        <v>58.842648709315768</v>
      </c>
      <c r="AG106" s="44">
        <f t="shared" si="123"/>
        <v>85</v>
      </c>
      <c r="AH106" s="44">
        <f t="shared" si="124"/>
        <v>4.1500000000000004</v>
      </c>
      <c r="AI106" s="44">
        <v>9999</v>
      </c>
      <c r="AJ106" s="35">
        <f t="shared" si="125"/>
        <v>1.075</v>
      </c>
      <c r="AK106" s="43">
        <f t="shared" si="97"/>
        <v>12598740</v>
      </c>
      <c r="AL106" s="43">
        <f t="shared" si="126"/>
        <v>1151209867.5</v>
      </c>
      <c r="AM106" s="43">
        <f t="shared" si="127"/>
        <v>94371840.000000522</v>
      </c>
      <c r="AN106" s="43">
        <f t="shared" si="128"/>
        <v>1245</v>
      </c>
      <c r="AO106" s="43">
        <f t="shared" si="129"/>
        <v>240.00000000000111</v>
      </c>
      <c r="AP106" s="71">
        <f t="shared" ref="AP106:AP169" si="185">AM106/AL106</f>
        <v>8.1976225764066019E-2</v>
      </c>
      <c r="AR106" s="44">
        <f t="shared" si="130"/>
        <v>65</v>
      </c>
      <c r="AS106" s="44">
        <f t="shared" si="131"/>
        <v>6.5</v>
      </c>
      <c r="AT106" s="44">
        <v>9999</v>
      </c>
      <c r="AU106" s="35">
        <f t="shared" si="132"/>
        <v>1.175</v>
      </c>
      <c r="AV106" s="43">
        <f t="shared" si="98"/>
        <v>1949805</v>
      </c>
      <c r="AW106" s="43">
        <f t="shared" si="133"/>
        <v>148916356.875</v>
      </c>
      <c r="AX106" s="43">
        <f t="shared" si="134"/>
        <v>5898240.0000000261</v>
      </c>
      <c r="AY106" s="43">
        <f t="shared" si="135"/>
        <v>1950</v>
      </c>
      <c r="AZ106" s="43">
        <f t="shared" si="136"/>
        <v>240.00000000000111</v>
      </c>
      <c r="BA106" s="71">
        <f t="shared" si="179"/>
        <v>3.9607737684255823E-2</v>
      </c>
      <c r="BC106" s="44">
        <f t="shared" si="137"/>
        <v>40</v>
      </c>
      <c r="BD106" s="44">
        <f t="shared" si="138"/>
        <v>9.1</v>
      </c>
      <c r="BE106" s="44">
        <v>9999</v>
      </c>
      <c r="BF106" s="35">
        <f t="shared" si="139"/>
        <v>1.3</v>
      </c>
      <c r="BG106" s="43">
        <f t="shared" si="99"/>
        <v>239976</v>
      </c>
      <c r="BH106" s="43">
        <f t="shared" si="140"/>
        <v>12478752</v>
      </c>
      <c r="BI106" s="43">
        <f t="shared" si="141"/>
        <v>184320.00000000049</v>
      </c>
      <c r="BJ106" s="43">
        <f t="shared" si="142"/>
        <v>2730</v>
      </c>
      <c r="BK106" s="43">
        <f t="shared" si="143"/>
        <v>240.00000000000111</v>
      </c>
      <c r="BL106" s="71">
        <f t="shared" si="180"/>
        <v>1.477070784001481E-2</v>
      </c>
      <c r="BN106" s="44">
        <f t="shared" si="144"/>
        <v>10</v>
      </c>
      <c r="BO106" s="44">
        <f t="shared" si="145"/>
        <v>12</v>
      </c>
      <c r="BP106" s="44">
        <v>9999</v>
      </c>
      <c r="BQ106" s="35">
        <f t="shared" si="146"/>
        <v>1.45</v>
      </c>
      <c r="BR106" s="43">
        <f t="shared" si="100"/>
        <v>29997</v>
      </c>
      <c r="BS106" s="43">
        <f t="shared" si="147"/>
        <v>434956.5</v>
      </c>
      <c r="BT106" s="43">
        <f t="shared" si="148"/>
        <v>2880.0000000000018</v>
      </c>
      <c r="BU106" s="43">
        <f t="shared" si="149"/>
        <v>3600</v>
      </c>
      <c r="BV106" s="43">
        <f t="shared" si="150"/>
        <v>240.00000000000111</v>
      </c>
      <c r="BW106" s="71">
        <f t="shared" si="184"/>
        <v>6.6213517903514528E-3</v>
      </c>
      <c r="BY106" s="44">
        <f t="shared" si="151"/>
        <v>-52</v>
      </c>
      <c r="BZ106" s="44">
        <f t="shared" si="152"/>
        <v>15.25</v>
      </c>
      <c r="CA106" s="44">
        <v>1</v>
      </c>
      <c r="CB106" s="35">
        <f t="shared" si="153"/>
        <v>0</v>
      </c>
      <c r="CC106" s="43">
        <f t="shared" si="101"/>
        <v>1</v>
      </c>
      <c r="CD106" s="43">
        <f t="shared" si="154"/>
        <v>0</v>
      </c>
      <c r="CE106" s="43">
        <f t="shared" si="155"/>
        <v>0.53286910541381005</v>
      </c>
      <c r="CF106" s="43">
        <f t="shared" si="156"/>
        <v>4575</v>
      </c>
      <c r="CG106" s="43">
        <f t="shared" si="157"/>
        <v>240.00000000000111</v>
      </c>
      <c r="CJ106" s="44">
        <f t="shared" si="158"/>
        <v>-107</v>
      </c>
      <c r="CK106" s="44">
        <f t="shared" si="159"/>
        <v>18.899999999999999</v>
      </c>
      <c r="CL106" s="44">
        <v>1</v>
      </c>
      <c r="CM106" s="35">
        <f t="shared" si="160"/>
        <v>0</v>
      </c>
      <c r="CN106" s="43">
        <f t="shared" si="102"/>
        <v>1</v>
      </c>
      <c r="CO106" s="43">
        <f t="shared" si="161"/>
        <v>0</v>
      </c>
      <c r="CP106" s="43">
        <f t="shared" si="162"/>
        <v>2.6018999287783591E-4</v>
      </c>
      <c r="CQ106" s="43">
        <f t="shared" si="163"/>
        <v>5670</v>
      </c>
      <c r="CR106" s="43">
        <f t="shared" si="164"/>
        <v>240.00000000000111</v>
      </c>
      <c r="CU106" s="44">
        <f t="shared" si="165"/>
        <v>-157</v>
      </c>
      <c r="CV106" s="44">
        <f t="shared" si="166"/>
        <v>23</v>
      </c>
      <c r="CW106" s="44">
        <v>1</v>
      </c>
      <c r="CX106" s="35">
        <f t="shared" si="167"/>
        <v>0</v>
      </c>
      <c r="CY106" s="43">
        <f t="shared" si="103"/>
        <v>1</v>
      </c>
      <c r="CZ106" s="43">
        <f t="shared" si="168"/>
        <v>0</v>
      </c>
      <c r="DA106" s="43">
        <f t="shared" si="169"/>
        <v>2.5409178991976078E-7</v>
      </c>
      <c r="DB106" s="43">
        <f t="shared" si="170"/>
        <v>6900</v>
      </c>
      <c r="DC106" s="43">
        <f t="shared" si="171"/>
        <v>240.00000000000111</v>
      </c>
      <c r="DF106" s="44">
        <f t="shared" si="172"/>
        <v>-220</v>
      </c>
      <c r="DG106" s="44">
        <f t="shared" si="173"/>
        <v>32.75</v>
      </c>
      <c r="DH106" s="44">
        <v>1</v>
      </c>
      <c r="DI106" s="35">
        <f t="shared" si="181"/>
        <v>0</v>
      </c>
      <c r="DJ106" s="43">
        <f t="shared" si="104"/>
        <v>1</v>
      </c>
      <c r="DK106" s="43">
        <f t="shared" si="174"/>
        <v>0</v>
      </c>
      <c r="DL106" s="43">
        <f t="shared" si="175"/>
        <v>4.092726157978117E-11</v>
      </c>
      <c r="DM106" s="43">
        <f t="shared" si="176"/>
        <v>9825</v>
      </c>
      <c r="DN106" s="43">
        <f t="shared" si="177"/>
        <v>240.00000000000111</v>
      </c>
    </row>
    <row r="107" spans="1:118">
      <c r="A107" s="35">
        <f t="shared" si="105"/>
        <v>8.2821193907310597</v>
      </c>
      <c r="B107" s="35">
        <v>0</v>
      </c>
      <c r="C107" s="56">
        <f t="shared" si="183"/>
        <v>6</v>
      </c>
      <c r="D107" s="60"/>
      <c r="E107" s="59">
        <f t="shared" si="106"/>
        <v>6</v>
      </c>
      <c r="F107" s="102">
        <f t="shared" si="94"/>
        <v>12</v>
      </c>
      <c r="G107" s="38">
        <f t="shared" si="107"/>
        <v>1204497.526289379</v>
      </c>
      <c r="H107" s="35">
        <f t="shared" si="178"/>
        <v>20.20000000000001</v>
      </c>
      <c r="I107" s="39">
        <v>101</v>
      </c>
      <c r="J107" s="44">
        <f t="shared" si="108"/>
        <v>101</v>
      </c>
      <c r="K107" s="44">
        <f t="shared" si="109"/>
        <v>1</v>
      </c>
      <c r="L107" s="34">
        <v>1</v>
      </c>
      <c r="M107" s="127">
        <f t="shared" si="110"/>
        <v>6</v>
      </c>
      <c r="N107" s="43">
        <f t="shared" si="95"/>
        <v>132466752</v>
      </c>
      <c r="O107" s="43">
        <f t="shared" si="111"/>
        <v>80274851712</v>
      </c>
      <c r="P107" s="43">
        <f t="shared" si="112"/>
        <v>867238218.92835283</v>
      </c>
      <c r="Q107" s="43">
        <f t="shared" si="113"/>
        <v>300</v>
      </c>
      <c r="R107" s="43">
        <f t="shared" si="114"/>
        <v>248.4635817219318</v>
      </c>
      <c r="S107" s="71">
        <f t="shared" si="115"/>
        <v>1.0803361207563745E-2</v>
      </c>
      <c r="V107" s="44">
        <f t="shared" si="116"/>
        <v>101</v>
      </c>
      <c r="W107" s="44">
        <f t="shared" si="117"/>
        <v>2</v>
      </c>
      <c r="X107" s="44">
        <v>9999</v>
      </c>
      <c r="Y107" s="35">
        <f t="shared" si="118"/>
        <v>1</v>
      </c>
      <c r="Z107" s="43">
        <f t="shared" si="96"/>
        <v>1282911696</v>
      </c>
      <c r="AA107" s="43">
        <f t="shared" si="119"/>
        <v>129574081296</v>
      </c>
      <c r="AB107" s="43">
        <f t="shared" si="120"/>
        <v>867238218.92835283</v>
      </c>
      <c r="AC107" s="43">
        <f t="shared" si="121"/>
        <v>600</v>
      </c>
      <c r="AD107" s="43">
        <f t="shared" si="122"/>
        <v>248.4635817219318</v>
      </c>
      <c r="AE107" s="71">
        <f t="shared" si="182"/>
        <v>6.692991455191007E-3</v>
      </c>
      <c r="AG107" s="44">
        <f t="shared" si="123"/>
        <v>86</v>
      </c>
      <c r="AH107" s="44">
        <f t="shared" si="124"/>
        <v>4.1500000000000004</v>
      </c>
      <c r="AI107" s="44">
        <v>1</v>
      </c>
      <c r="AJ107" s="35">
        <f t="shared" si="125"/>
        <v>1.075</v>
      </c>
      <c r="AK107" s="43">
        <f t="shared" si="97"/>
        <v>12598740</v>
      </c>
      <c r="AL107" s="43">
        <f t="shared" si="126"/>
        <v>1164753513</v>
      </c>
      <c r="AM107" s="43">
        <f t="shared" si="127"/>
        <v>108404777.366044</v>
      </c>
      <c r="AN107" s="43">
        <f t="shared" si="128"/>
        <v>1245</v>
      </c>
      <c r="AO107" s="43">
        <f t="shared" si="129"/>
        <v>248.4635817219318</v>
      </c>
      <c r="AP107" s="71">
        <f t="shared" si="185"/>
        <v>9.3071002710977874E-2</v>
      </c>
      <c r="AR107" s="44">
        <f t="shared" si="130"/>
        <v>66</v>
      </c>
      <c r="AS107" s="44">
        <f t="shared" si="131"/>
        <v>6.5</v>
      </c>
      <c r="AT107" s="44">
        <v>1</v>
      </c>
      <c r="AU107" s="35">
        <f t="shared" si="132"/>
        <v>1.175</v>
      </c>
      <c r="AV107" s="43">
        <f t="shared" si="98"/>
        <v>1949805</v>
      </c>
      <c r="AW107" s="43">
        <f t="shared" si="133"/>
        <v>151207377.75</v>
      </c>
      <c r="AX107" s="43">
        <f t="shared" si="134"/>
        <v>6775298.5853777425</v>
      </c>
      <c r="AY107" s="43">
        <f t="shared" si="135"/>
        <v>1950</v>
      </c>
      <c r="AZ107" s="43">
        <f t="shared" si="136"/>
        <v>248.4635817219318</v>
      </c>
      <c r="BA107" s="71">
        <f t="shared" si="179"/>
        <v>4.4807989439376035E-2</v>
      </c>
      <c r="BC107" s="44">
        <f t="shared" si="137"/>
        <v>41</v>
      </c>
      <c r="BD107" s="44">
        <f t="shared" si="138"/>
        <v>9.1</v>
      </c>
      <c r="BE107" s="44">
        <v>1</v>
      </c>
      <c r="BF107" s="35">
        <f t="shared" si="139"/>
        <v>1.3</v>
      </c>
      <c r="BG107" s="43">
        <f t="shared" si="99"/>
        <v>239976</v>
      </c>
      <c r="BH107" s="43">
        <f t="shared" si="140"/>
        <v>12790720.800000001</v>
      </c>
      <c r="BI107" s="43">
        <f t="shared" si="141"/>
        <v>211728.08079305408</v>
      </c>
      <c r="BJ107" s="43">
        <f t="shared" si="142"/>
        <v>2730</v>
      </c>
      <c r="BK107" s="43">
        <f t="shared" si="143"/>
        <v>248.4635817219318</v>
      </c>
      <c r="BL107" s="71">
        <f t="shared" si="180"/>
        <v>1.6553256388260312E-2</v>
      </c>
      <c r="BN107" s="44">
        <f t="shared" si="144"/>
        <v>11</v>
      </c>
      <c r="BO107" s="44">
        <f t="shared" si="145"/>
        <v>12</v>
      </c>
      <c r="BP107" s="44">
        <v>1</v>
      </c>
      <c r="BQ107" s="35">
        <f t="shared" si="146"/>
        <v>1.45</v>
      </c>
      <c r="BR107" s="43">
        <f t="shared" si="100"/>
        <v>29997</v>
      </c>
      <c r="BS107" s="43">
        <f t="shared" si="147"/>
        <v>478452.14999999997</v>
      </c>
      <c r="BT107" s="43">
        <f t="shared" si="148"/>
        <v>3308.2512623914631</v>
      </c>
      <c r="BU107" s="43">
        <f t="shared" si="149"/>
        <v>3600</v>
      </c>
      <c r="BV107" s="43">
        <f t="shared" si="150"/>
        <v>248.4635817219318</v>
      </c>
      <c r="BW107" s="71">
        <f t="shared" si="184"/>
        <v>6.9144871903939892E-3</v>
      </c>
      <c r="BY107" s="44">
        <f t="shared" si="151"/>
        <v>-51</v>
      </c>
      <c r="BZ107" s="44">
        <f t="shared" si="152"/>
        <v>15.25</v>
      </c>
      <c r="CA107" s="44">
        <v>1</v>
      </c>
      <c r="CB107" s="35">
        <f t="shared" si="153"/>
        <v>0</v>
      </c>
      <c r="CC107" s="43">
        <f t="shared" si="101"/>
        <v>1</v>
      </c>
      <c r="CD107" s="43">
        <f t="shared" si="154"/>
        <v>0</v>
      </c>
      <c r="CE107" s="43">
        <f t="shared" si="155"/>
        <v>0.61210586481758522</v>
      </c>
      <c r="CF107" s="43">
        <f t="shared" si="156"/>
        <v>4575</v>
      </c>
      <c r="CG107" s="43">
        <f t="shared" si="157"/>
        <v>248.4635817219318</v>
      </c>
      <c r="CJ107" s="44">
        <f t="shared" si="158"/>
        <v>-106</v>
      </c>
      <c r="CK107" s="44">
        <f t="shared" si="159"/>
        <v>18.899999999999999</v>
      </c>
      <c r="CL107" s="44">
        <v>1</v>
      </c>
      <c r="CM107" s="35">
        <f t="shared" si="160"/>
        <v>0</v>
      </c>
      <c r="CN107" s="43">
        <f t="shared" si="102"/>
        <v>1</v>
      </c>
      <c r="CO107" s="43">
        <f t="shared" si="161"/>
        <v>0</v>
      </c>
      <c r="CP107" s="43">
        <f t="shared" si="162"/>
        <v>2.9887981680546045E-4</v>
      </c>
      <c r="CQ107" s="43">
        <f t="shared" si="163"/>
        <v>5670</v>
      </c>
      <c r="CR107" s="43">
        <f t="shared" si="164"/>
        <v>248.4635817219318</v>
      </c>
      <c r="CU107" s="44">
        <f t="shared" si="165"/>
        <v>-156</v>
      </c>
      <c r="CV107" s="44">
        <f t="shared" si="166"/>
        <v>23</v>
      </c>
      <c r="CW107" s="44">
        <v>1</v>
      </c>
      <c r="CX107" s="35">
        <f t="shared" si="167"/>
        <v>0</v>
      </c>
      <c r="CY107" s="43">
        <f t="shared" si="103"/>
        <v>1</v>
      </c>
      <c r="CZ107" s="43">
        <f t="shared" si="168"/>
        <v>0</v>
      </c>
      <c r="DA107" s="43">
        <f t="shared" si="169"/>
        <v>2.9187482109908146E-7</v>
      </c>
      <c r="DB107" s="43">
        <f t="shared" si="170"/>
        <v>6900</v>
      </c>
      <c r="DC107" s="43">
        <f t="shared" si="171"/>
        <v>248.4635817219318</v>
      </c>
      <c r="DF107" s="44">
        <f t="shared" si="172"/>
        <v>-219</v>
      </c>
      <c r="DG107" s="44">
        <f t="shared" si="173"/>
        <v>32.75</v>
      </c>
      <c r="DH107" s="44">
        <v>1</v>
      </c>
      <c r="DI107" s="35">
        <f t="shared" si="181"/>
        <v>0</v>
      </c>
      <c r="DJ107" s="43">
        <f t="shared" si="104"/>
        <v>1</v>
      </c>
      <c r="DK107" s="43">
        <f t="shared" si="174"/>
        <v>0</v>
      </c>
      <c r="DL107" s="43">
        <f t="shared" si="175"/>
        <v>4.7013078051227988E-11</v>
      </c>
      <c r="DM107" s="43">
        <f t="shared" si="176"/>
        <v>9825</v>
      </c>
      <c r="DN107" s="43">
        <f t="shared" si="177"/>
        <v>248.4635817219318</v>
      </c>
    </row>
    <row r="108" spans="1:118">
      <c r="A108" s="35">
        <f t="shared" si="105"/>
        <v>8.5741877002903877</v>
      </c>
      <c r="B108" s="35">
        <v>0</v>
      </c>
      <c r="C108" s="56">
        <f t="shared" si="183"/>
        <v>6</v>
      </c>
      <c r="D108" s="91"/>
      <c r="E108" s="59">
        <f t="shared" si="106"/>
        <v>6</v>
      </c>
      <c r="F108" s="102">
        <f t="shared" si="94"/>
        <v>12</v>
      </c>
      <c r="G108" s="38">
        <f t="shared" si="107"/>
        <v>1383604.3270466076</v>
      </c>
      <c r="H108" s="35">
        <f t="shared" si="178"/>
        <v>20.400000000000009</v>
      </c>
      <c r="I108" s="39">
        <v>102</v>
      </c>
      <c r="J108" s="44">
        <f t="shared" si="108"/>
        <v>102</v>
      </c>
      <c r="K108" s="44">
        <f t="shared" si="109"/>
        <v>1</v>
      </c>
      <c r="L108" s="34">
        <v>1</v>
      </c>
      <c r="M108" s="127">
        <f t="shared" si="110"/>
        <v>6</v>
      </c>
      <c r="N108" s="43">
        <f t="shared" si="95"/>
        <v>132466752</v>
      </c>
      <c r="O108" s="43">
        <f t="shared" si="111"/>
        <v>81069652224</v>
      </c>
      <c r="P108" s="43">
        <f t="shared" si="112"/>
        <v>996195115.47355747</v>
      </c>
      <c r="Q108" s="43">
        <f t="shared" si="113"/>
        <v>300</v>
      </c>
      <c r="R108" s="43">
        <f t="shared" si="114"/>
        <v>257.22563100871162</v>
      </c>
      <c r="S108" s="71">
        <f t="shared" si="115"/>
        <v>1.2288138509846008E-2</v>
      </c>
      <c r="V108" s="44">
        <f t="shared" si="116"/>
        <v>102</v>
      </c>
      <c r="W108" s="44">
        <f t="shared" si="117"/>
        <v>2</v>
      </c>
      <c r="X108" s="44">
        <v>1</v>
      </c>
      <c r="Y108" s="35">
        <f t="shared" si="118"/>
        <v>1</v>
      </c>
      <c r="Z108" s="43">
        <f t="shared" si="96"/>
        <v>1282911696</v>
      </c>
      <c r="AA108" s="43">
        <f t="shared" si="119"/>
        <v>130856992992</v>
      </c>
      <c r="AB108" s="43">
        <f t="shared" si="120"/>
        <v>996195115.47355747</v>
      </c>
      <c r="AC108" s="43">
        <f t="shared" si="121"/>
        <v>600</v>
      </c>
      <c r="AD108" s="43">
        <f t="shared" si="122"/>
        <v>257.22563100871162</v>
      </c>
      <c r="AE108" s="71">
        <f t="shared" si="182"/>
        <v>7.6128534875813652E-3</v>
      </c>
      <c r="AG108" s="44">
        <f t="shared" si="123"/>
        <v>87</v>
      </c>
      <c r="AH108" s="44">
        <f t="shared" si="124"/>
        <v>4.1500000000000004</v>
      </c>
      <c r="AI108" s="44">
        <v>1</v>
      </c>
      <c r="AJ108" s="35">
        <f t="shared" si="125"/>
        <v>1.075</v>
      </c>
      <c r="AK108" s="43">
        <f t="shared" si="97"/>
        <v>12598740</v>
      </c>
      <c r="AL108" s="43">
        <f t="shared" si="126"/>
        <v>1178297158.5</v>
      </c>
      <c r="AM108" s="43">
        <f t="shared" si="127"/>
        <v>124524389.43419458</v>
      </c>
      <c r="AN108" s="43">
        <f t="shared" si="128"/>
        <v>1245</v>
      </c>
      <c r="AO108" s="43">
        <f t="shared" si="129"/>
        <v>257.22563100871162</v>
      </c>
      <c r="AP108" s="71">
        <f t="shared" si="185"/>
        <v>0.10568165130154185</v>
      </c>
      <c r="AR108" s="44">
        <f t="shared" si="130"/>
        <v>67</v>
      </c>
      <c r="AS108" s="44">
        <f t="shared" si="131"/>
        <v>6.5</v>
      </c>
      <c r="AT108" s="44">
        <v>1</v>
      </c>
      <c r="AU108" s="35">
        <f t="shared" si="132"/>
        <v>1.175</v>
      </c>
      <c r="AV108" s="43">
        <f t="shared" si="98"/>
        <v>1949805</v>
      </c>
      <c r="AW108" s="43">
        <f t="shared" si="133"/>
        <v>153498398.625</v>
      </c>
      <c r="AX108" s="43">
        <f t="shared" si="134"/>
        <v>7782774.339637151</v>
      </c>
      <c r="AY108" s="43">
        <f t="shared" si="135"/>
        <v>1950</v>
      </c>
      <c r="AZ108" s="43">
        <f t="shared" si="136"/>
        <v>257.22563100871162</v>
      </c>
      <c r="BA108" s="71">
        <f t="shared" si="179"/>
        <v>5.0702641912575529E-2</v>
      </c>
      <c r="BC108" s="44">
        <f t="shared" si="137"/>
        <v>42</v>
      </c>
      <c r="BD108" s="44">
        <f t="shared" si="138"/>
        <v>9.1</v>
      </c>
      <c r="BE108" s="44">
        <v>1</v>
      </c>
      <c r="BF108" s="35">
        <f t="shared" si="139"/>
        <v>1.3</v>
      </c>
      <c r="BG108" s="43">
        <f t="shared" si="99"/>
        <v>239976</v>
      </c>
      <c r="BH108" s="43">
        <f t="shared" si="140"/>
        <v>13102689.6</v>
      </c>
      <c r="BI108" s="43">
        <f t="shared" si="141"/>
        <v>243211.69811366056</v>
      </c>
      <c r="BJ108" s="43">
        <f t="shared" si="142"/>
        <v>2730</v>
      </c>
      <c r="BK108" s="43">
        <f t="shared" si="143"/>
        <v>257.22563100871162</v>
      </c>
      <c r="BL108" s="71">
        <f t="shared" si="180"/>
        <v>1.856196746915691E-2</v>
      </c>
      <c r="BN108" s="44">
        <f t="shared" si="144"/>
        <v>12</v>
      </c>
      <c r="BO108" s="44">
        <f t="shared" si="145"/>
        <v>12</v>
      </c>
      <c r="BP108" s="44">
        <v>1</v>
      </c>
      <c r="BQ108" s="35">
        <f t="shared" si="146"/>
        <v>1.45</v>
      </c>
      <c r="BR108" s="43">
        <f t="shared" si="100"/>
        <v>29997</v>
      </c>
      <c r="BS108" s="43">
        <f t="shared" si="147"/>
        <v>521947.8</v>
      </c>
      <c r="BT108" s="43">
        <f t="shared" si="148"/>
        <v>3800.1827830259385</v>
      </c>
      <c r="BU108" s="43">
        <f t="shared" si="149"/>
        <v>3600</v>
      </c>
      <c r="BV108" s="43">
        <f t="shared" si="150"/>
        <v>257.22563100871162</v>
      </c>
      <c r="BW108" s="71">
        <f t="shared" si="184"/>
        <v>7.280771722815842E-3</v>
      </c>
      <c r="BY108" s="44">
        <f t="shared" si="151"/>
        <v>-50</v>
      </c>
      <c r="BZ108" s="44">
        <f t="shared" si="152"/>
        <v>15.25</v>
      </c>
      <c r="CA108" s="44">
        <v>1</v>
      </c>
      <c r="CB108" s="35">
        <f t="shared" si="153"/>
        <v>0</v>
      </c>
      <c r="CC108" s="43">
        <f t="shared" si="101"/>
        <v>1</v>
      </c>
      <c r="CD108" s="43">
        <f t="shared" si="154"/>
        <v>0</v>
      </c>
      <c r="CE108" s="43">
        <f t="shared" si="155"/>
        <v>0.70312499999999767</v>
      </c>
      <c r="CF108" s="43">
        <f t="shared" si="156"/>
        <v>4575</v>
      </c>
      <c r="CG108" s="43">
        <f t="shared" si="157"/>
        <v>257.22563100871162</v>
      </c>
      <c r="CJ108" s="44">
        <f t="shared" si="158"/>
        <v>-105</v>
      </c>
      <c r="CK108" s="44">
        <f t="shared" si="159"/>
        <v>18.899999999999999</v>
      </c>
      <c r="CL108" s="44">
        <v>1</v>
      </c>
      <c r="CM108" s="35">
        <f t="shared" si="160"/>
        <v>0</v>
      </c>
      <c r="CN108" s="43">
        <f t="shared" si="102"/>
        <v>1</v>
      </c>
      <c r="CO108" s="43">
        <f t="shared" si="161"/>
        <v>0</v>
      </c>
      <c r="CP108" s="43">
        <f t="shared" si="162"/>
        <v>3.4332275390624756E-4</v>
      </c>
      <c r="CQ108" s="43">
        <f t="shared" si="163"/>
        <v>5670</v>
      </c>
      <c r="CR108" s="43">
        <f t="shared" si="164"/>
        <v>257.22563100871162</v>
      </c>
      <c r="CU108" s="44">
        <f t="shared" si="165"/>
        <v>-155</v>
      </c>
      <c r="CV108" s="44">
        <f t="shared" si="166"/>
        <v>23</v>
      </c>
      <c r="CW108" s="44">
        <v>1</v>
      </c>
      <c r="CX108" s="35">
        <f t="shared" si="167"/>
        <v>0</v>
      </c>
      <c r="CY108" s="43">
        <f t="shared" si="103"/>
        <v>1</v>
      </c>
      <c r="CZ108" s="43">
        <f t="shared" si="168"/>
        <v>0</v>
      </c>
      <c r="DA108" s="43">
        <f t="shared" si="169"/>
        <v>3.3527612686156882E-7</v>
      </c>
      <c r="DB108" s="43">
        <f t="shared" si="170"/>
        <v>6900</v>
      </c>
      <c r="DC108" s="43">
        <f t="shared" si="171"/>
        <v>257.22563100871162</v>
      </c>
      <c r="DF108" s="44">
        <f t="shared" si="172"/>
        <v>-218</v>
      </c>
      <c r="DG108" s="44">
        <f t="shared" si="173"/>
        <v>32.75</v>
      </c>
      <c r="DH108" s="44">
        <v>1</v>
      </c>
      <c r="DI108" s="35">
        <f t="shared" si="181"/>
        <v>0</v>
      </c>
      <c r="DJ108" s="43">
        <f t="shared" si="104"/>
        <v>1</v>
      </c>
      <c r="DK108" s="43">
        <f t="shared" si="174"/>
        <v>0</v>
      </c>
      <c r="DL108" s="43">
        <f t="shared" si="175"/>
        <v>5.4003845420792804E-11</v>
      </c>
      <c r="DM108" s="43">
        <f t="shared" si="176"/>
        <v>9825</v>
      </c>
      <c r="DN108" s="43">
        <f t="shared" si="177"/>
        <v>257.22563100871162</v>
      </c>
    </row>
    <row r="109" spans="1:118">
      <c r="A109" s="35">
        <f t="shared" si="105"/>
        <v>8.8765557765428067</v>
      </c>
      <c r="B109" s="35">
        <v>0</v>
      </c>
      <c r="C109" s="56">
        <f t="shared" si="183"/>
        <v>6</v>
      </c>
      <c r="D109" s="60"/>
      <c r="E109" s="59">
        <f t="shared" si="106"/>
        <v>6</v>
      </c>
      <c r="F109" s="102">
        <f t="shared" si="94"/>
        <v>12</v>
      </c>
      <c r="G109" s="38">
        <f t="shared" si="107"/>
        <v>1589344.0144452183</v>
      </c>
      <c r="H109" s="35">
        <f t="shared" si="178"/>
        <v>20.600000000000012</v>
      </c>
      <c r="I109" s="39">
        <v>103</v>
      </c>
      <c r="J109" s="44">
        <f t="shared" si="108"/>
        <v>103</v>
      </c>
      <c r="K109" s="44">
        <f t="shared" si="109"/>
        <v>1</v>
      </c>
      <c r="L109" s="34">
        <v>1</v>
      </c>
      <c r="M109" s="127">
        <f t="shared" si="110"/>
        <v>6</v>
      </c>
      <c r="N109" s="43">
        <f t="shared" si="95"/>
        <v>132466752</v>
      </c>
      <c r="O109" s="43">
        <f t="shared" si="111"/>
        <v>81864452736</v>
      </c>
      <c r="P109" s="43">
        <f t="shared" si="112"/>
        <v>1144327690.400557</v>
      </c>
      <c r="Q109" s="43">
        <f t="shared" si="113"/>
        <v>300</v>
      </c>
      <c r="R109" s="43">
        <f t="shared" si="114"/>
        <v>266.29667329628421</v>
      </c>
      <c r="S109" s="71">
        <f t="shared" si="115"/>
        <v>1.3978322118524802E-2</v>
      </c>
      <c r="V109" s="44">
        <f t="shared" si="116"/>
        <v>103</v>
      </c>
      <c r="W109" s="44">
        <f t="shared" si="117"/>
        <v>2</v>
      </c>
      <c r="X109" s="44">
        <v>1</v>
      </c>
      <c r="Y109" s="35">
        <f t="shared" si="118"/>
        <v>1</v>
      </c>
      <c r="Z109" s="43">
        <f t="shared" si="96"/>
        <v>1282911696</v>
      </c>
      <c r="AA109" s="43">
        <f t="shared" si="119"/>
        <v>132139904688</v>
      </c>
      <c r="AB109" s="43">
        <f t="shared" si="120"/>
        <v>1144327690.400557</v>
      </c>
      <c r="AC109" s="43">
        <f t="shared" si="121"/>
        <v>600</v>
      </c>
      <c r="AD109" s="43">
        <f t="shared" si="122"/>
        <v>266.29667329628421</v>
      </c>
      <c r="AE109" s="71">
        <f t="shared" si="182"/>
        <v>8.6599706054160397E-3</v>
      </c>
      <c r="AG109" s="44">
        <f t="shared" si="123"/>
        <v>88</v>
      </c>
      <c r="AH109" s="44">
        <f t="shared" si="124"/>
        <v>4.1500000000000004</v>
      </c>
      <c r="AI109" s="44">
        <v>1</v>
      </c>
      <c r="AJ109" s="35">
        <f t="shared" si="125"/>
        <v>1.075</v>
      </c>
      <c r="AK109" s="43">
        <f t="shared" si="97"/>
        <v>12598740</v>
      </c>
      <c r="AL109" s="43">
        <f t="shared" si="126"/>
        <v>1191840804</v>
      </c>
      <c r="AM109" s="43">
        <f t="shared" si="127"/>
        <v>143040961.30006948</v>
      </c>
      <c r="AN109" s="43">
        <f t="shared" si="128"/>
        <v>1245</v>
      </c>
      <c r="AO109" s="43">
        <f t="shared" si="129"/>
        <v>266.29667329628421</v>
      </c>
      <c r="AP109" s="71">
        <f t="shared" si="185"/>
        <v>0.12001683515113944</v>
      </c>
      <c r="AR109" s="44">
        <f t="shared" si="130"/>
        <v>68</v>
      </c>
      <c r="AS109" s="44">
        <f t="shared" si="131"/>
        <v>6.5</v>
      </c>
      <c r="AT109" s="44">
        <v>1</v>
      </c>
      <c r="AU109" s="35">
        <f t="shared" si="132"/>
        <v>1.175</v>
      </c>
      <c r="AV109" s="43">
        <f t="shared" si="98"/>
        <v>1949805</v>
      </c>
      <c r="AW109" s="43">
        <f t="shared" si="133"/>
        <v>155789419.5</v>
      </c>
      <c r="AX109" s="43">
        <f t="shared" si="134"/>
        <v>8940060.0812543314</v>
      </c>
      <c r="AY109" s="43">
        <f t="shared" si="135"/>
        <v>1950</v>
      </c>
      <c r="AZ109" s="43">
        <f t="shared" si="136"/>
        <v>266.29667329628421</v>
      </c>
      <c r="BA109" s="71">
        <f t="shared" si="179"/>
        <v>5.7385540750758954E-2</v>
      </c>
      <c r="BC109" s="44">
        <f t="shared" si="137"/>
        <v>43</v>
      </c>
      <c r="BD109" s="44">
        <f t="shared" si="138"/>
        <v>9.1</v>
      </c>
      <c r="BE109" s="44">
        <v>1</v>
      </c>
      <c r="BF109" s="35">
        <f t="shared" si="139"/>
        <v>1.3</v>
      </c>
      <c r="BG109" s="43">
        <f t="shared" si="99"/>
        <v>239976</v>
      </c>
      <c r="BH109" s="43">
        <f t="shared" si="140"/>
        <v>13414658.4</v>
      </c>
      <c r="BI109" s="43">
        <f t="shared" si="141"/>
        <v>279376.87753919739</v>
      </c>
      <c r="BJ109" s="43">
        <f t="shared" si="142"/>
        <v>2730</v>
      </c>
      <c r="BK109" s="43">
        <f t="shared" si="143"/>
        <v>266.29667329628421</v>
      </c>
      <c r="BL109" s="71">
        <f t="shared" ref="BL109:BL172" si="186">BI109/BH109</f>
        <v>2.082623867180974E-2</v>
      </c>
      <c r="BN109" s="44">
        <f t="shared" si="144"/>
        <v>13</v>
      </c>
      <c r="BO109" s="44">
        <f t="shared" si="145"/>
        <v>12</v>
      </c>
      <c r="BP109" s="44">
        <v>1</v>
      </c>
      <c r="BQ109" s="35">
        <f t="shared" si="146"/>
        <v>1.45</v>
      </c>
      <c r="BR109" s="43">
        <f t="shared" si="100"/>
        <v>29997</v>
      </c>
      <c r="BS109" s="43">
        <f t="shared" si="147"/>
        <v>565443.44999999995</v>
      </c>
      <c r="BT109" s="43">
        <f t="shared" si="148"/>
        <v>4365.2637115499501</v>
      </c>
      <c r="BU109" s="43">
        <f t="shared" si="149"/>
        <v>3600</v>
      </c>
      <c r="BV109" s="43">
        <f t="shared" si="150"/>
        <v>266.29667329628421</v>
      </c>
      <c r="BW109" s="71">
        <f t="shared" ref="BW109:BW158" si="187">BT109/BS109</f>
        <v>7.7200712317915263E-3</v>
      </c>
      <c r="BY109" s="44">
        <f t="shared" si="151"/>
        <v>-49</v>
      </c>
      <c r="BZ109" s="44">
        <f t="shared" si="152"/>
        <v>15.25</v>
      </c>
      <c r="CA109" s="44">
        <v>1</v>
      </c>
      <c r="CB109" s="35">
        <f t="shared" si="153"/>
        <v>0</v>
      </c>
      <c r="CC109" s="43">
        <f t="shared" si="101"/>
        <v>1</v>
      </c>
      <c r="CD109" s="43">
        <f t="shared" si="154"/>
        <v>0</v>
      </c>
      <c r="CE109" s="43">
        <f t="shared" si="155"/>
        <v>0.80767853085728769</v>
      </c>
      <c r="CF109" s="43">
        <f t="shared" si="156"/>
        <v>4575</v>
      </c>
      <c r="CG109" s="43">
        <f t="shared" si="157"/>
        <v>266.29667329628421</v>
      </c>
      <c r="CJ109" s="44">
        <f t="shared" si="158"/>
        <v>-104</v>
      </c>
      <c r="CK109" s="44">
        <f t="shared" si="159"/>
        <v>18.899999999999999</v>
      </c>
      <c r="CL109" s="44">
        <v>1</v>
      </c>
      <c r="CM109" s="35">
        <f t="shared" si="160"/>
        <v>0</v>
      </c>
      <c r="CN109" s="43">
        <f t="shared" si="102"/>
        <v>1</v>
      </c>
      <c r="CO109" s="43">
        <f t="shared" si="161"/>
        <v>0</v>
      </c>
      <c r="CP109" s="43">
        <f t="shared" si="162"/>
        <v>3.9437428264515843E-4</v>
      </c>
      <c r="CQ109" s="43">
        <f t="shared" si="163"/>
        <v>5670</v>
      </c>
      <c r="CR109" s="43">
        <f t="shared" si="164"/>
        <v>266.29667329628421</v>
      </c>
      <c r="CU109" s="44">
        <f t="shared" si="165"/>
        <v>-154</v>
      </c>
      <c r="CV109" s="44">
        <f t="shared" si="166"/>
        <v>23</v>
      </c>
      <c r="CW109" s="44">
        <v>1</v>
      </c>
      <c r="CX109" s="35">
        <f t="shared" si="167"/>
        <v>0</v>
      </c>
      <c r="CY109" s="43">
        <f t="shared" si="103"/>
        <v>1</v>
      </c>
      <c r="CZ109" s="43">
        <f t="shared" si="168"/>
        <v>0</v>
      </c>
      <c r="DA109" s="43">
        <f t="shared" si="169"/>
        <v>3.8513113539566137E-7</v>
      </c>
      <c r="DB109" s="43">
        <f t="shared" si="170"/>
        <v>6900</v>
      </c>
      <c r="DC109" s="43">
        <f t="shared" si="171"/>
        <v>266.29667329628421</v>
      </c>
      <c r="DF109" s="44">
        <f t="shared" si="172"/>
        <v>-217</v>
      </c>
      <c r="DG109" s="44">
        <f t="shared" si="173"/>
        <v>32.75</v>
      </c>
      <c r="DH109" s="44">
        <v>1</v>
      </c>
      <c r="DI109" s="35">
        <f t="shared" si="181"/>
        <v>0</v>
      </c>
      <c r="DJ109" s="43">
        <f t="shared" si="104"/>
        <v>1</v>
      </c>
      <c r="DK109" s="43">
        <f t="shared" si="174"/>
        <v>0</v>
      </c>
      <c r="DL109" s="43">
        <f t="shared" si="175"/>
        <v>6.2034128398378839E-11</v>
      </c>
      <c r="DM109" s="43">
        <f t="shared" si="176"/>
        <v>9825</v>
      </c>
      <c r="DN109" s="43">
        <f t="shared" si="177"/>
        <v>266.29667329628421</v>
      </c>
    </row>
    <row r="110" spans="1:118">
      <c r="A110" s="35">
        <f t="shared" si="105"/>
        <v>9.189586839976327</v>
      </c>
      <c r="B110" s="35">
        <v>0</v>
      </c>
      <c r="C110" s="56">
        <f t="shared" si="183"/>
        <v>6</v>
      </c>
      <c r="D110" s="60"/>
      <c r="E110" s="59">
        <f t="shared" si="106"/>
        <v>6</v>
      </c>
      <c r="F110" s="102">
        <f t="shared" si="94"/>
        <v>12</v>
      </c>
      <c r="G110" s="38">
        <f t="shared" si="107"/>
        <v>1825676.8549176061</v>
      </c>
      <c r="H110" s="35">
        <f t="shared" si="178"/>
        <v>20.800000000000011</v>
      </c>
      <c r="I110" s="39">
        <v>104</v>
      </c>
      <c r="J110" s="44">
        <f t="shared" si="108"/>
        <v>104</v>
      </c>
      <c r="K110" s="44">
        <f t="shared" si="109"/>
        <v>1</v>
      </c>
      <c r="L110" s="34">
        <v>1</v>
      </c>
      <c r="M110" s="127">
        <f t="shared" si="110"/>
        <v>6</v>
      </c>
      <c r="N110" s="43">
        <f t="shared" si="95"/>
        <v>132466752</v>
      </c>
      <c r="O110" s="43">
        <f t="shared" si="111"/>
        <v>82659253248</v>
      </c>
      <c r="P110" s="43">
        <f t="shared" si="112"/>
        <v>1314487335.5406764</v>
      </c>
      <c r="Q110" s="43">
        <f t="shared" si="113"/>
        <v>300</v>
      </c>
      <c r="R110" s="43">
        <f t="shared" si="114"/>
        <v>275.68760519928981</v>
      </c>
      <c r="S110" s="71">
        <f t="shared" si="115"/>
        <v>1.5902482588329957E-2</v>
      </c>
      <c r="V110" s="44">
        <f t="shared" si="116"/>
        <v>104</v>
      </c>
      <c r="W110" s="44">
        <f t="shared" si="117"/>
        <v>2</v>
      </c>
      <c r="X110" s="44">
        <v>1</v>
      </c>
      <c r="Y110" s="35">
        <f t="shared" si="118"/>
        <v>1</v>
      </c>
      <c r="Z110" s="43">
        <f t="shared" si="96"/>
        <v>1282911696</v>
      </c>
      <c r="AA110" s="43">
        <f t="shared" si="119"/>
        <v>133422816384</v>
      </c>
      <c r="AB110" s="43">
        <f t="shared" si="120"/>
        <v>1314487335.5406764</v>
      </c>
      <c r="AC110" s="43">
        <f t="shared" si="121"/>
        <v>600</v>
      </c>
      <c r="AD110" s="43">
        <f t="shared" si="122"/>
        <v>275.68760519928981</v>
      </c>
      <c r="AE110" s="71">
        <f t="shared" si="182"/>
        <v>9.8520430850259667E-3</v>
      </c>
      <c r="AG110" s="44">
        <f t="shared" si="123"/>
        <v>89</v>
      </c>
      <c r="AH110" s="44">
        <f t="shared" si="124"/>
        <v>4.1500000000000004</v>
      </c>
      <c r="AI110" s="44">
        <v>1</v>
      </c>
      <c r="AJ110" s="35">
        <f t="shared" si="125"/>
        <v>1.075</v>
      </c>
      <c r="AK110" s="43">
        <f t="shared" si="97"/>
        <v>12598740</v>
      </c>
      <c r="AL110" s="43">
        <f t="shared" si="126"/>
        <v>1205384449.5</v>
      </c>
      <c r="AM110" s="43">
        <f t="shared" si="127"/>
        <v>164310916.9425844</v>
      </c>
      <c r="AN110" s="43">
        <f t="shared" si="128"/>
        <v>1245</v>
      </c>
      <c r="AO110" s="43">
        <f t="shared" si="129"/>
        <v>275.68760519928981</v>
      </c>
      <c r="AP110" s="71">
        <f t="shared" si="185"/>
        <v>0.13631411705264776</v>
      </c>
      <c r="AR110" s="44">
        <f t="shared" si="130"/>
        <v>69</v>
      </c>
      <c r="AS110" s="44">
        <f t="shared" si="131"/>
        <v>6.5</v>
      </c>
      <c r="AT110" s="44">
        <v>1</v>
      </c>
      <c r="AU110" s="35">
        <f t="shared" si="132"/>
        <v>1.175</v>
      </c>
      <c r="AV110" s="43">
        <f t="shared" si="98"/>
        <v>1949805</v>
      </c>
      <c r="AW110" s="43">
        <f t="shared" si="133"/>
        <v>158080440.375</v>
      </c>
      <c r="AX110" s="43">
        <f t="shared" si="134"/>
        <v>10269432.30891151</v>
      </c>
      <c r="AY110" s="43">
        <f t="shared" si="135"/>
        <v>1950</v>
      </c>
      <c r="AZ110" s="43">
        <f t="shared" si="136"/>
        <v>275.68760519928981</v>
      </c>
      <c r="BA110" s="71">
        <f t="shared" si="179"/>
        <v>6.4963333126794559E-2</v>
      </c>
      <c r="BC110" s="44">
        <f t="shared" si="137"/>
        <v>44</v>
      </c>
      <c r="BD110" s="44">
        <f t="shared" si="138"/>
        <v>9.1</v>
      </c>
      <c r="BE110" s="44">
        <v>1</v>
      </c>
      <c r="BF110" s="35">
        <f t="shared" si="139"/>
        <v>1.3</v>
      </c>
      <c r="BG110" s="43">
        <f t="shared" si="99"/>
        <v>239976</v>
      </c>
      <c r="BH110" s="43">
        <f t="shared" si="140"/>
        <v>13726627.200000001</v>
      </c>
      <c r="BI110" s="43">
        <f t="shared" si="141"/>
        <v>320919.75965348416</v>
      </c>
      <c r="BJ110" s="43">
        <f t="shared" si="142"/>
        <v>2730</v>
      </c>
      <c r="BK110" s="43">
        <f t="shared" si="143"/>
        <v>275.68760519928981</v>
      </c>
      <c r="BL110" s="71">
        <f t="shared" si="186"/>
        <v>2.3379360055286132E-2</v>
      </c>
      <c r="BN110" s="44">
        <f t="shared" si="144"/>
        <v>14</v>
      </c>
      <c r="BO110" s="44">
        <f t="shared" si="145"/>
        <v>12</v>
      </c>
      <c r="BP110" s="44">
        <v>1</v>
      </c>
      <c r="BQ110" s="35">
        <f t="shared" si="146"/>
        <v>1.45</v>
      </c>
      <c r="BR110" s="43">
        <f t="shared" si="100"/>
        <v>29997</v>
      </c>
      <c r="BS110" s="43">
        <f t="shared" si="147"/>
        <v>608939.1</v>
      </c>
      <c r="BT110" s="43">
        <f t="shared" si="148"/>
        <v>5014.3712445856791</v>
      </c>
      <c r="BU110" s="43">
        <f t="shared" si="149"/>
        <v>3600</v>
      </c>
      <c r="BV110" s="43">
        <f t="shared" si="150"/>
        <v>275.68760519928981</v>
      </c>
      <c r="BW110" s="71">
        <f t="shared" si="187"/>
        <v>8.2346021869603696E-3</v>
      </c>
      <c r="BY110" s="44">
        <f t="shared" si="151"/>
        <v>-48</v>
      </c>
      <c r="BZ110" s="44">
        <f t="shared" si="152"/>
        <v>15.25</v>
      </c>
      <c r="CA110" s="44">
        <v>1</v>
      </c>
      <c r="CB110" s="35">
        <f t="shared" si="153"/>
        <v>0</v>
      </c>
      <c r="CC110" s="43">
        <f t="shared" si="101"/>
        <v>1</v>
      </c>
      <c r="CD110" s="43">
        <f t="shared" si="154"/>
        <v>0</v>
      </c>
      <c r="CE110" s="43">
        <f t="shared" si="155"/>
        <v>0.92777899976218825</v>
      </c>
      <c r="CF110" s="43">
        <f t="shared" si="156"/>
        <v>4575</v>
      </c>
      <c r="CG110" s="43">
        <f t="shared" si="157"/>
        <v>275.68760519928981</v>
      </c>
      <c r="CJ110" s="44">
        <f t="shared" si="158"/>
        <v>-103</v>
      </c>
      <c r="CK110" s="44">
        <f t="shared" si="159"/>
        <v>18.899999999999999</v>
      </c>
      <c r="CL110" s="44">
        <v>1</v>
      </c>
      <c r="CM110" s="35">
        <f t="shared" si="160"/>
        <v>0</v>
      </c>
      <c r="CN110" s="43">
        <f t="shared" si="102"/>
        <v>1</v>
      </c>
      <c r="CO110" s="43">
        <f t="shared" si="161"/>
        <v>0</v>
      </c>
      <c r="CP110" s="43">
        <f t="shared" si="162"/>
        <v>4.530170897276293E-4</v>
      </c>
      <c r="CQ110" s="43">
        <f t="shared" si="163"/>
        <v>5670</v>
      </c>
      <c r="CR110" s="43">
        <f t="shared" si="164"/>
        <v>275.68760519928981</v>
      </c>
      <c r="CU110" s="44">
        <f t="shared" si="165"/>
        <v>-153</v>
      </c>
      <c r="CV110" s="44">
        <f t="shared" si="166"/>
        <v>23</v>
      </c>
      <c r="CW110" s="44">
        <v>1</v>
      </c>
      <c r="CX110" s="35">
        <f t="shared" si="167"/>
        <v>0</v>
      </c>
      <c r="CY110" s="43">
        <f t="shared" si="103"/>
        <v>1</v>
      </c>
      <c r="CZ110" s="43">
        <f t="shared" si="168"/>
        <v>0</v>
      </c>
      <c r="DA110" s="43">
        <f t="shared" si="169"/>
        <v>4.4239950168713651E-7</v>
      </c>
      <c r="DB110" s="43">
        <f t="shared" si="170"/>
        <v>6900</v>
      </c>
      <c r="DC110" s="43">
        <f t="shared" si="171"/>
        <v>275.68760519928981</v>
      </c>
      <c r="DF110" s="44">
        <f t="shared" si="172"/>
        <v>-216</v>
      </c>
      <c r="DG110" s="44">
        <f t="shared" si="173"/>
        <v>32.75</v>
      </c>
      <c r="DH110" s="44">
        <v>1</v>
      </c>
      <c r="DI110" s="35">
        <f t="shared" si="181"/>
        <v>0</v>
      </c>
      <c r="DJ110" s="43">
        <f t="shared" si="104"/>
        <v>1</v>
      </c>
      <c r="DK110" s="43">
        <f t="shared" si="174"/>
        <v>0</v>
      </c>
      <c r="DL110" s="43">
        <f t="shared" si="175"/>
        <v>7.1258501244892651E-11</v>
      </c>
      <c r="DM110" s="43">
        <f t="shared" si="176"/>
        <v>9825</v>
      </c>
      <c r="DN110" s="43">
        <f t="shared" si="177"/>
        <v>275.68760519928981</v>
      </c>
    </row>
    <row r="111" spans="1:118">
      <c r="A111" s="35">
        <f t="shared" si="105"/>
        <v>9.513656920021818</v>
      </c>
      <c r="B111" s="35">
        <v>0</v>
      </c>
      <c r="C111" s="56">
        <f t="shared" si="183"/>
        <v>6</v>
      </c>
      <c r="D111" s="60"/>
      <c r="E111" s="59">
        <f t="shared" si="106"/>
        <v>6</v>
      </c>
      <c r="F111" s="102">
        <f t="shared" si="94"/>
        <v>12</v>
      </c>
      <c r="G111" s="38">
        <f t="shared" si="107"/>
        <v>2097152.0000000149</v>
      </c>
      <c r="H111" s="35">
        <f t="shared" si="178"/>
        <v>21.000000000000011</v>
      </c>
      <c r="I111" s="39">
        <v>105</v>
      </c>
      <c r="J111" s="44">
        <f t="shared" si="108"/>
        <v>105</v>
      </c>
      <c r="K111" s="44">
        <f t="shared" si="109"/>
        <v>1</v>
      </c>
      <c r="L111" s="34">
        <v>1</v>
      </c>
      <c r="M111" s="127">
        <f t="shared" si="110"/>
        <v>6</v>
      </c>
      <c r="N111" s="43">
        <f t="shared" si="95"/>
        <v>132466752</v>
      </c>
      <c r="O111" s="43">
        <f t="shared" si="111"/>
        <v>83454053760</v>
      </c>
      <c r="P111" s="43">
        <f t="shared" si="112"/>
        <v>1509949440.0000107</v>
      </c>
      <c r="Q111" s="43">
        <f t="shared" si="113"/>
        <v>300</v>
      </c>
      <c r="R111" s="43">
        <f t="shared" si="114"/>
        <v>285.40970760065454</v>
      </c>
      <c r="S111" s="71">
        <f t="shared" si="115"/>
        <v>1.8093182679206628E-2</v>
      </c>
      <c r="V111" s="44">
        <f t="shared" si="116"/>
        <v>105</v>
      </c>
      <c r="W111" s="44">
        <f t="shared" si="117"/>
        <v>2</v>
      </c>
      <c r="X111" s="44">
        <v>1</v>
      </c>
      <c r="Y111" s="35">
        <f t="shared" si="118"/>
        <v>1</v>
      </c>
      <c r="Z111" s="43">
        <f t="shared" si="96"/>
        <v>1282911696</v>
      </c>
      <c r="AA111" s="43">
        <f t="shared" si="119"/>
        <v>134705728080</v>
      </c>
      <c r="AB111" s="43">
        <f t="shared" si="120"/>
        <v>1509949440.0000107</v>
      </c>
      <c r="AC111" s="43">
        <f t="shared" si="121"/>
        <v>600</v>
      </c>
      <c r="AD111" s="43">
        <f t="shared" si="122"/>
        <v>285.40970760065454</v>
      </c>
      <c r="AE111" s="71">
        <f t="shared" si="182"/>
        <v>1.1209244488128012E-2</v>
      </c>
      <c r="AG111" s="44">
        <f t="shared" si="123"/>
        <v>90</v>
      </c>
      <c r="AH111" s="44">
        <f t="shared" si="124"/>
        <v>4.1500000000000004</v>
      </c>
      <c r="AI111" s="44">
        <v>1</v>
      </c>
      <c r="AJ111" s="35">
        <f t="shared" si="125"/>
        <v>1.075</v>
      </c>
      <c r="AK111" s="43">
        <f t="shared" si="97"/>
        <v>12598740</v>
      </c>
      <c r="AL111" s="43">
        <f t="shared" si="126"/>
        <v>1218928095</v>
      </c>
      <c r="AM111" s="43">
        <f t="shared" si="127"/>
        <v>188743680.00000113</v>
      </c>
      <c r="AN111" s="43">
        <f t="shared" si="128"/>
        <v>1245</v>
      </c>
      <c r="AO111" s="43">
        <f t="shared" si="129"/>
        <v>285.40970760065454</v>
      </c>
      <c r="AP111" s="71">
        <f t="shared" si="185"/>
        <v>0.15484398199879143</v>
      </c>
      <c r="AR111" s="44">
        <f t="shared" si="130"/>
        <v>70</v>
      </c>
      <c r="AS111" s="44">
        <f t="shared" si="131"/>
        <v>6.5</v>
      </c>
      <c r="AT111" s="44">
        <v>1</v>
      </c>
      <c r="AU111" s="35">
        <f t="shared" si="132"/>
        <v>1.175</v>
      </c>
      <c r="AV111" s="43">
        <f t="shared" si="98"/>
        <v>1949805</v>
      </c>
      <c r="AW111" s="43">
        <f t="shared" si="133"/>
        <v>160371461.25</v>
      </c>
      <c r="AX111" s="43">
        <f t="shared" si="134"/>
        <v>11796480.000000056</v>
      </c>
      <c r="AY111" s="43">
        <f t="shared" si="135"/>
        <v>1950</v>
      </c>
      <c r="AZ111" s="43">
        <f t="shared" si="136"/>
        <v>285.40970760065454</v>
      </c>
      <c r="BA111" s="71">
        <f t="shared" si="179"/>
        <v>7.355722712790369E-2</v>
      </c>
      <c r="BC111" s="44">
        <f t="shared" si="137"/>
        <v>45</v>
      </c>
      <c r="BD111" s="44">
        <f t="shared" si="138"/>
        <v>9.1</v>
      </c>
      <c r="BE111" s="44">
        <v>9</v>
      </c>
      <c r="BF111" s="35">
        <f t="shared" si="139"/>
        <v>1.3</v>
      </c>
      <c r="BG111" s="43">
        <f t="shared" si="99"/>
        <v>2159784</v>
      </c>
      <c r="BH111" s="43">
        <f t="shared" si="140"/>
        <v>126347364</v>
      </c>
      <c r="BI111" s="43">
        <f t="shared" si="141"/>
        <v>368640.00000000105</v>
      </c>
      <c r="BJ111" s="43">
        <f t="shared" si="142"/>
        <v>2730</v>
      </c>
      <c r="BK111" s="43">
        <f t="shared" si="143"/>
        <v>285.40970760065454</v>
      </c>
      <c r="BL111" s="71">
        <f t="shared" si="186"/>
        <v>2.9176706844473706E-3</v>
      </c>
      <c r="BN111" s="44">
        <f t="shared" si="144"/>
        <v>15</v>
      </c>
      <c r="BO111" s="44">
        <f t="shared" si="145"/>
        <v>12</v>
      </c>
      <c r="BP111" s="44">
        <v>1</v>
      </c>
      <c r="BQ111" s="35">
        <f t="shared" si="146"/>
        <v>1.45</v>
      </c>
      <c r="BR111" s="43">
        <f t="shared" si="100"/>
        <v>29997</v>
      </c>
      <c r="BS111" s="43">
        <f t="shared" si="147"/>
        <v>652434.75</v>
      </c>
      <c r="BT111" s="43">
        <f t="shared" si="148"/>
        <v>5760.0000000000055</v>
      </c>
      <c r="BU111" s="43">
        <f t="shared" si="149"/>
        <v>3600</v>
      </c>
      <c r="BV111" s="43">
        <f t="shared" si="150"/>
        <v>285.40970760065454</v>
      </c>
      <c r="BW111" s="71">
        <f t="shared" si="187"/>
        <v>8.8284690538019406E-3</v>
      </c>
      <c r="BY111" s="44">
        <f t="shared" si="151"/>
        <v>-47</v>
      </c>
      <c r="BZ111" s="44">
        <f t="shared" si="152"/>
        <v>15.25</v>
      </c>
      <c r="CA111" s="44">
        <v>1</v>
      </c>
      <c r="CB111" s="35">
        <f t="shared" si="153"/>
        <v>0</v>
      </c>
      <c r="CC111" s="43">
        <f t="shared" si="101"/>
        <v>1</v>
      </c>
      <c r="CD111" s="43">
        <f t="shared" si="154"/>
        <v>0</v>
      </c>
      <c r="CE111" s="43">
        <f t="shared" si="155"/>
        <v>1.0657382108276205</v>
      </c>
      <c r="CF111" s="43">
        <f t="shared" si="156"/>
        <v>4575</v>
      </c>
      <c r="CG111" s="43">
        <f t="shared" si="157"/>
        <v>285.40970760065454</v>
      </c>
      <c r="CJ111" s="44">
        <f t="shared" si="158"/>
        <v>-102</v>
      </c>
      <c r="CK111" s="44">
        <f t="shared" si="159"/>
        <v>18.899999999999999</v>
      </c>
      <c r="CL111" s="44">
        <v>1</v>
      </c>
      <c r="CM111" s="35">
        <f t="shared" si="160"/>
        <v>0</v>
      </c>
      <c r="CN111" s="43">
        <f t="shared" si="102"/>
        <v>1</v>
      </c>
      <c r="CO111" s="43">
        <f t="shared" si="161"/>
        <v>0</v>
      </c>
      <c r="CP111" s="43">
        <f t="shared" si="162"/>
        <v>5.2037998575567214E-4</v>
      </c>
      <c r="CQ111" s="43">
        <f t="shared" si="163"/>
        <v>5670</v>
      </c>
      <c r="CR111" s="43">
        <f t="shared" si="164"/>
        <v>285.40970760065454</v>
      </c>
      <c r="CU111" s="44">
        <f t="shared" si="165"/>
        <v>-152</v>
      </c>
      <c r="CV111" s="44">
        <f t="shared" si="166"/>
        <v>23</v>
      </c>
      <c r="CW111" s="44">
        <v>1</v>
      </c>
      <c r="CX111" s="35">
        <f t="shared" si="167"/>
        <v>0</v>
      </c>
      <c r="CY111" s="43">
        <f t="shared" si="103"/>
        <v>1</v>
      </c>
      <c r="CZ111" s="43">
        <f t="shared" si="168"/>
        <v>0</v>
      </c>
      <c r="DA111" s="43">
        <f t="shared" si="169"/>
        <v>5.0818357983952188E-7</v>
      </c>
      <c r="DB111" s="43">
        <f t="shared" si="170"/>
        <v>6900</v>
      </c>
      <c r="DC111" s="43">
        <f t="shared" si="171"/>
        <v>285.40970760065454</v>
      </c>
      <c r="DF111" s="44">
        <f t="shared" si="172"/>
        <v>-215</v>
      </c>
      <c r="DG111" s="44">
        <f t="shared" si="173"/>
        <v>32.75</v>
      </c>
      <c r="DH111" s="44">
        <v>1</v>
      </c>
      <c r="DI111" s="35">
        <f t="shared" si="181"/>
        <v>0</v>
      </c>
      <c r="DJ111" s="43">
        <f t="shared" si="104"/>
        <v>1</v>
      </c>
      <c r="DK111" s="43">
        <f t="shared" si="174"/>
        <v>0</v>
      </c>
      <c r="DL111" s="43">
        <f t="shared" si="175"/>
        <v>8.1854523159562365E-11</v>
      </c>
      <c r="DM111" s="43">
        <f t="shared" si="176"/>
        <v>9825</v>
      </c>
      <c r="DN111" s="43">
        <f t="shared" si="177"/>
        <v>285.40970760065454</v>
      </c>
    </row>
    <row r="112" spans="1:118">
      <c r="A112" s="35">
        <f t="shared" si="105"/>
        <v>9.849155306759382</v>
      </c>
      <c r="B112" s="35">
        <v>0</v>
      </c>
      <c r="C112" s="56">
        <f t="shared" si="183"/>
        <v>6</v>
      </c>
      <c r="D112" s="60"/>
      <c r="E112" s="59">
        <f t="shared" si="106"/>
        <v>6</v>
      </c>
      <c r="F112" s="102">
        <f t="shared" si="94"/>
        <v>12</v>
      </c>
      <c r="G112" s="38">
        <f t="shared" si="107"/>
        <v>2408995.0525787589</v>
      </c>
      <c r="H112" s="35">
        <f t="shared" si="178"/>
        <v>21.20000000000001</v>
      </c>
      <c r="I112" s="39">
        <v>106</v>
      </c>
      <c r="J112" s="44">
        <f t="shared" si="108"/>
        <v>106</v>
      </c>
      <c r="K112" s="44">
        <f t="shared" si="109"/>
        <v>1</v>
      </c>
      <c r="L112" s="34">
        <v>1</v>
      </c>
      <c r="M112" s="127">
        <f t="shared" si="110"/>
        <v>6</v>
      </c>
      <c r="N112" s="43">
        <f t="shared" si="95"/>
        <v>132466752</v>
      </c>
      <c r="O112" s="43">
        <f t="shared" si="111"/>
        <v>84248854272</v>
      </c>
      <c r="P112" s="43">
        <f t="shared" si="112"/>
        <v>1734476437.8567064</v>
      </c>
      <c r="Q112" s="43">
        <f t="shared" si="113"/>
        <v>300</v>
      </c>
      <c r="R112" s="43">
        <f t="shared" si="114"/>
        <v>295.47465920278148</v>
      </c>
      <c r="S112" s="71">
        <f t="shared" si="115"/>
        <v>2.0587537395546012E-2</v>
      </c>
      <c r="V112" s="44">
        <f t="shared" si="116"/>
        <v>106</v>
      </c>
      <c r="W112" s="44">
        <f t="shared" si="117"/>
        <v>2</v>
      </c>
      <c r="X112" s="44">
        <v>1</v>
      </c>
      <c r="Y112" s="35">
        <f t="shared" si="118"/>
        <v>1</v>
      </c>
      <c r="Z112" s="43">
        <f t="shared" si="96"/>
        <v>1282911696</v>
      </c>
      <c r="AA112" s="43">
        <f t="shared" si="119"/>
        <v>135988639776</v>
      </c>
      <c r="AB112" s="43">
        <f t="shared" si="120"/>
        <v>1734476437.8567064</v>
      </c>
      <c r="AC112" s="43">
        <f t="shared" si="121"/>
        <v>600</v>
      </c>
      <c r="AD112" s="43">
        <f t="shared" si="122"/>
        <v>295.47465920278148</v>
      </c>
      <c r="AE112" s="71">
        <f t="shared" si="182"/>
        <v>1.2754568622156452E-2</v>
      </c>
      <c r="AG112" s="44">
        <f t="shared" si="123"/>
        <v>91</v>
      </c>
      <c r="AH112" s="44">
        <f t="shared" si="124"/>
        <v>4.1500000000000004</v>
      </c>
      <c r="AI112" s="44">
        <v>1</v>
      </c>
      <c r="AJ112" s="35">
        <f t="shared" si="125"/>
        <v>1.075</v>
      </c>
      <c r="AK112" s="43">
        <f t="shared" si="97"/>
        <v>12598740</v>
      </c>
      <c r="AL112" s="43">
        <f t="shared" si="126"/>
        <v>1232471740.5</v>
      </c>
      <c r="AM112" s="43">
        <f t="shared" si="127"/>
        <v>216809554.73208806</v>
      </c>
      <c r="AN112" s="43">
        <f t="shared" si="128"/>
        <v>1245</v>
      </c>
      <c r="AO112" s="43">
        <f t="shared" si="129"/>
        <v>295.47465920278148</v>
      </c>
      <c r="AP112" s="71">
        <f t="shared" si="185"/>
        <v>0.17591442270646371</v>
      </c>
      <c r="AR112" s="44">
        <f t="shared" si="130"/>
        <v>71</v>
      </c>
      <c r="AS112" s="44">
        <f t="shared" si="131"/>
        <v>6.5</v>
      </c>
      <c r="AT112" s="44">
        <v>1</v>
      </c>
      <c r="AU112" s="35">
        <f t="shared" si="132"/>
        <v>1.175</v>
      </c>
      <c r="AV112" s="43">
        <f t="shared" si="98"/>
        <v>1949805</v>
      </c>
      <c r="AW112" s="43">
        <f t="shared" si="133"/>
        <v>162662482.125</v>
      </c>
      <c r="AX112" s="43">
        <f t="shared" si="134"/>
        <v>13550597.170755487</v>
      </c>
      <c r="AY112" s="43">
        <f t="shared" si="135"/>
        <v>1950</v>
      </c>
      <c r="AZ112" s="43">
        <f t="shared" si="136"/>
        <v>295.47465920278148</v>
      </c>
      <c r="BA112" s="71">
        <f t="shared" si="179"/>
        <v>8.3304994450670952E-2</v>
      </c>
      <c r="BC112" s="44">
        <f t="shared" si="137"/>
        <v>46</v>
      </c>
      <c r="BD112" s="44">
        <f t="shared" si="138"/>
        <v>9.1</v>
      </c>
      <c r="BE112" s="44">
        <v>1</v>
      </c>
      <c r="BF112" s="35">
        <f t="shared" si="139"/>
        <v>1.3</v>
      </c>
      <c r="BG112" s="43">
        <f t="shared" si="99"/>
        <v>2159784</v>
      </c>
      <c r="BH112" s="43">
        <f t="shared" si="140"/>
        <v>129155083.2</v>
      </c>
      <c r="BI112" s="43">
        <f t="shared" si="141"/>
        <v>423456.16158610827</v>
      </c>
      <c r="BJ112" s="43">
        <f t="shared" si="142"/>
        <v>2730</v>
      </c>
      <c r="BK112" s="43">
        <f t="shared" si="143"/>
        <v>295.47465920278148</v>
      </c>
      <c r="BL112" s="71">
        <f t="shared" si="186"/>
        <v>3.2786643087858603E-3</v>
      </c>
      <c r="BN112" s="44">
        <f t="shared" si="144"/>
        <v>16</v>
      </c>
      <c r="BO112" s="44">
        <f t="shared" si="145"/>
        <v>12</v>
      </c>
      <c r="BP112" s="44">
        <v>1</v>
      </c>
      <c r="BQ112" s="35">
        <f t="shared" si="146"/>
        <v>1.45</v>
      </c>
      <c r="BR112" s="43">
        <f t="shared" si="100"/>
        <v>29997</v>
      </c>
      <c r="BS112" s="43">
        <f t="shared" si="147"/>
        <v>695930.4</v>
      </c>
      <c r="BT112" s="43">
        <f t="shared" si="148"/>
        <v>6616.502524782929</v>
      </c>
      <c r="BU112" s="43">
        <f t="shared" si="149"/>
        <v>3600</v>
      </c>
      <c r="BV112" s="43">
        <f t="shared" si="150"/>
        <v>295.47465920278148</v>
      </c>
      <c r="BW112" s="71">
        <f t="shared" si="187"/>
        <v>9.5074198867917369E-3</v>
      </c>
      <c r="BY112" s="44">
        <f t="shared" si="151"/>
        <v>-46</v>
      </c>
      <c r="BZ112" s="44">
        <f t="shared" si="152"/>
        <v>15.25</v>
      </c>
      <c r="CA112" s="44">
        <v>1</v>
      </c>
      <c r="CB112" s="35">
        <f t="shared" si="153"/>
        <v>0</v>
      </c>
      <c r="CC112" s="43">
        <f t="shared" si="101"/>
        <v>1</v>
      </c>
      <c r="CD112" s="43">
        <f t="shared" si="154"/>
        <v>0</v>
      </c>
      <c r="CE112" s="43">
        <f t="shared" si="155"/>
        <v>1.2242117296351709</v>
      </c>
      <c r="CF112" s="43">
        <f t="shared" si="156"/>
        <v>4575</v>
      </c>
      <c r="CG112" s="43">
        <f t="shared" si="157"/>
        <v>295.47465920278148</v>
      </c>
      <c r="CJ112" s="44">
        <f t="shared" si="158"/>
        <v>-101</v>
      </c>
      <c r="CK112" s="44">
        <f t="shared" si="159"/>
        <v>18.899999999999999</v>
      </c>
      <c r="CL112" s="44">
        <v>1</v>
      </c>
      <c r="CM112" s="35">
        <f t="shared" si="160"/>
        <v>0</v>
      </c>
      <c r="CN112" s="43">
        <f t="shared" si="102"/>
        <v>1</v>
      </c>
      <c r="CO112" s="43">
        <f t="shared" si="161"/>
        <v>0</v>
      </c>
      <c r="CP112" s="43">
        <f t="shared" si="162"/>
        <v>5.9775963361092112E-4</v>
      </c>
      <c r="CQ112" s="43">
        <f t="shared" si="163"/>
        <v>5670</v>
      </c>
      <c r="CR112" s="43">
        <f t="shared" si="164"/>
        <v>295.47465920278148</v>
      </c>
      <c r="CU112" s="44">
        <f t="shared" si="165"/>
        <v>-151</v>
      </c>
      <c r="CV112" s="44">
        <f t="shared" si="166"/>
        <v>23</v>
      </c>
      <c r="CW112" s="44">
        <v>1</v>
      </c>
      <c r="CX112" s="35">
        <f t="shared" si="167"/>
        <v>0</v>
      </c>
      <c r="CY112" s="43">
        <f t="shared" si="103"/>
        <v>1</v>
      </c>
      <c r="CZ112" s="43">
        <f t="shared" si="168"/>
        <v>0</v>
      </c>
      <c r="DA112" s="43">
        <f t="shared" si="169"/>
        <v>5.8374964219816314E-7</v>
      </c>
      <c r="DB112" s="43">
        <f t="shared" si="170"/>
        <v>6900</v>
      </c>
      <c r="DC112" s="43">
        <f t="shared" si="171"/>
        <v>295.47465920278148</v>
      </c>
      <c r="DF112" s="44">
        <f t="shared" si="172"/>
        <v>-214</v>
      </c>
      <c r="DG112" s="44">
        <f t="shared" si="173"/>
        <v>32.75</v>
      </c>
      <c r="DH112" s="44">
        <v>1</v>
      </c>
      <c r="DI112" s="35">
        <f t="shared" si="181"/>
        <v>0</v>
      </c>
      <c r="DJ112" s="43">
        <f t="shared" si="104"/>
        <v>1</v>
      </c>
      <c r="DK112" s="43">
        <f t="shared" si="174"/>
        <v>0</v>
      </c>
      <c r="DL112" s="43">
        <f t="shared" si="175"/>
        <v>9.4026156102456001E-11</v>
      </c>
      <c r="DM112" s="43">
        <f t="shared" si="176"/>
        <v>9825</v>
      </c>
      <c r="DN112" s="43">
        <f t="shared" si="177"/>
        <v>295.47465920278148</v>
      </c>
    </row>
    <row r="113" spans="1:118">
      <c r="A113" s="35">
        <f t="shared" si="105"/>
        <v>10.196485018554151</v>
      </c>
      <c r="B113" s="35">
        <v>0</v>
      </c>
      <c r="C113" s="56">
        <f t="shared" si="183"/>
        <v>6</v>
      </c>
      <c r="D113" s="60"/>
      <c r="E113" s="59">
        <f t="shared" si="106"/>
        <v>6</v>
      </c>
      <c r="F113" s="102">
        <f t="shared" si="94"/>
        <v>12</v>
      </c>
      <c r="G113" s="38">
        <f t="shared" si="107"/>
        <v>2767208.6540932166</v>
      </c>
      <c r="H113" s="35">
        <f t="shared" si="178"/>
        <v>21.400000000000013</v>
      </c>
      <c r="I113" s="39">
        <v>107</v>
      </c>
      <c r="J113" s="44">
        <f t="shared" si="108"/>
        <v>107</v>
      </c>
      <c r="K113" s="44">
        <f t="shared" si="109"/>
        <v>1</v>
      </c>
      <c r="L113" s="34">
        <v>1</v>
      </c>
      <c r="M113" s="127">
        <f t="shared" si="110"/>
        <v>6</v>
      </c>
      <c r="N113" s="43">
        <f t="shared" si="95"/>
        <v>132466752</v>
      </c>
      <c r="O113" s="43">
        <f t="shared" si="111"/>
        <v>85043654784</v>
      </c>
      <c r="P113" s="43">
        <f t="shared" si="112"/>
        <v>1992390230.9471159</v>
      </c>
      <c r="Q113" s="43">
        <f t="shared" si="113"/>
        <v>300</v>
      </c>
      <c r="R113" s="43">
        <f t="shared" si="114"/>
        <v>305.89455055662455</v>
      </c>
      <c r="S113" s="71">
        <f t="shared" si="115"/>
        <v>2.3427852859893336E-2</v>
      </c>
      <c r="V113" s="44">
        <f t="shared" si="116"/>
        <v>107</v>
      </c>
      <c r="W113" s="44">
        <f t="shared" si="117"/>
        <v>2</v>
      </c>
      <c r="X113" s="44">
        <v>1</v>
      </c>
      <c r="Y113" s="35">
        <f t="shared" si="118"/>
        <v>1</v>
      </c>
      <c r="Z113" s="43">
        <f t="shared" si="96"/>
        <v>1282911696</v>
      </c>
      <c r="AA113" s="43">
        <f t="shared" si="119"/>
        <v>137271551472</v>
      </c>
      <c r="AB113" s="43">
        <f t="shared" si="120"/>
        <v>1992390230.9471159</v>
      </c>
      <c r="AC113" s="43">
        <f t="shared" si="121"/>
        <v>600</v>
      </c>
      <c r="AD113" s="43">
        <f t="shared" si="122"/>
        <v>305.89455055662455</v>
      </c>
      <c r="AE113" s="71">
        <f t="shared" si="182"/>
        <v>1.4514225340809339E-2</v>
      </c>
      <c r="AG113" s="44">
        <f t="shared" si="123"/>
        <v>92</v>
      </c>
      <c r="AH113" s="44">
        <f t="shared" si="124"/>
        <v>4.1500000000000004</v>
      </c>
      <c r="AI113" s="44">
        <v>1</v>
      </c>
      <c r="AJ113" s="35">
        <f t="shared" si="125"/>
        <v>1.075</v>
      </c>
      <c r="AK113" s="43">
        <f t="shared" si="97"/>
        <v>12598740</v>
      </c>
      <c r="AL113" s="43">
        <f t="shared" si="126"/>
        <v>1246015386</v>
      </c>
      <c r="AM113" s="43">
        <f t="shared" si="127"/>
        <v>249048778.86838925</v>
      </c>
      <c r="AN113" s="43">
        <f t="shared" si="128"/>
        <v>1245</v>
      </c>
      <c r="AO113" s="43">
        <f t="shared" si="129"/>
        <v>305.89455055662455</v>
      </c>
      <c r="AP113" s="71">
        <f t="shared" si="185"/>
        <v>0.1998761665920466</v>
      </c>
      <c r="AR113" s="44">
        <f t="shared" si="130"/>
        <v>72</v>
      </c>
      <c r="AS113" s="44">
        <f t="shared" si="131"/>
        <v>6.5</v>
      </c>
      <c r="AT113" s="44">
        <v>1</v>
      </c>
      <c r="AU113" s="35">
        <f t="shared" si="132"/>
        <v>1.175</v>
      </c>
      <c r="AV113" s="43">
        <f t="shared" si="98"/>
        <v>1949805</v>
      </c>
      <c r="AW113" s="43">
        <f t="shared" si="133"/>
        <v>164953503</v>
      </c>
      <c r="AX113" s="43">
        <f t="shared" si="134"/>
        <v>15565548.679274308</v>
      </c>
      <c r="AY113" s="43">
        <f t="shared" si="135"/>
        <v>1950</v>
      </c>
      <c r="AZ113" s="43">
        <f t="shared" si="136"/>
        <v>305.89455055662455</v>
      </c>
      <c r="BA113" s="71">
        <f t="shared" si="179"/>
        <v>9.4363250226182263E-2</v>
      </c>
      <c r="BC113" s="44">
        <f t="shared" si="137"/>
        <v>47</v>
      </c>
      <c r="BD113" s="44">
        <f t="shared" si="138"/>
        <v>9.1</v>
      </c>
      <c r="BE113" s="44">
        <v>1</v>
      </c>
      <c r="BF113" s="35">
        <f t="shared" si="139"/>
        <v>1.3</v>
      </c>
      <c r="BG113" s="43">
        <f t="shared" si="99"/>
        <v>2159784</v>
      </c>
      <c r="BH113" s="43">
        <f t="shared" si="140"/>
        <v>131962802.40000001</v>
      </c>
      <c r="BI113" s="43">
        <f t="shared" si="141"/>
        <v>486423.39622732118</v>
      </c>
      <c r="BJ113" s="43">
        <f t="shared" si="142"/>
        <v>2730</v>
      </c>
      <c r="BK113" s="43">
        <f t="shared" si="143"/>
        <v>305.89455055662455</v>
      </c>
      <c r="BL113" s="71">
        <f t="shared" si="186"/>
        <v>3.6860644619602376E-3</v>
      </c>
      <c r="BN113" s="44">
        <f t="shared" si="144"/>
        <v>17</v>
      </c>
      <c r="BO113" s="44">
        <f t="shared" si="145"/>
        <v>12</v>
      </c>
      <c r="BP113" s="44">
        <v>1</v>
      </c>
      <c r="BQ113" s="35">
        <f t="shared" si="146"/>
        <v>1.45</v>
      </c>
      <c r="BR113" s="43">
        <f t="shared" si="100"/>
        <v>29997</v>
      </c>
      <c r="BS113" s="43">
        <f t="shared" si="147"/>
        <v>739426.04999999993</v>
      </c>
      <c r="BT113" s="43">
        <f t="shared" si="148"/>
        <v>7600.3655660518798</v>
      </c>
      <c r="BU113" s="43">
        <f t="shared" si="149"/>
        <v>3600</v>
      </c>
      <c r="BV113" s="43">
        <f t="shared" si="150"/>
        <v>305.89455055662455</v>
      </c>
      <c r="BW113" s="71">
        <f t="shared" si="187"/>
        <v>1.0278736549857665E-2</v>
      </c>
      <c r="BY113" s="44">
        <f t="shared" si="151"/>
        <v>-45</v>
      </c>
      <c r="BZ113" s="44">
        <f t="shared" si="152"/>
        <v>15.25</v>
      </c>
      <c r="CA113" s="44">
        <v>1</v>
      </c>
      <c r="CB113" s="35">
        <f t="shared" si="153"/>
        <v>0</v>
      </c>
      <c r="CC113" s="43">
        <f t="shared" si="101"/>
        <v>1</v>
      </c>
      <c r="CD113" s="43">
        <f t="shared" si="154"/>
        <v>0</v>
      </c>
      <c r="CE113" s="43">
        <f t="shared" si="155"/>
        <v>1.406249999999996</v>
      </c>
      <c r="CF113" s="43">
        <f t="shared" si="156"/>
        <v>4575</v>
      </c>
      <c r="CG113" s="43">
        <f t="shared" si="157"/>
        <v>305.89455055662455</v>
      </c>
      <c r="CJ113" s="44">
        <f t="shared" si="158"/>
        <v>-100</v>
      </c>
      <c r="CK113" s="44">
        <f t="shared" si="159"/>
        <v>18.899999999999999</v>
      </c>
      <c r="CL113" s="44">
        <v>1</v>
      </c>
      <c r="CM113" s="35">
        <f t="shared" si="160"/>
        <v>0</v>
      </c>
      <c r="CN113" s="43">
        <f t="shared" si="102"/>
        <v>1</v>
      </c>
      <c r="CO113" s="43">
        <f t="shared" si="161"/>
        <v>0</v>
      </c>
      <c r="CP113" s="43">
        <f t="shared" si="162"/>
        <v>6.8664550781249545E-4</v>
      </c>
      <c r="CQ113" s="43">
        <f t="shared" si="163"/>
        <v>5670</v>
      </c>
      <c r="CR113" s="43">
        <f t="shared" si="164"/>
        <v>305.89455055662455</v>
      </c>
      <c r="CU113" s="44">
        <f t="shared" si="165"/>
        <v>-150</v>
      </c>
      <c r="CV113" s="44">
        <f t="shared" si="166"/>
        <v>23</v>
      </c>
      <c r="CW113" s="44">
        <v>1</v>
      </c>
      <c r="CX113" s="35">
        <f t="shared" si="167"/>
        <v>0</v>
      </c>
      <c r="CY113" s="43">
        <f t="shared" si="103"/>
        <v>1</v>
      </c>
      <c r="CZ113" s="43">
        <f t="shared" si="168"/>
        <v>0</v>
      </c>
      <c r="DA113" s="43">
        <f t="shared" si="169"/>
        <v>6.7055225372313786E-7</v>
      </c>
      <c r="DB113" s="43">
        <f t="shared" si="170"/>
        <v>6900</v>
      </c>
      <c r="DC113" s="43">
        <f t="shared" si="171"/>
        <v>305.89455055662455</v>
      </c>
      <c r="DF113" s="44">
        <f t="shared" si="172"/>
        <v>-213</v>
      </c>
      <c r="DG113" s="44">
        <f t="shared" si="173"/>
        <v>32.75</v>
      </c>
      <c r="DH113" s="44">
        <v>1</v>
      </c>
      <c r="DI113" s="35">
        <f t="shared" si="181"/>
        <v>0</v>
      </c>
      <c r="DJ113" s="43">
        <f t="shared" si="104"/>
        <v>1</v>
      </c>
      <c r="DK113" s="43">
        <f t="shared" si="174"/>
        <v>0</v>
      </c>
      <c r="DL113" s="43">
        <f t="shared" si="175"/>
        <v>1.0800769084158565E-10</v>
      </c>
      <c r="DM113" s="43">
        <f t="shared" si="176"/>
        <v>9825</v>
      </c>
      <c r="DN113" s="43">
        <f t="shared" si="177"/>
        <v>305.89455055662455</v>
      </c>
    </row>
    <row r="114" spans="1:118">
      <c r="A114" s="35">
        <f t="shared" si="105"/>
        <v>10.55606328618321</v>
      </c>
      <c r="B114" s="35">
        <v>0</v>
      </c>
      <c r="C114" s="56">
        <f t="shared" si="183"/>
        <v>6</v>
      </c>
      <c r="D114" s="60"/>
      <c r="E114" s="59">
        <f t="shared" si="106"/>
        <v>6</v>
      </c>
      <c r="F114" s="102">
        <f t="shared" si="94"/>
        <v>12</v>
      </c>
      <c r="G114" s="38">
        <f t="shared" si="107"/>
        <v>3178688.0288904374</v>
      </c>
      <c r="H114" s="35">
        <f t="shared" si="178"/>
        <v>21.600000000000012</v>
      </c>
      <c r="I114" s="39">
        <v>108</v>
      </c>
      <c r="J114" s="44">
        <f t="shared" si="108"/>
        <v>108</v>
      </c>
      <c r="K114" s="44">
        <f t="shared" si="109"/>
        <v>1</v>
      </c>
      <c r="L114" s="34">
        <v>1</v>
      </c>
      <c r="M114" s="127">
        <f t="shared" si="110"/>
        <v>6</v>
      </c>
      <c r="N114" s="43">
        <f t="shared" si="95"/>
        <v>132466752</v>
      </c>
      <c r="O114" s="43">
        <f t="shared" si="111"/>
        <v>85838455296</v>
      </c>
      <c r="P114" s="43">
        <f t="shared" si="112"/>
        <v>2288655380.801115</v>
      </c>
      <c r="Q114" s="43">
        <f t="shared" si="113"/>
        <v>300</v>
      </c>
      <c r="R114" s="43">
        <f t="shared" si="114"/>
        <v>316.6818985854963</v>
      </c>
      <c r="S114" s="71">
        <f t="shared" si="115"/>
        <v>2.6662355152001022E-2</v>
      </c>
      <c r="V114" s="44">
        <f t="shared" si="116"/>
        <v>108</v>
      </c>
      <c r="W114" s="44">
        <f t="shared" si="117"/>
        <v>2</v>
      </c>
      <c r="X114" s="44">
        <v>1</v>
      </c>
      <c r="Y114" s="35">
        <f t="shared" si="118"/>
        <v>1</v>
      </c>
      <c r="Z114" s="43">
        <f t="shared" si="96"/>
        <v>1282911696</v>
      </c>
      <c r="AA114" s="43">
        <f t="shared" si="119"/>
        <v>138554463168</v>
      </c>
      <c r="AB114" s="43">
        <f t="shared" si="120"/>
        <v>2288655380.801115</v>
      </c>
      <c r="AC114" s="43">
        <f t="shared" si="121"/>
        <v>600</v>
      </c>
      <c r="AD114" s="43">
        <f t="shared" si="122"/>
        <v>316.6818985854963</v>
      </c>
      <c r="AE114" s="71">
        <f t="shared" si="182"/>
        <v>1.6518092080700968E-2</v>
      </c>
      <c r="AG114" s="44">
        <f t="shared" si="123"/>
        <v>93</v>
      </c>
      <c r="AH114" s="44">
        <f t="shared" si="124"/>
        <v>4.1500000000000004</v>
      </c>
      <c r="AI114" s="44">
        <v>1</v>
      </c>
      <c r="AJ114" s="35">
        <f t="shared" si="125"/>
        <v>1.075</v>
      </c>
      <c r="AK114" s="43">
        <f t="shared" si="97"/>
        <v>12598740</v>
      </c>
      <c r="AL114" s="43">
        <f t="shared" si="126"/>
        <v>1259559031.5</v>
      </c>
      <c r="AM114" s="43">
        <f t="shared" si="127"/>
        <v>286081922.60013908</v>
      </c>
      <c r="AN114" s="43">
        <f t="shared" si="128"/>
        <v>1245</v>
      </c>
      <c r="AO114" s="43">
        <f t="shared" si="129"/>
        <v>316.6818985854963</v>
      </c>
      <c r="AP114" s="71">
        <f t="shared" si="185"/>
        <v>0.22712863426452204</v>
      </c>
      <c r="AR114" s="44">
        <f t="shared" si="130"/>
        <v>73</v>
      </c>
      <c r="AS114" s="44">
        <f t="shared" si="131"/>
        <v>6.5</v>
      </c>
      <c r="AT114" s="44">
        <v>1</v>
      </c>
      <c r="AU114" s="35">
        <f t="shared" si="132"/>
        <v>1.175</v>
      </c>
      <c r="AV114" s="43">
        <f t="shared" si="98"/>
        <v>1949805</v>
      </c>
      <c r="AW114" s="43">
        <f t="shared" si="133"/>
        <v>167244523.875</v>
      </c>
      <c r="AX114" s="43">
        <f t="shared" si="134"/>
        <v>17880120.16250867</v>
      </c>
      <c r="AY114" s="43">
        <f t="shared" si="135"/>
        <v>1950</v>
      </c>
      <c r="AZ114" s="43">
        <f t="shared" si="136"/>
        <v>316.6818985854963</v>
      </c>
      <c r="BA114" s="71">
        <f t="shared" si="179"/>
        <v>0.10691004852196193</v>
      </c>
      <c r="BC114" s="44">
        <f t="shared" si="137"/>
        <v>48</v>
      </c>
      <c r="BD114" s="44">
        <f t="shared" si="138"/>
        <v>9.1</v>
      </c>
      <c r="BE114" s="44">
        <v>1</v>
      </c>
      <c r="BF114" s="35">
        <f t="shared" si="139"/>
        <v>1.3</v>
      </c>
      <c r="BG114" s="43">
        <f t="shared" si="99"/>
        <v>2159784</v>
      </c>
      <c r="BH114" s="43">
        <f t="shared" si="140"/>
        <v>134770521.59999999</v>
      </c>
      <c r="BI114" s="43">
        <f t="shared" si="141"/>
        <v>558753.7550783949</v>
      </c>
      <c r="BJ114" s="43">
        <f t="shared" si="142"/>
        <v>2730</v>
      </c>
      <c r="BK114" s="43">
        <f t="shared" si="143"/>
        <v>316.6818985854963</v>
      </c>
      <c r="BL114" s="71">
        <f t="shared" si="186"/>
        <v>4.1459641800361997E-3</v>
      </c>
      <c r="BN114" s="44">
        <f t="shared" si="144"/>
        <v>18</v>
      </c>
      <c r="BO114" s="44">
        <f t="shared" si="145"/>
        <v>12</v>
      </c>
      <c r="BP114" s="44">
        <v>1</v>
      </c>
      <c r="BQ114" s="35">
        <f t="shared" si="146"/>
        <v>1.45</v>
      </c>
      <c r="BR114" s="43">
        <f t="shared" si="100"/>
        <v>29997</v>
      </c>
      <c r="BS114" s="43">
        <f t="shared" si="147"/>
        <v>782921.7</v>
      </c>
      <c r="BT114" s="43">
        <f t="shared" si="148"/>
        <v>8730.5274230999021</v>
      </c>
      <c r="BU114" s="43">
        <f t="shared" si="149"/>
        <v>3600</v>
      </c>
      <c r="BV114" s="43">
        <f t="shared" si="150"/>
        <v>316.6818985854963</v>
      </c>
      <c r="BW114" s="71">
        <f t="shared" si="187"/>
        <v>1.1151214001476652E-2</v>
      </c>
      <c r="BY114" s="44">
        <f t="shared" si="151"/>
        <v>-44</v>
      </c>
      <c r="BZ114" s="44">
        <f t="shared" si="152"/>
        <v>15.25</v>
      </c>
      <c r="CA114" s="44">
        <v>1</v>
      </c>
      <c r="CB114" s="35">
        <f t="shared" si="153"/>
        <v>0</v>
      </c>
      <c r="CC114" s="43">
        <f t="shared" si="101"/>
        <v>1</v>
      </c>
      <c r="CD114" s="43">
        <f t="shared" si="154"/>
        <v>0</v>
      </c>
      <c r="CE114" s="43">
        <f t="shared" si="155"/>
        <v>1.6153570617145758</v>
      </c>
      <c r="CF114" s="43">
        <f t="shared" si="156"/>
        <v>4575</v>
      </c>
      <c r="CG114" s="43">
        <f t="shared" si="157"/>
        <v>316.6818985854963</v>
      </c>
      <c r="CJ114" s="44">
        <f t="shared" si="158"/>
        <v>-99</v>
      </c>
      <c r="CK114" s="44">
        <f t="shared" si="159"/>
        <v>18.899999999999999</v>
      </c>
      <c r="CL114" s="44">
        <v>1</v>
      </c>
      <c r="CM114" s="35">
        <f t="shared" si="160"/>
        <v>0</v>
      </c>
      <c r="CN114" s="43">
        <f t="shared" si="102"/>
        <v>1</v>
      </c>
      <c r="CO114" s="43">
        <f t="shared" si="161"/>
        <v>0</v>
      </c>
      <c r="CP114" s="43">
        <f t="shared" si="162"/>
        <v>7.8874856529031719E-4</v>
      </c>
      <c r="CQ114" s="43">
        <f t="shared" si="163"/>
        <v>5670</v>
      </c>
      <c r="CR114" s="43">
        <f t="shared" si="164"/>
        <v>316.6818985854963</v>
      </c>
      <c r="CU114" s="44">
        <f t="shared" si="165"/>
        <v>-149</v>
      </c>
      <c r="CV114" s="44">
        <f t="shared" si="166"/>
        <v>23</v>
      </c>
      <c r="CW114" s="44">
        <v>1</v>
      </c>
      <c r="CX114" s="35">
        <f t="shared" si="167"/>
        <v>0</v>
      </c>
      <c r="CY114" s="43">
        <f t="shared" si="103"/>
        <v>1</v>
      </c>
      <c r="CZ114" s="43">
        <f t="shared" si="168"/>
        <v>0</v>
      </c>
      <c r="DA114" s="43">
        <f t="shared" si="169"/>
        <v>7.7026227079132305E-7</v>
      </c>
      <c r="DB114" s="43">
        <f t="shared" si="170"/>
        <v>6900</v>
      </c>
      <c r="DC114" s="43">
        <f t="shared" si="171"/>
        <v>316.6818985854963</v>
      </c>
      <c r="DF114" s="44">
        <f t="shared" si="172"/>
        <v>-212</v>
      </c>
      <c r="DG114" s="44">
        <f t="shared" si="173"/>
        <v>32.75</v>
      </c>
      <c r="DH114" s="44">
        <v>1</v>
      </c>
      <c r="DI114" s="35">
        <f t="shared" si="181"/>
        <v>0</v>
      </c>
      <c r="DJ114" s="43">
        <f t="shared" si="104"/>
        <v>1</v>
      </c>
      <c r="DK114" s="43">
        <f t="shared" si="174"/>
        <v>0</v>
      </c>
      <c r="DL114" s="43">
        <f t="shared" si="175"/>
        <v>1.2406825679675773E-10</v>
      </c>
      <c r="DM114" s="43">
        <f t="shared" si="176"/>
        <v>9825</v>
      </c>
      <c r="DN114" s="43">
        <f t="shared" si="177"/>
        <v>316.6818985854963</v>
      </c>
    </row>
    <row r="115" spans="1:118">
      <c r="A115" s="35">
        <f t="shared" si="105"/>
        <v>10.928322054035224</v>
      </c>
      <c r="B115" s="35">
        <v>0</v>
      </c>
      <c r="C115" s="56">
        <f t="shared" si="183"/>
        <v>6</v>
      </c>
      <c r="D115" s="60"/>
      <c r="E115" s="59">
        <f t="shared" si="106"/>
        <v>6</v>
      </c>
      <c r="F115" s="102">
        <f t="shared" si="94"/>
        <v>12</v>
      </c>
      <c r="G115" s="38">
        <f t="shared" si="107"/>
        <v>3651353.7098352131</v>
      </c>
      <c r="H115" s="35">
        <f t="shared" si="178"/>
        <v>21.800000000000011</v>
      </c>
      <c r="I115" s="39">
        <v>109</v>
      </c>
      <c r="J115" s="44">
        <f t="shared" si="108"/>
        <v>109</v>
      </c>
      <c r="K115" s="44">
        <f t="shared" si="109"/>
        <v>1</v>
      </c>
      <c r="L115" s="34">
        <v>1</v>
      </c>
      <c r="M115" s="127">
        <f t="shared" si="110"/>
        <v>6</v>
      </c>
      <c r="N115" s="43">
        <f t="shared" si="95"/>
        <v>132466752</v>
      </c>
      <c r="O115" s="43">
        <f t="shared" si="111"/>
        <v>86633255808</v>
      </c>
      <c r="P115" s="43">
        <f t="shared" si="112"/>
        <v>2628974671.0813537</v>
      </c>
      <c r="Q115" s="43">
        <f t="shared" si="113"/>
        <v>300</v>
      </c>
      <c r="R115" s="43">
        <f t="shared" si="114"/>
        <v>327.84966162105673</v>
      </c>
      <c r="S115" s="71">
        <f t="shared" si="115"/>
        <v>3.0346021819932404E-2</v>
      </c>
      <c r="V115" s="44">
        <f t="shared" si="116"/>
        <v>109</v>
      </c>
      <c r="W115" s="44">
        <f t="shared" si="117"/>
        <v>2</v>
      </c>
      <c r="X115" s="44">
        <v>1</v>
      </c>
      <c r="Y115" s="35">
        <f t="shared" si="118"/>
        <v>1</v>
      </c>
      <c r="Z115" s="43">
        <f t="shared" si="96"/>
        <v>1282911696</v>
      </c>
      <c r="AA115" s="43">
        <f t="shared" si="119"/>
        <v>139837374864</v>
      </c>
      <c r="AB115" s="43">
        <f t="shared" si="120"/>
        <v>2628974671.0813537</v>
      </c>
      <c r="AC115" s="43">
        <f t="shared" si="121"/>
        <v>600</v>
      </c>
      <c r="AD115" s="43">
        <f t="shared" si="122"/>
        <v>327.84966162105673</v>
      </c>
      <c r="AE115" s="71">
        <f t="shared" si="182"/>
        <v>1.880022900628809E-2</v>
      </c>
      <c r="AG115" s="44">
        <f t="shared" si="123"/>
        <v>94</v>
      </c>
      <c r="AH115" s="44">
        <f t="shared" si="124"/>
        <v>4.1500000000000004</v>
      </c>
      <c r="AI115" s="44">
        <v>1</v>
      </c>
      <c r="AJ115" s="35">
        <f t="shared" si="125"/>
        <v>1.075</v>
      </c>
      <c r="AK115" s="43">
        <f t="shared" si="97"/>
        <v>12598740</v>
      </c>
      <c r="AL115" s="43">
        <f t="shared" si="126"/>
        <v>1273102677</v>
      </c>
      <c r="AM115" s="43">
        <f t="shared" si="127"/>
        <v>328621833.88516879</v>
      </c>
      <c r="AN115" s="43">
        <f t="shared" si="128"/>
        <v>1245</v>
      </c>
      <c r="AO115" s="43">
        <f t="shared" si="129"/>
        <v>327.84966162105673</v>
      </c>
      <c r="AP115" s="71">
        <f t="shared" si="185"/>
        <v>0.2581267322911841</v>
      </c>
      <c r="AR115" s="44">
        <f t="shared" si="130"/>
        <v>74</v>
      </c>
      <c r="AS115" s="44">
        <f t="shared" si="131"/>
        <v>6.5</v>
      </c>
      <c r="AT115" s="44">
        <v>1</v>
      </c>
      <c r="AU115" s="35">
        <f t="shared" si="132"/>
        <v>1.175</v>
      </c>
      <c r="AV115" s="43">
        <f t="shared" si="98"/>
        <v>1949805</v>
      </c>
      <c r="AW115" s="43">
        <f t="shared" si="133"/>
        <v>169535544.75</v>
      </c>
      <c r="AX115" s="43">
        <f t="shared" si="134"/>
        <v>20538864.617823027</v>
      </c>
      <c r="AY115" s="43">
        <f t="shared" si="135"/>
        <v>1950</v>
      </c>
      <c r="AZ115" s="43">
        <f t="shared" si="136"/>
        <v>327.84966162105673</v>
      </c>
      <c r="BA115" s="71">
        <f t="shared" si="179"/>
        <v>0.12114783745267098</v>
      </c>
      <c r="BC115" s="44">
        <f t="shared" si="137"/>
        <v>49</v>
      </c>
      <c r="BD115" s="44">
        <f t="shared" si="138"/>
        <v>9.1</v>
      </c>
      <c r="BE115" s="44">
        <v>1</v>
      </c>
      <c r="BF115" s="35">
        <f t="shared" si="139"/>
        <v>1.3</v>
      </c>
      <c r="BG115" s="43">
        <f t="shared" si="99"/>
        <v>2159784</v>
      </c>
      <c r="BH115" s="43">
        <f t="shared" si="140"/>
        <v>137578240.80000001</v>
      </c>
      <c r="BI115" s="43">
        <f t="shared" si="141"/>
        <v>641839.51930696855</v>
      </c>
      <c r="BJ115" s="43">
        <f t="shared" si="142"/>
        <v>2730</v>
      </c>
      <c r="BK115" s="43">
        <f t="shared" si="143"/>
        <v>327.84966162105673</v>
      </c>
      <c r="BL115" s="71">
        <f t="shared" si="186"/>
        <v>4.665269126678414E-3</v>
      </c>
      <c r="BN115" s="44">
        <f t="shared" si="144"/>
        <v>19</v>
      </c>
      <c r="BO115" s="44">
        <f t="shared" si="145"/>
        <v>12</v>
      </c>
      <c r="BP115" s="44">
        <v>1</v>
      </c>
      <c r="BQ115" s="35">
        <f t="shared" si="146"/>
        <v>1.45</v>
      </c>
      <c r="BR115" s="43">
        <f t="shared" si="100"/>
        <v>29997</v>
      </c>
      <c r="BS115" s="43">
        <f t="shared" si="147"/>
        <v>826417.35</v>
      </c>
      <c r="BT115" s="43">
        <f t="shared" si="148"/>
        <v>10028.742489171364</v>
      </c>
      <c r="BU115" s="43">
        <f t="shared" si="149"/>
        <v>3600</v>
      </c>
      <c r="BV115" s="43">
        <f t="shared" si="150"/>
        <v>327.84966162105673</v>
      </c>
      <c r="BW115" s="71">
        <f t="shared" si="187"/>
        <v>1.2135203222888972E-2</v>
      </c>
      <c r="BY115" s="44">
        <f t="shared" si="151"/>
        <v>-43</v>
      </c>
      <c r="BZ115" s="44">
        <f t="shared" si="152"/>
        <v>15.25</v>
      </c>
      <c r="CA115" s="44">
        <v>1</v>
      </c>
      <c r="CB115" s="35">
        <f t="shared" si="153"/>
        <v>0</v>
      </c>
      <c r="CC115" s="43">
        <f t="shared" si="101"/>
        <v>1</v>
      </c>
      <c r="CD115" s="43">
        <f t="shared" si="154"/>
        <v>0</v>
      </c>
      <c r="CE115" s="43">
        <f t="shared" si="155"/>
        <v>1.8555579995243772</v>
      </c>
      <c r="CF115" s="43">
        <f t="shared" si="156"/>
        <v>4575</v>
      </c>
      <c r="CG115" s="43">
        <f t="shared" si="157"/>
        <v>327.84966162105673</v>
      </c>
      <c r="CJ115" s="44">
        <f t="shared" si="158"/>
        <v>-98</v>
      </c>
      <c r="CK115" s="44">
        <f t="shared" si="159"/>
        <v>18.899999999999999</v>
      </c>
      <c r="CL115" s="44">
        <v>1</v>
      </c>
      <c r="CM115" s="35">
        <f t="shared" si="160"/>
        <v>0</v>
      </c>
      <c r="CN115" s="43">
        <f t="shared" si="102"/>
        <v>1</v>
      </c>
      <c r="CO115" s="43">
        <f t="shared" si="161"/>
        <v>0</v>
      </c>
      <c r="CP115" s="43">
        <f t="shared" si="162"/>
        <v>9.0603417945525893E-4</v>
      </c>
      <c r="CQ115" s="43">
        <f t="shared" si="163"/>
        <v>5670</v>
      </c>
      <c r="CR115" s="43">
        <f t="shared" si="164"/>
        <v>327.84966162105673</v>
      </c>
      <c r="CU115" s="44">
        <f t="shared" si="165"/>
        <v>-148</v>
      </c>
      <c r="CV115" s="44">
        <f t="shared" si="166"/>
        <v>23</v>
      </c>
      <c r="CW115" s="44">
        <v>1</v>
      </c>
      <c r="CX115" s="35">
        <f t="shared" si="167"/>
        <v>0</v>
      </c>
      <c r="CY115" s="43">
        <f t="shared" si="103"/>
        <v>1</v>
      </c>
      <c r="CZ115" s="43">
        <f t="shared" si="168"/>
        <v>0</v>
      </c>
      <c r="DA115" s="43">
        <f t="shared" si="169"/>
        <v>8.8479900337427333E-7</v>
      </c>
      <c r="DB115" s="43">
        <f t="shared" si="170"/>
        <v>6900</v>
      </c>
      <c r="DC115" s="43">
        <f t="shared" si="171"/>
        <v>327.84966162105673</v>
      </c>
      <c r="DF115" s="44">
        <f t="shared" si="172"/>
        <v>-211</v>
      </c>
      <c r="DG115" s="44">
        <f t="shared" si="173"/>
        <v>32.75</v>
      </c>
      <c r="DH115" s="44">
        <v>1</v>
      </c>
      <c r="DI115" s="35">
        <f t="shared" si="181"/>
        <v>0</v>
      </c>
      <c r="DJ115" s="43">
        <f t="shared" si="104"/>
        <v>1</v>
      </c>
      <c r="DK115" s="43">
        <f t="shared" si="174"/>
        <v>0</v>
      </c>
      <c r="DL115" s="43">
        <f t="shared" si="175"/>
        <v>1.4251700248978535E-10</v>
      </c>
      <c r="DM115" s="43">
        <f t="shared" si="176"/>
        <v>9825</v>
      </c>
      <c r="DN115" s="43">
        <f t="shared" si="177"/>
        <v>327.84966162105673</v>
      </c>
    </row>
    <row r="116" spans="1:118">
      <c r="A116" s="35">
        <f t="shared" si="105"/>
        <v>11.313708498984823</v>
      </c>
      <c r="B116" s="35">
        <v>0</v>
      </c>
      <c r="C116" s="56">
        <f t="shared" si="183"/>
        <v>6</v>
      </c>
      <c r="D116" s="60"/>
      <c r="E116" s="59">
        <f t="shared" si="106"/>
        <v>6</v>
      </c>
      <c r="F116" s="102">
        <f t="shared" si="94"/>
        <v>12</v>
      </c>
      <c r="G116" s="38">
        <f t="shared" si="107"/>
        <v>4194304.0000000307</v>
      </c>
      <c r="H116" s="35">
        <f t="shared" si="178"/>
        <v>22.000000000000011</v>
      </c>
      <c r="I116" s="39">
        <v>110</v>
      </c>
      <c r="J116" s="44">
        <f t="shared" si="108"/>
        <v>110</v>
      </c>
      <c r="K116" s="44">
        <f t="shared" si="109"/>
        <v>1</v>
      </c>
      <c r="L116" s="34">
        <v>4</v>
      </c>
      <c r="M116" s="127">
        <f t="shared" si="110"/>
        <v>6</v>
      </c>
      <c r="N116" s="43">
        <f t="shared" si="95"/>
        <v>529867008</v>
      </c>
      <c r="O116" s="43">
        <f t="shared" si="111"/>
        <v>349712225280</v>
      </c>
      <c r="P116" s="43">
        <f t="shared" si="112"/>
        <v>3019898880.0000219</v>
      </c>
      <c r="Q116" s="43">
        <f t="shared" si="113"/>
        <v>300</v>
      </c>
      <c r="R116" s="43">
        <f t="shared" si="114"/>
        <v>339.4112549695447</v>
      </c>
      <c r="S116" s="71">
        <f t="shared" si="115"/>
        <v>8.6353826423486192E-3</v>
      </c>
      <c r="V116" s="44">
        <f t="shared" si="116"/>
        <v>110</v>
      </c>
      <c r="W116" s="44">
        <f t="shared" si="117"/>
        <v>2</v>
      </c>
      <c r="X116" s="44">
        <v>1</v>
      </c>
      <c r="Y116" s="35">
        <f t="shared" si="118"/>
        <v>1</v>
      </c>
      <c r="Z116" s="43">
        <f t="shared" si="96"/>
        <v>1282911696</v>
      </c>
      <c r="AA116" s="43">
        <f t="shared" si="119"/>
        <v>141120286560</v>
      </c>
      <c r="AB116" s="43">
        <f t="shared" si="120"/>
        <v>3019898880.0000219</v>
      </c>
      <c r="AC116" s="43">
        <f t="shared" si="121"/>
        <v>600</v>
      </c>
      <c r="AD116" s="43">
        <f t="shared" si="122"/>
        <v>339.4112549695447</v>
      </c>
      <c r="AE116" s="71">
        <f t="shared" si="182"/>
        <v>2.139946675006257E-2</v>
      </c>
      <c r="AG116" s="44">
        <f t="shared" si="123"/>
        <v>95</v>
      </c>
      <c r="AH116" s="44">
        <f t="shared" si="124"/>
        <v>4.1500000000000004</v>
      </c>
      <c r="AI116" s="44">
        <v>14</v>
      </c>
      <c r="AJ116" s="35">
        <f t="shared" si="125"/>
        <v>1.075</v>
      </c>
      <c r="AK116" s="43">
        <f t="shared" si="97"/>
        <v>176382360</v>
      </c>
      <c r="AL116" s="43">
        <f t="shared" si="126"/>
        <v>18013048515</v>
      </c>
      <c r="AM116" s="43">
        <f t="shared" si="127"/>
        <v>377487360.00000244</v>
      </c>
      <c r="AN116" s="43">
        <f t="shared" si="128"/>
        <v>1245</v>
      </c>
      <c r="AO116" s="43">
        <f t="shared" si="129"/>
        <v>339.4112549695447</v>
      </c>
      <c r="AP116" s="71">
        <f t="shared" si="185"/>
        <v>2.0956328390813888E-2</v>
      </c>
      <c r="AR116" s="44">
        <f t="shared" si="130"/>
        <v>75</v>
      </c>
      <c r="AS116" s="44">
        <f t="shared" si="131"/>
        <v>6.5</v>
      </c>
      <c r="AT116" s="44">
        <v>1</v>
      </c>
      <c r="AU116" s="35">
        <f t="shared" si="132"/>
        <v>1.175</v>
      </c>
      <c r="AV116" s="43">
        <f t="shared" si="98"/>
        <v>1949805</v>
      </c>
      <c r="AW116" s="43">
        <f t="shared" si="133"/>
        <v>171826565.625</v>
      </c>
      <c r="AX116" s="43">
        <f t="shared" si="134"/>
        <v>23592960.000000115</v>
      </c>
      <c r="AY116" s="43">
        <f t="shared" si="135"/>
        <v>1950</v>
      </c>
      <c r="AZ116" s="43">
        <f t="shared" si="136"/>
        <v>339.4112549695447</v>
      </c>
      <c r="BA116" s="71">
        <f t="shared" si="179"/>
        <v>0.13730682397208691</v>
      </c>
      <c r="BC116" s="44">
        <f t="shared" si="137"/>
        <v>50</v>
      </c>
      <c r="BD116" s="44">
        <f t="shared" si="138"/>
        <v>9.1</v>
      </c>
      <c r="BE116" s="44">
        <v>1</v>
      </c>
      <c r="BF116" s="35">
        <f t="shared" si="139"/>
        <v>1.3</v>
      </c>
      <c r="BG116" s="43">
        <f t="shared" si="99"/>
        <v>2159784</v>
      </c>
      <c r="BH116" s="43">
        <f t="shared" si="140"/>
        <v>140385960</v>
      </c>
      <c r="BI116" s="43">
        <f t="shared" si="141"/>
        <v>737280.00000000244</v>
      </c>
      <c r="BJ116" s="43">
        <f t="shared" si="142"/>
        <v>2730</v>
      </c>
      <c r="BK116" s="43">
        <f t="shared" si="143"/>
        <v>339.4112549695447</v>
      </c>
      <c r="BL116" s="71">
        <f t="shared" si="186"/>
        <v>5.251807232005269E-3</v>
      </c>
      <c r="BN116" s="44">
        <f t="shared" si="144"/>
        <v>20</v>
      </c>
      <c r="BO116" s="44">
        <f t="shared" si="145"/>
        <v>12</v>
      </c>
      <c r="BP116" s="44">
        <v>1</v>
      </c>
      <c r="BQ116" s="35">
        <f t="shared" si="146"/>
        <v>1.45</v>
      </c>
      <c r="BR116" s="43">
        <f t="shared" si="100"/>
        <v>29997</v>
      </c>
      <c r="BS116" s="43">
        <f t="shared" si="147"/>
        <v>869913</v>
      </c>
      <c r="BT116" s="43">
        <f t="shared" si="148"/>
        <v>11520.000000000015</v>
      </c>
      <c r="BU116" s="43">
        <f t="shared" si="149"/>
        <v>3600</v>
      </c>
      <c r="BV116" s="43">
        <f t="shared" si="150"/>
        <v>339.4112549695447</v>
      </c>
      <c r="BW116" s="71">
        <f t="shared" si="187"/>
        <v>1.3242703580702914E-2</v>
      </c>
      <c r="BY116" s="44">
        <f t="shared" si="151"/>
        <v>-42</v>
      </c>
      <c r="BZ116" s="44">
        <f t="shared" si="152"/>
        <v>15.25</v>
      </c>
      <c r="CA116" s="44">
        <v>1</v>
      </c>
      <c r="CB116" s="35">
        <f t="shared" si="153"/>
        <v>0</v>
      </c>
      <c r="CC116" s="43">
        <f t="shared" si="101"/>
        <v>1</v>
      </c>
      <c r="CD116" s="43">
        <f t="shared" si="154"/>
        <v>0</v>
      </c>
      <c r="CE116" s="43">
        <f t="shared" si="155"/>
        <v>2.1314764216552411</v>
      </c>
      <c r="CF116" s="43">
        <f t="shared" si="156"/>
        <v>4575</v>
      </c>
      <c r="CG116" s="43">
        <f t="shared" si="157"/>
        <v>339.4112549695447</v>
      </c>
      <c r="CJ116" s="44">
        <f t="shared" si="158"/>
        <v>-97</v>
      </c>
      <c r="CK116" s="44">
        <f t="shared" si="159"/>
        <v>18.899999999999999</v>
      </c>
      <c r="CL116" s="44">
        <v>1</v>
      </c>
      <c r="CM116" s="35">
        <f t="shared" si="160"/>
        <v>0</v>
      </c>
      <c r="CN116" s="43">
        <f t="shared" si="102"/>
        <v>1</v>
      </c>
      <c r="CO116" s="43">
        <f t="shared" si="161"/>
        <v>0</v>
      </c>
      <c r="CP116" s="43">
        <f t="shared" si="162"/>
        <v>1.0407599715113443E-3</v>
      </c>
      <c r="CQ116" s="43">
        <f t="shared" si="163"/>
        <v>5670</v>
      </c>
      <c r="CR116" s="43">
        <f t="shared" si="164"/>
        <v>339.4112549695447</v>
      </c>
      <c r="CU116" s="44">
        <f t="shared" si="165"/>
        <v>-147</v>
      </c>
      <c r="CV116" s="44">
        <f t="shared" si="166"/>
        <v>23</v>
      </c>
      <c r="CW116" s="44">
        <v>1</v>
      </c>
      <c r="CX116" s="35">
        <f t="shared" si="167"/>
        <v>0</v>
      </c>
      <c r="CY116" s="43">
        <f t="shared" si="103"/>
        <v>1</v>
      </c>
      <c r="CZ116" s="43">
        <f t="shared" si="168"/>
        <v>0</v>
      </c>
      <c r="DA116" s="43">
        <f t="shared" si="169"/>
        <v>1.016367159679044E-6</v>
      </c>
      <c r="DB116" s="43">
        <f t="shared" si="170"/>
        <v>6900</v>
      </c>
      <c r="DC116" s="43">
        <f t="shared" si="171"/>
        <v>339.4112549695447</v>
      </c>
      <c r="DF116" s="44">
        <f t="shared" si="172"/>
        <v>-210</v>
      </c>
      <c r="DG116" s="44">
        <f t="shared" si="173"/>
        <v>32.75</v>
      </c>
      <c r="DH116" s="44">
        <v>1</v>
      </c>
      <c r="DI116" s="35">
        <f t="shared" si="181"/>
        <v>0</v>
      </c>
      <c r="DJ116" s="43">
        <f t="shared" si="104"/>
        <v>1</v>
      </c>
      <c r="DK116" s="43">
        <f t="shared" si="174"/>
        <v>0</v>
      </c>
      <c r="DL116" s="43">
        <f t="shared" si="175"/>
        <v>1.6370904631912478E-10</v>
      </c>
      <c r="DM116" s="43">
        <f t="shared" si="176"/>
        <v>9825</v>
      </c>
      <c r="DN116" s="43">
        <f t="shared" si="177"/>
        <v>339.4112549695447</v>
      </c>
    </row>
    <row r="117" spans="1:118">
      <c r="A117" s="35">
        <f t="shared" si="105"/>
        <v>11.712685567565071</v>
      </c>
      <c r="B117" s="35">
        <v>0</v>
      </c>
      <c r="C117" s="56">
        <f t="shared" si="183"/>
        <v>6</v>
      </c>
      <c r="D117" s="60"/>
      <c r="E117" s="59">
        <f t="shared" si="106"/>
        <v>6</v>
      </c>
      <c r="F117" s="102">
        <f t="shared" si="94"/>
        <v>12</v>
      </c>
      <c r="G117" s="38">
        <f t="shared" si="107"/>
        <v>4817990.1051575188</v>
      </c>
      <c r="H117" s="35">
        <f t="shared" si="178"/>
        <v>22.20000000000001</v>
      </c>
      <c r="I117" s="39">
        <v>111</v>
      </c>
      <c r="J117" s="44">
        <f t="shared" si="108"/>
        <v>111</v>
      </c>
      <c r="K117" s="44">
        <f t="shared" si="109"/>
        <v>1</v>
      </c>
      <c r="L117" s="34">
        <v>1</v>
      </c>
      <c r="M117" s="127">
        <f t="shared" si="110"/>
        <v>6</v>
      </c>
      <c r="N117" s="43">
        <f t="shared" si="95"/>
        <v>529867008</v>
      </c>
      <c r="O117" s="43">
        <f t="shared" si="111"/>
        <v>352891427328</v>
      </c>
      <c r="P117" s="43">
        <f t="shared" si="112"/>
        <v>3468952875.7134137</v>
      </c>
      <c r="Q117" s="43">
        <f t="shared" si="113"/>
        <v>300</v>
      </c>
      <c r="R117" s="43">
        <f t="shared" si="114"/>
        <v>351.38056702695212</v>
      </c>
      <c r="S117" s="71">
        <f t="shared" si="115"/>
        <v>9.8300854230985481E-3</v>
      </c>
      <c r="V117" s="44">
        <f t="shared" si="116"/>
        <v>111</v>
      </c>
      <c r="W117" s="44">
        <f t="shared" si="117"/>
        <v>2</v>
      </c>
      <c r="X117" s="44">
        <v>1</v>
      </c>
      <c r="Y117" s="35">
        <f t="shared" si="118"/>
        <v>1</v>
      </c>
      <c r="Z117" s="43">
        <f t="shared" si="96"/>
        <v>1282911696</v>
      </c>
      <c r="AA117" s="43">
        <f t="shared" si="119"/>
        <v>142403198256</v>
      </c>
      <c r="AB117" s="43">
        <f t="shared" si="120"/>
        <v>3468952875.7134137</v>
      </c>
      <c r="AC117" s="43">
        <f t="shared" si="121"/>
        <v>600</v>
      </c>
      <c r="AD117" s="43">
        <f t="shared" si="122"/>
        <v>351.38056702695212</v>
      </c>
      <c r="AE117" s="71">
        <f t="shared" si="182"/>
        <v>2.4360077008082598E-2</v>
      </c>
      <c r="AG117" s="44">
        <f t="shared" si="123"/>
        <v>96</v>
      </c>
      <c r="AH117" s="44">
        <f t="shared" si="124"/>
        <v>4.1500000000000004</v>
      </c>
      <c r="AI117" s="44">
        <v>1</v>
      </c>
      <c r="AJ117" s="35">
        <f t="shared" si="125"/>
        <v>1.075</v>
      </c>
      <c r="AK117" s="43">
        <f t="shared" si="97"/>
        <v>176382360</v>
      </c>
      <c r="AL117" s="43">
        <f t="shared" si="126"/>
        <v>18202659552</v>
      </c>
      <c r="AM117" s="43">
        <f t="shared" si="127"/>
        <v>433619109.46417636</v>
      </c>
      <c r="AN117" s="43">
        <f t="shared" si="128"/>
        <v>1245</v>
      </c>
      <c r="AO117" s="43">
        <f t="shared" si="129"/>
        <v>351.38056702695212</v>
      </c>
      <c r="AP117" s="71">
        <f t="shared" si="185"/>
        <v>2.3821744741500308E-2</v>
      </c>
      <c r="AR117" s="44">
        <f t="shared" si="130"/>
        <v>76</v>
      </c>
      <c r="AS117" s="44">
        <f t="shared" si="131"/>
        <v>6.5</v>
      </c>
      <c r="AT117" s="44">
        <v>1</v>
      </c>
      <c r="AU117" s="35">
        <f t="shared" si="132"/>
        <v>1.175</v>
      </c>
      <c r="AV117" s="43">
        <f t="shared" si="98"/>
        <v>1949805</v>
      </c>
      <c r="AW117" s="43">
        <f t="shared" si="133"/>
        <v>174117586.5</v>
      </c>
      <c r="AX117" s="43">
        <f t="shared" si="134"/>
        <v>27101194.341510985</v>
      </c>
      <c r="AY117" s="43">
        <f t="shared" si="135"/>
        <v>1950</v>
      </c>
      <c r="AZ117" s="43">
        <f t="shared" si="136"/>
        <v>351.38056702695212</v>
      </c>
      <c r="BA117" s="71">
        <f t="shared" si="179"/>
        <v>0.15564880542099052</v>
      </c>
      <c r="BC117" s="44">
        <f t="shared" si="137"/>
        <v>51</v>
      </c>
      <c r="BD117" s="44">
        <f t="shared" si="138"/>
        <v>9.1</v>
      </c>
      <c r="BE117" s="44">
        <v>1</v>
      </c>
      <c r="BF117" s="35">
        <f t="shared" si="139"/>
        <v>1.3</v>
      </c>
      <c r="BG117" s="43">
        <f t="shared" si="99"/>
        <v>2159784</v>
      </c>
      <c r="BH117" s="43">
        <f t="shared" si="140"/>
        <v>143193679.20000002</v>
      </c>
      <c r="BI117" s="43">
        <f t="shared" si="141"/>
        <v>846912.32317221677</v>
      </c>
      <c r="BJ117" s="43">
        <f t="shared" si="142"/>
        <v>2730</v>
      </c>
      <c r="BK117" s="43">
        <f t="shared" si="143"/>
        <v>351.38056702695212</v>
      </c>
      <c r="BL117" s="71">
        <f t="shared" si="186"/>
        <v>5.9144532629078275E-3</v>
      </c>
      <c r="BN117" s="44">
        <f t="shared" si="144"/>
        <v>21</v>
      </c>
      <c r="BO117" s="44">
        <f t="shared" si="145"/>
        <v>12</v>
      </c>
      <c r="BP117" s="44">
        <v>1</v>
      </c>
      <c r="BQ117" s="35">
        <f t="shared" si="146"/>
        <v>1.45</v>
      </c>
      <c r="BR117" s="43">
        <f t="shared" si="100"/>
        <v>29997</v>
      </c>
      <c r="BS117" s="43">
        <f t="shared" si="147"/>
        <v>913408.65</v>
      </c>
      <c r="BT117" s="43">
        <f t="shared" si="148"/>
        <v>13233.00504956586</v>
      </c>
      <c r="BU117" s="43">
        <f t="shared" si="149"/>
        <v>3600</v>
      </c>
      <c r="BV117" s="43">
        <f t="shared" si="150"/>
        <v>351.38056702695212</v>
      </c>
      <c r="BW117" s="71">
        <f t="shared" si="187"/>
        <v>1.4487496970349317E-2</v>
      </c>
      <c r="BY117" s="44">
        <f t="shared" si="151"/>
        <v>-41</v>
      </c>
      <c r="BZ117" s="44">
        <f t="shared" si="152"/>
        <v>15.25</v>
      </c>
      <c r="CA117" s="44">
        <v>1</v>
      </c>
      <c r="CB117" s="35">
        <f t="shared" si="153"/>
        <v>0</v>
      </c>
      <c r="CC117" s="43">
        <f t="shared" si="101"/>
        <v>1</v>
      </c>
      <c r="CD117" s="43">
        <f t="shared" si="154"/>
        <v>0</v>
      </c>
      <c r="CE117" s="43">
        <f t="shared" si="155"/>
        <v>2.4484234592703422</v>
      </c>
      <c r="CF117" s="43">
        <f t="shared" si="156"/>
        <v>4575</v>
      </c>
      <c r="CG117" s="43">
        <f t="shared" si="157"/>
        <v>351.38056702695212</v>
      </c>
      <c r="CJ117" s="44">
        <f t="shared" si="158"/>
        <v>-96</v>
      </c>
      <c r="CK117" s="44">
        <f t="shared" si="159"/>
        <v>18.899999999999999</v>
      </c>
      <c r="CL117" s="44">
        <v>1</v>
      </c>
      <c r="CM117" s="35">
        <f t="shared" si="160"/>
        <v>0</v>
      </c>
      <c r="CN117" s="43">
        <f t="shared" si="102"/>
        <v>1</v>
      </c>
      <c r="CO117" s="43">
        <f t="shared" si="161"/>
        <v>0</v>
      </c>
      <c r="CP117" s="43">
        <f t="shared" si="162"/>
        <v>1.1955192672218424E-3</v>
      </c>
      <c r="CQ117" s="43">
        <f t="shared" si="163"/>
        <v>5670</v>
      </c>
      <c r="CR117" s="43">
        <f t="shared" si="164"/>
        <v>351.38056702695212</v>
      </c>
      <c r="CU117" s="44">
        <f t="shared" si="165"/>
        <v>-146</v>
      </c>
      <c r="CV117" s="44">
        <f t="shared" si="166"/>
        <v>23</v>
      </c>
      <c r="CW117" s="44">
        <v>1</v>
      </c>
      <c r="CX117" s="35">
        <f t="shared" si="167"/>
        <v>0</v>
      </c>
      <c r="CY117" s="43">
        <f t="shared" si="103"/>
        <v>1</v>
      </c>
      <c r="CZ117" s="43">
        <f t="shared" si="168"/>
        <v>0</v>
      </c>
      <c r="DA117" s="43">
        <f t="shared" si="169"/>
        <v>1.1674992843963267E-6</v>
      </c>
      <c r="DB117" s="43">
        <f t="shared" si="170"/>
        <v>6900</v>
      </c>
      <c r="DC117" s="43">
        <f t="shared" si="171"/>
        <v>351.38056702695212</v>
      </c>
      <c r="DF117" s="44">
        <f t="shared" si="172"/>
        <v>-209</v>
      </c>
      <c r="DG117" s="44">
        <f t="shared" si="173"/>
        <v>32.75</v>
      </c>
      <c r="DH117" s="44">
        <v>1</v>
      </c>
      <c r="DI117" s="35">
        <f t="shared" si="181"/>
        <v>0</v>
      </c>
      <c r="DJ117" s="43">
        <f t="shared" si="104"/>
        <v>1</v>
      </c>
      <c r="DK117" s="43">
        <f t="shared" si="174"/>
        <v>0</v>
      </c>
      <c r="DL117" s="43">
        <f t="shared" si="175"/>
        <v>1.8805231220491205E-10</v>
      </c>
      <c r="DM117" s="43">
        <f t="shared" si="176"/>
        <v>9825</v>
      </c>
      <c r="DN117" s="43">
        <f t="shared" si="177"/>
        <v>351.38056702695212</v>
      </c>
    </row>
    <row r="118" spans="1:118">
      <c r="A118" s="35">
        <f t="shared" si="105"/>
        <v>12.125732532083255</v>
      </c>
      <c r="B118" s="35">
        <v>0</v>
      </c>
      <c r="C118" s="56">
        <f t="shared" si="183"/>
        <v>6</v>
      </c>
      <c r="D118" s="60"/>
      <c r="E118" s="59">
        <f t="shared" si="106"/>
        <v>6</v>
      </c>
      <c r="F118" s="102">
        <f t="shared" si="94"/>
        <v>12</v>
      </c>
      <c r="G118" s="38">
        <f t="shared" si="107"/>
        <v>5534417.3081864351</v>
      </c>
      <c r="H118" s="35">
        <f t="shared" si="178"/>
        <v>22.400000000000013</v>
      </c>
      <c r="I118" s="39">
        <v>112</v>
      </c>
      <c r="J118" s="44">
        <f t="shared" si="108"/>
        <v>112</v>
      </c>
      <c r="K118" s="44">
        <f t="shared" si="109"/>
        <v>1</v>
      </c>
      <c r="L118" s="34">
        <v>1</v>
      </c>
      <c r="M118" s="127">
        <f t="shared" si="110"/>
        <v>6</v>
      </c>
      <c r="N118" s="43">
        <f t="shared" si="95"/>
        <v>529867008</v>
      </c>
      <c r="O118" s="43">
        <f t="shared" si="111"/>
        <v>356070629376</v>
      </c>
      <c r="P118" s="43">
        <f t="shared" si="112"/>
        <v>3984780461.8942332</v>
      </c>
      <c r="Q118" s="43">
        <f t="shared" si="113"/>
        <v>300</v>
      </c>
      <c r="R118" s="43">
        <f t="shared" si="114"/>
        <v>363.77197596249766</v>
      </c>
      <c r="S118" s="71">
        <f t="shared" si="115"/>
        <v>1.1190983285752625E-2</v>
      </c>
      <c r="V118" s="44">
        <f t="shared" si="116"/>
        <v>112</v>
      </c>
      <c r="W118" s="44">
        <f t="shared" si="117"/>
        <v>2</v>
      </c>
      <c r="X118" s="44">
        <v>1</v>
      </c>
      <c r="Y118" s="35">
        <f t="shared" si="118"/>
        <v>1</v>
      </c>
      <c r="Z118" s="43">
        <f t="shared" si="96"/>
        <v>1282911696</v>
      </c>
      <c r="AA118" s="43">
        <f t="shared" si="119"/>
        <v>143686109952</v>
      </c>
      <c r="AB118" s="43">
        <f t="shared" si="120"/>
        <v>3984780461.8942332</v>
      </c>
      <c r="AC118" s="43">
        <f t="shared" si="121"/>
        <v>600</v>
      </c>
      <c r="AD118" s="43">
        <f t="shared" si="122"/>
        <v>363.77197596249766</v>
      </c>
      <c r="AE118" s="71">
        <f t="shared" si="182"/>
        <v>2.773253770476071E-2</v>
      </c>
      <c r="AG118" s="44">
        <f t="shared" si="123"/>
        <v>97</v>
      </c>
      <c r="AH118" s="44">
        <f t="shared" si="124"/>
        <v>4.1500000000000004</v>
      </c>
      <c r="AI118" s="44">
        <v>1</v>
      </c>
      <c r="AJ118" s="35">
        <f t="shared" si="125"/>
        <v>1.075</v>
      </c>
      <c r="AK118" s="43">
        <f t="shared" si="97"/>
        <v>176382360</v>
      </c>
      <c r="AL118" s="43">
        <f t="shared" si="126"/>
        <v>18392270589</v>
      </c>
      <c r="AM118" s="43">
        <f t="shared" si="127"/>
        <v>498097557.73677874</v>
      </c>
      <c r="AN118" s="43">
        <f t="shared" si="128"/>
        <v>1245</v>
      </c>
      <c r="AO118" s="43">
        <f t="shared" si="129"/>
        <v>363.77197596249766</v>
      </c>
      <c r="AP118" s="71">
        <f t="shared" si="185"/>
        <v>2.7081895915269948E-2</v>
      </c>
      <c r="AR118" s="44">
        <f t="shared" si="130"/>
        <v>77</v>
      </c>
      <c r="AS118" s="44">
        <f t="shared" si="131"/>
        <v>6.5</v>
      </c>
      <c r="AT118" s="44">
        <v>1</v>
      </c>
      <c r="AU118" s="35">
        <f t="shared" si="132"/>
        <v>1.175</v>
      </c>
      <c r="AV118" s="43">
        <f t="shared" si="98"/>
        <v>1949805</v>
      </c>
      <c r="AW118" s="43">
        <f t="shared" si="133"/>
        <v>176408607.375</v>
      </c>
      <c r="AX118" s="43">
        <f t="shared" si="134"/>
        <v>31131097.358548623</v>
      </c>
      <c r="AY118" s="43">
        <f t="shared" si="135"/>
        <v>1950</v>
      </c>
      <c r="AZ118" s="43">
        <f t="shared" si="136"/>
        <v>363.77197596249766</v>
      </c>
      <c r="BA118" s="71">
        <f t="shared" si="179"/>
        <v>0.17647153289052273</v>
      </c>
      <c r="BC118" s="44">
        <f t="shared" si="137"/>
        <v>52</v>
      </c>
      <c r="BD118" s="44">
        <f t="shared" si="138"/>
        <v>9.1</v>
      </c>
      <c r="BE118" s="44">
        <v>1</v>
      </c>
      <c r="BF118" s="35">
        <f t="shared" si="139"/>
        <v>1.3</v>
      </c>
      <c r="BG118" s="43">
        <f t="shared" si="99"/>
        <v>2159784</v>
      </c>
      <c r="BH118" s="43">
        <f t="shared" si="140"/>
        <v>146001398.40000001</v>
      </c>
      <c r="BI118" s="43">
        <f t="shared" si="141"/>
        <v>972846.79245464283</v>
      </c>
      <c r="BJ118" s="43">
        <f t="shared" si="142"/>
        <v>2730</v>
      </c>
      <c r="BK118" s="43">
        <f t="shared" si="143"/>
        <v>363.77197596249766</v>
      </c>
      <c r="BL118" s="71">
        <f t="shared" si="186"/>
        <v>6.6632703735435101E-3</v>
      </c>
      <c r="BN118" s="44">
        <f t="shared" si="144"/>
        <v>22</v>
      </c>
      <c r="BO118" s="44">
        <f t="shared" si="145"/>
        <v>12</v>
      </c>
      <c r="BP118" s="44">
        <v>1</v>
      </c>
      <c r="BQ118" s="35">
        <f t="shared" si="146"/>
        <v>1.45</v>
      </c>
      <c r="BR118" s="43">
        <f t="shared" si="100"/>
        <v>29997</v>
      </c>
      <c r="BS118" s="43">
        <f t="shared" si="147"/>
        <v>956904.29999999993</v>
      </c>
      <c r="BT118" s="43">
        <f t="shared" si="148"/>
        <v>15200.731132103761</v>
      </c>
      <c r="BU118" s="43">
        <f t="shared" si="149"/>
        <v>3600</v>
      </c>
      <c r="BV118" s="43">
        <f t="shared" si="150"/>
        <v>363.77197596249766</v>
      </c>
      <c r="BW118" s="71">
        <f t="shared" si="187"/>
        <v>1.5885320122507301E-2</v>
      </c>
      <c r="BY118" s="44">
        <f t="shared" si="151"/>
        <v>-40</v>
      </c>
      <c r="BZ118" s="44">
        <f t="shared" si="152"/>
        <v>15.25</v>
      </c>
      <c r="CA118" s="44">
        <v>1</v>
      </c>
      <c r="CB118" s="35">
        <f t="shared" si="153"/>
        <v>0</v>
      </c>
      <c r="CC118" s="43">
        <f t="shared" si="101"/>
        <v>1</v>
      </c>
      <c r="CD118" s="43">
        <f t="shared" si="154"/>
        <v>0</v>
      </c>
      <c r="CE118" s="43">
        <f t="shared" si="155"/>
        <v>2.8124999999999925</v>
      </c>
      <c r="CF118" s="43">
        <f t="shared" si="156"/>
        <v>4575</v>
      </c>
      <c r="CG118" s="43">
        <f t="shared" si="157"/>
        <v>363.77197596249766</v>
      </c>
      <c r="CJ118" s="44">
        <f t="shared" si="158"/>
        <v>-95</v>
      </c>
      <c r="CK118" s="44">
        <f t="shared" si="159"/>
        <v>18.899999999999999</v>
      </c>
      <c r="CL118" s="44">
        <v>1</v>
      </c>
      <c r="CM118" s="35">
        <f t="shared" si="160"/>
        <v>0</v>
      </c>
      <c r="CN118" s="43">
        <f t="shared" si="102"/>
        <v>1</v>
      </c>
      <c r="CO118" s="43">
        <f t="shared" si="161"/>
        <v>0</v>
      </c>
      <c r="CP118" s="43">
        <f t="shared" si="162"/>
        <v>1.3732910156249911E-3</v>
      </c>
      <c r="CQ118" s="43">
        <f t="shared" si="163"/>
        <v>5670</v>
      </c>
      <c r="CR118" s="43">
        <f t="shared" si="164"/>
        <v>363.77197596249766</v>
      </c>
      <c r="CU118" s="44">
        <f t="shared" si="165"/>
        <v>-145</v>
      </c>
      <c r="CV118" s="44">
        <f t="shared" si="166"/>
        <v>23</v>
      </c>
      <c r="CW118" s="44">
        <v>1</v>
      </c>
      <c r="CX118" s="35">
        <f t="shared" si="167"/>
        <v>0</v>
      </c>
      <c r="CY118" s="43">
        <f t="shared" si="103"/>
        <v>1</v>
      </c>
      <c r="CZ118" s="43">
        <f t="shared" si="168"/>
        <v>0</v>
      </c>
      <c r="DA118" s="43">
        <f t="shared" si="169"/>
        <v>1.3411045074462759E-6</v>
      </c>
      <c r="DB118" s="43">
        <f t="shared" si="170"/>
        <v>6900</v>
      </c>
      <c r="DC118" s="43">
        <f t="shared" si="171"/>
        <v>363.77197596249766</v>
      </c>
      <c r="DF118" s="44">
        <f t="shared" si="172"/>
        <v>-208</v>
      </c>
      <c r="DG118" s="44">
        <f t="shared" si="173"/>
        <v>32.75</v>
      </c>
      <c r="DH118" s="44">
        <v>1</v>
      </c>
      <c r="DI118" s="35">
        <f t="shared" si="181"/>
        <v>0</v>
      </c>
      <c r="DJ118" s="43">
        <f t="shared" si="104"/>
        <v>1</v>
      </c>
      <c r="DK118" s="43">
        <f t="shared" si="174"/>
        <v>0</v>
      </c>
      <c r="DL118" s="43">
        <f t="shared" si="175"/>
        <v>2.1601538168317137E-10</v>
      </c>
      <c r="DM118" s="43">
        <f t="shared" si="176"/>
        <v>9825</v>
      </c>
      <c r="DN118" s="43">
        <f t="shared" si="177"/>
        <v>363.77197596249766</v>
      </c>
    </row>
    <row r="119" spans="1:118">
      <c r="A119" s="35">
        <f t="shared" si="105"/>
        <v>12.553345566348085</v>
      </c>
      <c r="B119" s="35">
        <v>0</v>
      </c>
      <c r="C119" s="56">
        <f t="shared" si="183"/>
        <v>6</v>
      </c>
      <c r="D119" s="60"/>
      <c r="E119" s="59">
        <f t="shared" si="106"/>
        <v>6</v>
      </c>
      <c r="F119" s="102">
        <f t="shared" si="94"/>
        <v>12</v>
      </c>
      <c r="G119" s="38">
        <f t="shared" si="107"/>
        <v>6357376.0577808768</v>
      </c>
      <c r="H119" s="35">
        <f t="shared" si="178"/>
        <v>22.600000000000012</v>
      </c>
      <c r="I119" s="39">
        <v>113</v>
      </c>
      <c r="J119" s="44">
        <f t="shared" si="108"/>
        <v>113</v>
      </c>
      <c r="K119" s="44">
        <f t="shared" si="109"/>
        <v>1</v>
      </c>
      <c r="L119" s="34">
        <v>1</v>
      </c>
      <c r="M119" s="127">
        <f t="shared" si="110"/>
        <v>6</v>
      </c>
      <c r="N119" s="43">
        <f t="shared" si="95"/>
        <v>529867008</v>
      </c>
      <c r="O119" s="43">
        <f t="shared" si="111"/>
        <v>359249831424</v>
      </c>
      <c r="P119" s="43">
        <f t="shared" si="112"/>
        <v>4577310761.602231</v>
      </c>
      <c r="Q119" s="43">
        <f t="shared" si="113"/>
        <v>300</v>
      </c>
      <c r="R119" s="43">
        <f t="shared" si="114"/>
        <v>376.60036699044258</v>
      </c>
      <c r="S119" s="71">
        <f t="shared" si="115"/>
        <v>1.2741302462018191E-2</v>
      </c>
      <c r="V119" s="44">
        <f t="shared" si="116"/>
        <v>113</v>
      </c>
      <c r="W119" s="44">
        <f t="shared" si="117"/>
        <v>2</v>
      </c>
      <c r="X119" s="44">
        <v>1</v>
      </c>
      <c r="Y119" s="35">
        <f t="shared" si="118"/>
        <v>1</v>
      </c>
      <c r="Z119" s="43">
        <f t="shared" si="96"/>
        <v>1282911696</v>
      </c>
      <c r="AA119" s="43">
        <f t="shared" si="119"/>
        <v>144969021648</v>
      </c>
      <c r="AB119" s="43">
        <f t="shared" si="120"/>
        <v>4577310761.602231</v>
      </c>
      <c r="AC119" s="43">
        <f t="shared" si="121"/>
        <v>600</v>
      </c>
      <c r="AD119" s="43">
        <f t="shared" si="122"/>
        <v>376.60036699044258</v>
      </c>
      <c r="AE119" s="71">
        <f t="shared" si="182"/>
        <v>3.1574406101162925E-2</v>
      </c>
      <c r="AG119" s="44">
        <f t="shared" si="123"/>
        <v>98</v>
      </c>
      <c r="AH119" s="44">
        <f t="shared" si="124"/>
        <v>4.1500000000000004</v>
      </c>
      <c r="AI119" s="44">
        <v>1</v>
      </c>
      <c r="AJ119" s="35">
        <f t="shared" si="125"/>
        <v>1.075</v>
      </c>
      <c r="AK119" s="43">
        <f t="shared" si="97"/>
        <v>176382360</v>
      </c>
      <c r="AL119" s="43">
        <f t="shared" si="126"/>
        <v>18581881626</v>
      </c>
      <c r="AM119" s="43">
        <f t="shared" si="127"/>
        <v>572163845.20027828</v>
      </c>
      <c r="AN119" s="43">
        <f t="shared" si="128"/>
        <v>1245</v>
      </c>
      <c r="AO119" s="43">
        <f t="shared" si="129"/>
        <v>376.60036699044258</v>
      </c>
      <c r="AP119" s="71">
        <f t="shared" si="185"/>
        <v>3.0791491234111592E-2</v>
      </c>
      <c r="AR119" s="44">
        <f t="shared" si="130"/>
        <v>78</v>
      </c>
      <c r="AS119" s="44">
        <f t="shared" si="131"/>
        <v>6.5</v>
      </c>
      <c r="AT119" s="44">
        <v>1</v>
      </c>
      <c r="AU119" s="35">
        <f t="shared" si="132"/>
        <v>1.175</v>
      </c>
      <c r="AV119" s="43">
        <f t="shared" si="98"/>
        <v>1949805</v>
      </c>
      <c r="AW119" s="43">
        <f t="shared" si="133"/>
        <v>178699628.25</v>
      </c>
      <c r="AX119" s="43">
        <f t="shared" si="134"/>
        <v>35760240.32501734</v>
      </c>
      <c r="AY119" s="43">
        <f t="shared" si="135"/>
        <v>1950</v>
      </c>
      <c r="AZ119" s="43">
        <f t="shared" si="136"/>
        <v>376.60036699044258</v>
      </c>
      <c r="BA119" s="71">
        <f t="shared" si="179"/>
        <v>0.20011368056674925</v>
      </c>
      <c r="BC119" s="44">
        <f t="shared" si="137"/>
        <v>53</v>
      </c>
      <c r="BD119" s="44">
        <f t="shared" si="138"/>
        <v>9.1</v>
      </c>
      <c r="BE119" s="44">
        <v>1</v>
      </c>
      <c r="BF119" s="35">
        <f t="shared" si="139"/>
        <v>1.3</v>
      </c>
      <c r="BG119" s="43">
        <f t="shared" si="99"/>
        <v>2159784</v>
      </c>
      <c r="BH119" s="43">
        <f t="shared" si="140"/>
        <v>148809117.59999999</v>
      </c>
      <c r="BI119" s="43">
        <f t="shared" si="141"/>
        <v>1117507.5101567903</v>
      </c>
      <c r="BJ119" s="43">
        <f t="shared" si="142"/>
        <v>2730</v>
      </c>
      <c r="BK119" s="43">
        <f t="shared" si="143"/>
        <v>376.60036699044258</v>
      </c>
      <c r="BL119" s="71">
        <f t="shared" si="186"/>
        <v>7.5096709676127421E-3</v>
      </c>
      <c r="BN119" s="44">
        <f t="shared" si="144"/>
        <v>23</v>
      </c>
      <c r="BO119" s="44">
        <f t="shared" si="145"/>
        <v>12</v>
      </c>
      <c r="BP119" s="44">
        <v>1</v>
      </c>
      <c r="BQ119" s="35">
        <f t="shared" si="146"/>
        <v>1.45</v>
      </c>
      <c r="BR119" s="43">
        <f t="shared" si="100"/>
        <v>29997</v>
      </c>
      <c r="BS119" s="43">
        <f t="shared" si="147"/>
        <v>1000399.95</v>
      </c>
      <c r="BT119" s="43">
        <f t="shared" si="148"/>
        <v>17461.054846199811</v>
      </c>
      <c r="BU119" s="43">
        <f t="shared" si="149"/>
        <v>3600</v>
      </c>
      <c r="BV119" s="43">
        <f t="shared" si="150"/>
        <v>376.60036699044258</v>
      </c>
      <c r="BW119" s="71">
        <f t="shared" si="187"/>
        <v>1.7454074089267808E-2</v>
      </c>
      <c r="BY119" s="44">
        <f t="shared" si="151"/>
        <v>-39</v>
      </c>
      <c r="BZ119" s="44">
        <f t="shared" si="152"/>
        <v>15.25</v>
      </c>
      <c r="CA119" s="44">
        <v>1</v>
      </c>
      <c r="CB119" s="35">
        <f t="shared" si="153"/>
        <v>0</v>
      </c>
      <c r="CC119" s="43">
        <f t="shared" si="101"/>
        <v>1</v>
      </c>
      <c r="CD119" s="43">
        <f t="shared" si="154"/>
        <v>0</v>
      </c>
      <c r="CE119" s="43">
        <f t="shared" si="155"/>
        <v>3.2307141234291525</v>
      </c>
      <c r="CF119" s="43">
        <f t="shared" si="156"/>
        <v>4575</v>
      </c>
      <c r="CG119" s="43">
        <f t="shared" si="157"/>
        <v>376.60036699044258</v>
      </c>
      <c r="CJ119" s="44">
        <f t="shared" si="158"/>
        <v>-94</v>
      </c>
      <c r="CK119" s="44">
        <f t="shared" si="159"/>
        <v>18.899999999999999</v>
      </c>
      <c r="CL119" s="44">
        <v>1</v>
      </c>
      <c r="CM119" s="35">
        <f t="shared" si="160"/>
        <v>0</v>
      </c>
      <c r="CN119" s="43">
        <f t="shared" si="102"/>
        <v>1</v>
      </c>
      <c r="CO119" s="43">
        <f t="shared" si="161"/>
        <v>0</v>
      </c>
      <c r="CP119" s="43">
        <f t="shared" si="162"/>
        <v>1.5774971305806355E-3</v>
      </c>
      <c r="CQ119" s="43">
        <f t="shared" si="163"/>
        <v>5670</v>
      </c>
      <c r="CR119" s="43">
        <f t="shared" si="164"/>
        <v>376.60036699044258</v>
      </c>
      <c r="CU119" s="44">
        <f t="shared" si="165"/>
        <v>-144</v>
      </c>
      <c r="CV119" s="44">
        <f t="shared" si="166"/>
        <v>23</v>
      </c>
      <c r="CW119" s="44">
        <v>1</v>
      </c>
      <c r="CX119" s="35">
        <f t="shared" si="167"/>
        <v>0</v>
      </c>
      <c r="CY119" s="43">
        <f t="shared" si="103"/>
        <v>1</v>
      </c>
      <c r="CZ119" s="43">
        <f t="shared" si="168"/>
        <v>0</v>
      </c>
      <c r="DA119" s="43">
        <f t="shared" si="169"/>
        <v>1.5405245415826463E-6</v>
      </c>
      <c r="DB119" s="43">
        <f t="shared" si="170"/>
        <v>6900</v>
      </c>
      <c r="DC119" s="43">
        <f t="shared" si="171"/>
        <v>376.60036699044258</v>
      </c>
      <c r="DF119" s="44">
        <f t="shared" si="172"/>
        <v>-207</v>
      </c>
      <c r="DG119" s="44">
        <f t="shared" si="173"/>
        <v>32.75</v>
      </c>
      <c r="DH119" s="44">
        <v>1</v>
      </c>
      <c r="DI119" s="35">
        <f t="shared" si="181"/>
        <v>0</v>
      </c>
      <c r="DJ119" s="43">
        <f t="shared" si="104"/>
        <v>1</v>
      </c>
      <c r="DK119" s="43">
        <f t="shared" si="174"/>
        <v>0</v>
      </c>
      <c r="DL119" s="43">
        <f t="shared" si="175"/>
        <v>2.4813651359351561E-10</v>
      </c>
      <c r="DM119" s="43">
        <f t="shared" si="176"/>
        <v>9825</v>
      </c>
      <c r="DN119" s="43">
        <f t="shared" si="177"/>
        <v>376.60036699044258</v>
      </c>
    </row>
    <row r="120" spans="1:118">
      <c r="A120" s="35">
        <f t="shared" si="105"/>
        <v>12.996038341699846</v>
      </c>
      <c r="B120" s="35">
        <v>0</v>
      </c>
      <c r="C120" s="56">
        <f t="shared" si="183"/>
        <v>6</v>
      </c>
      <c r="D120" s="60"/>
      <c r="E120" s="59">
        <f t="shared" si="106"/>
        <v>6</v>
      </c>
      <c r="F120" s="102">
        <f t="shared" si="94"/>
        <v>12</v>
      </c>
      <c r="G120" s="38">
        <f t="shared" si="107"/>
        <v>7302707.4196704291</v>
      </c>
      <c r="H120" s="35">
        <f t="shared" si="178"/>
        <v>22.800000000000011</v>
      </c>
      <c r="I120" s="39">
        <v>114</v>
      </c>
      <c r="J120" s="44">
        <f t="shared" si="108"/>
        <v>114</v>
      </c>
      <c r="K120" s="44">
        <f t="shared" si="109"/>
        <v>1</v>
      </c>
      <c r="L120" s="34">
        <v>1</v>
      </c>
      <c r="M120" s="127">
        <f t="shared" si="110"/>
        <v>6</v>
      </c>
      <c r="N120" s="43">
        <f t="shared" si="95"/>
        <v>529867008</v>
      </c>
      <c r="O120" s="43">
        <f t="shared" si="111"/>
        <v>362429033472</v>
      </c>
      <c r="P120" s="43">
        <f t="shared" si="112"/>
        <v>5257949342.1627092</v>
      </c>
      <c r="Q120" s="43">
        <f t="shared" si="113"/>
        <v>300</v>
      </c>
      <c r="R120" s="43">
        <f t="shared" si="114"/>
        <v>389.88115025099535</v>
      </c>
      <c r="S120" s="71">
        <f t="shared" si="115"/>
        <v>1.4507527975318566E-2</v>
      </c>
      <c r="V120" s="44">
        <f t="shared" si="116"/>
        <v>114</v>
      </c>
      <c r="W120" s="44">
        <f t="shared" si="117"/>
        <v>2</v>
      </c>
      <c r="X120" s="44">
        <v>1</v>
      </c>
      <c r="Y120" s="35">
        <f t="shared" si="118"/>
        <v>1</v>
      </c>
      <c r="Z120" s="43">
        <f t="shared" si="96"/>
        <v>1282911696</v>
      </c>
      <c r="AA120" s="43">
        <f t="shared" si="119"/>
        <v>146251933344</v>
      </c>
      <c r="AB120" s="43">
        <f t="shared" si="120"/>
        <v>5257949342.1627092</v>
      </c>
      <c r="AC120" s="43">
        <f t="shared" si="121"/>
        <v>600</v>
      </c>
      <c r="AD120" s="43">
        <f t="shared" si="122"/>
        <v>389.88115025099535</v>
      </c>
      <c r="AE120" s="71">
        <f t="shared" si="182"/>
        <v>3.595131511728776E-2</v>
      </c>
      <c r="AG120" s="44">
        <f t="shared" si="123"/>
        <v>99</v>
      </c>
      <c r="AH120" s="44">
        <f t="shared" si="124"/>
        <v>4.1500000000000004</v>
      </c>
      <c r="AI120" s="44">
        <v>1</v>
      </c>
      <c r="AJ120" s="35">
        <f t="shared" si="125"/>
        <v>1.075</v>
      </c>
      <c r="AK120" s="43">
        <f t="shared" si="97"/>
        <v>176382360</v>
      </c>
      <c r="AL120" s="43">
        <f t="shared" si="126"/>
        <v>18771492663</v>
      </c>
      <c r="AM120" s="43">
        <f t="shared" si="127"/>
        <v>657243667.77033806</v>
      </c>
      <c r="AN120" s="43">
        <f t="shared" si="128"/>
        <v>1245</v>
      </c>
      <c r="AO120" s="43">
        <f t="shared" si="129"/>
        <v>389.88115025099535</v>
      </c>
      <c r="AP120" s="71">
        <f t="shared" si="185"/>
        <v>3.5012861234302049E-2</v>
      </c>
      <c r="AR120" s="44">
        <f t="shared" si="130"/>
        <v>79</v>
      </c>
      <c r="AS120" s="44">
        <f t="shared" si="131"/>
        <v>6.5</v>
      </c>
      <c r="AT120" s="44">
        <v>1</v>
      </c>
      <c r="AU120" s="35">
        <f t="shared" si="132"/>
        <v>1.175</v>
      </c>
      <c r="AV120" s="43">
        <f t="shared" si="98"/>
        <v>1949805</v>
      </c>
      <c r="AW120" s="43">
        <f t="shared" si="133"/>
        <v>180990649.125</v>
      </c>
      <c r="AX120" s="43">
        <f t="shared" si="134"/>
        <v>41077729.235646062</v>
      </c>
      <c r="AY120" s="43">
        <f t="shared" si="135"/>
        <v>1950</v>
      </c>
      <c r="AZ120" s="43">
        <f t="shared" si="136"/>
        <v>389.88115025099535</v>
      </c>
      <c r="BA120" s="71">
        <f t="shared" si="179"/>
        <v>0.22696050560753556</v>
      </c>
      <c r="BC120" s="44">
        <f t="shared" si="137"/>
        <v>54</v>
      </c>
      <c r="BD120" s="44">
        <f t="shared" si="138"/>
        <v>9.1</v>
      </c>
      <c r="BE120" s="44">
        <v>1</v>
      </c>
      <c r="BF120" s="35">
        <f t="shared" si="139"/>
        <v>1.3</v>
      </c>
      <c r="BG120" s="43">
        <f t="shared" si="99"/>
        <v>2159784</v>
      </c>
      <c r="BH120" s="43">
        <f t="shared" si="140"/>
        <v>151616836.80000001</v>
      </c>
      <c r="BI120" s="43">
        <f t="shared" si="141"/>
        <v>1283679.0386139371</v>
      </c>
      <c r="BJ120" s="43">
        <f t="shared" si="142"/>
        <v>2730</v>
      </c>
      <c r="BK120" s="43">
        <f t="shared" si="143"/>
        <v>389.88115025099535</v>
      </c>
      <c r="BL120" s="71">
        <f t="shared" si="186"/>
        <v>8.4665995261941577E-3</v>
      </c>
      <c r="BN120" s="44">
        <f t="shared" si="144"/>
        <v>24</v>
      </c>
      <c r="BO120" s="44">
        <f t="shared" si="145"/>
        <v>12</v>
      </c>
      <c r="BP120" s="44">
        <v>1</v>
      </c>
      <c r="BQ120" s="35">
        <f t="shared" si="146"/>
        <v>1.45</v>
      </c>
      <c r="BR120" s="43">
        <f t="shared" si="100"/>
        <v>29997</v>
      </c>
      <c r="BS120" s="43">
        <f t="shared" si="147"/>
        <v>1043895.6</v>
      </c>
      <c r="BT120" s="43">
        <f t="shared" si="148"/>
        <v>20057.484978342731</v>
      </c>
      <c r="BU120" s="43">
        <f t="shared" si="149"/>
        <v>3600</v>
      </c>
      <c r="BV120" s="43">
        <f t="shared" si="150"/>
        <v>389.88115025099535</v>
      </c>
      <c r="BW120" s="71">
        <f t="shared" si="187"/>
        <v>1.9214071769574209E-2</v>
      </c>
      <c r="BY120" s="44">
        <f t="shared" si="151"/>
        <v>-38</v>
      </c>
      <c r="BZ120" s="44">
        <f t="shared" si="152"/>
        <v>15.25</v>
      </c>
      <c r="CA120" s="44">
        <v>1</v>
      </c>
      <c r="CB120" s="35">
        <f t="shared" si="153"/>
        <v>0</v>
      </c>
      <c r="CC120" s="43">
        <f t="shared" si="101"/>
        <v>1</v>
      </c>
      <c r="CD120" s="43">
        <f t="shared" si="154"/>
        <v>0</v>
      </c>
      <c r="CE120" s="43">
        <f t="shared" si="155"/>
        <v>3.7111159990487561</v>
      </c>
      <c r="CF120" s="43">
        <f t="shared" si="156"/>
        <v>4575</v>
      </c>
      <c r="CG120" s="43">
        <f t="shared" si="157"/>
        <v>389.88115025099535</v>
      </c>
      <c r="CJ120" s="44">
        <f t="shared" si="158"/>
        <v>-93</v>
      </c>
      <c r="CK120" s="44">
        <f t="shared" si="159"/>
        <v>18.899999999999999</v>
      </c>
      <c r="CL120" s="44">
        <v>1</v>
      </c>
      <c r="CM120" s="35">
        <f t="shared" si="160"/>
        <v>0</v>
      </c>
      <c r="CN120" s="43">
        <f t="shared" si="102"/>
        <v>1</v>
      </c>
      <c r="CO120" s="43">
        <f t="shared" si="161"/>
        <v>0</v>
      </c>
      <c r="CP120" s="43">
        <f t="shared" si="162"/>
        <v>1.8120683589105185E-3</v>
      </c>
      <c r="CQ120" s="43">
        <f t="shared" si="163"/>
        <v>5670</v>
      </c>
      <c r="CR120" s="43">
        <f t="shared" si="164"/>
        <v>389.88115025099535</v>
      </c>
      <c r="CU120" s="44">
        <f t="shared" si="165"/>
        <v>-143</v>
      </c>
      <c r="CV120" s="44">
        <f t="shared" si="166"/>
        <v>23</v>
      </c>
      <c r="CW120" s="44">
        <v>1</v>
      </c>
      <c r="CX120" s="35">
        <f t="shared" si="167"/>
        <v>0</v>
      </c>
      <c r="CY120" s="43">
        <f t="shared" si="103"/>
        <v>1</v>
      </c>
      <c r="CZ120" s="43">
        <f t="shared" si="168"/>
        <v>0</v>
      </c>
      <c r="DA120" s="43">
        <f t="shared" si="169"/>
        <v>1.7695980067485475E-6</v>
      </c>
      <c r="DB120" s="43">
        <f t="shared" si="170"/>
        <v>6900</v>
      </c>
      <c r="DC120" s="43">
        <f t="shared" si="171"/>
        <v>389.88115025099535</v>
      </c>
      <c r="DF120" s="44">
        <f t="shared" si="172"/>
        <v>-206</v>
      </c>
      <c r="DG120" s="44">
        <f t="shared" si="173"/>
        <v>32.75</v>
      </c>
      <c r="DH120" s="44">
        <v>1</v>
      </c>
      <c r="DI120" s="35">
        <f t="shared" si="181"/>
        <v>0</v>
      </c>
      <c r="DJ120" s="43">
        <f t="shared" si="104"/>
        <v>1</v>
      </c>
      <c r="DK120" s="43">
        <f t="shared" si="174"/>
        <v>0</v>
      </c>
      <c r="DL120" s="43">
        <f t="shared" si="175"/>
        <v>2.8503400497957081E-10</v>
      </c>
      <c r="DM120" s="43">
        <f t="shared" si="176"/>
        <v>9825</v>
      </c>
      <c r="DN120" s="43">
        <f t="shared" si="177"/>
        <v>389.88115025099535</v>
      </c>
    </row>
    <row r="121" spans="1:118">
      <c r="A121" s="35">
        <f t="shared" si="105"/>
        <v>13.454342644059514</v>
      </c>
      <c r="B121" s="35">
        <v>0</v>
      </c>
      <c r="C121" s="56">
        <f t="shared" si="183"/>
        <v>6</v>
      </c>
      <c r="D121" s="60"/>
      <c r="E121" s="59">
        <f t="shared" si="106"/>
        <v>6</v>
      </c>
      <c r="F121" s="102">
        <f t="shared" si="94"/>
        <v>12</v>
      </c>
      <c r="G121" s="38">
        <f t="shared" si="107"/>
        <v>8388608.0000000652</v>
      </c>
      <c r="H121" s="35">
        <f t="shared" si="178"/>
        <v>23.000000000000011</v>
      </c>
      <c r="I121" s="39">
        <v>115</v>
      </c>
      <c r="J121" s="44">
        <f t="shared" si="108"/>
        <v>115</v>
      </c>
      <c r="K121" s="44">
        <f t="shared" si="109"/>
        <v>1</v>
      </c>
      <c r="L121" s="34">
        <v>1</v>
      </c>
      <c r="M121" s="127">
        <f t="shared" si="110"/>
        <v>6</v>
      </c>
      <c r="N121" s="43">
        <f t="shared" si="95"/>
        <v>529867008</v>
      </c>
      <c r="O121" s="43">
        <f t="shared" si="111"/>
        <v>365608235520</v>
      </c>
      <c r="P121" s="43">
        <f t="shared" si="112"/>
        <v>6039797760.0000467</v>
      </c>
      <c r="Q121" s="43">
        <f t="shared" si="113"/>
        <v>300</v>
      </c>
      <c r="R121" s="43">
        <f t="shared" si="114"/>
        <v>403.63027932178539</v>
      </c>
      <c r="S121" s="71">
        <f t="shared" si="115"/>
        <v>1.6519862446232148E-2</v>
      </c>
      <c r="V121" s="44">
        <f t="shared" si="116"/>
        <v>115</v>
      </c>
      <c r="W121" s="44">
        <f t="shared" si="117"/>
        <v>2</v>
      </c>
      <c r="X121" s="44">
        <v>1</v>
      </c>
      <c r="Y121" s="35">
        <f t="shared" si="118"/>
        <v>1</v>
      </c>
      <c r="Z121" s="43">
        <f t="shared" si="96"/>
        <v>1282911696</v>
      </c>
      <c r="AA121" s="43">
        <f t="shared" si="119"/>
        <v>147534845040</v>
      </c>
      <c r="AB121" s="43">
        <f t="shared" si="120"/>
        <v>6039797760.0000467</v>
      </c>
      <c r="AC121" s="43">
        <f t="shared" si="121"/>
        <v>600</v>
      </c>
      <c r="AD121" s="43">
        <f t="shared" si="122"/>
        <v>403.63027932178539</v>
      </c>
      <c r="AE121" s="71">
        <f t="shared" si="182"/>
        <v>4.0938110304467548E-2</v>
      </c>
      <c r="AG121" s="44">
        <f t="shared" si="123"/>
        <v>100</v>
      </c>
      <c r="AH121" s="44">
        <f t="shared" si="124"/>
        <v>4.1500000000000004</v>
      </c>
      <c r="AI121" s="44">
        <v>1</v>
      </c>
      <c r="AJ121" s="35">
        <f t="shared" si="125"/>
        <v>1.075</v>
      </c>
      <c r="AK121" s="43">
        <f t="shared" si="97"/>
        <v>176382360</v>
      </c>
      <c r="AL121" s="43">
        <f t="shared" si="126"/>
        <v>18961103700</v>
      </c>
      <c r="AM121" s="43">
        <f t="shared" si="127"/>
        <v>754974720.00000501</v>
      </c>
      <c r="AN121" s="43">
        <f t="shared" si="128"/>
        <v>1245</v>
      </c>
      <c r="AO121" s="43">
        <f t="shared" si="129"/>
        <v>403.63027932178539</v>
      </c>
      <c r="AP121" s="71">
        <f t="shared" si="185"/>
        <v>3.9817023942546395E-2</v>
      </c>
      <c r="AR121" s="44">
        <f t="shared" si="130"/>
        <v>80</v>
      </c>
      <c r="AS121" s="44">
        <f t="shared" si="131"/>
        <v>6.5</v>
      </c>
      <c r="AT121" s="44">
        <v>12</v>
      </c>
      <c r="AU121" s="35">
        <f t="shared" si="132"/>
        <v>1.175</v>
      </c>
      <c r="AV121" s="43">
        <f t="shared" si="98"/>
        <v>23397660</v>
      </c>
      <c r="AW121" s="43">
        <f t="shared" si="133"/>
        <v>2199380040</v>
      </c>
      <c r="AX121" s="43">
        <f t="shared" si="134"/>
        <v>47185920.000000253</v>
      </c>
      <c r="AY121" s="43">
        <f t="shared" si="135"/>
        <v>1950</v>
      </c>
      <c r="AZ121" s="43">
        <f t="shared" si="136"/>
        <v>403.63027932178539</v>
      </c>
      <c r="BA121" s="71">
        <f t="shared" si="179"/>
        <v>2.145419124563859E-2</v>
      </c>
      <c r="BC121" s="44">
        <f t="shared" si="137"/>
        <v>55</v>
      </c>
      <c r="BD121" s="44">
        <f t="shared" si="138"/>
        <v>9.1</v>
      </c>
      <c r="BE121" s="44">
        <v>1</v>
      </c>
      <c r="BF121" s="35">
        <f t="shared" si="139"/>
        <v>1.3</v>
      </c>
      <c r="BG121" s="43">
        <f t="shared" si="99"/>
        <v>2159784</v>
      </c>
      <c r="BH121" s="43">
        <f t="shared" si="140"/>
        <v>154424556</v>
      </c>
      <c r="BI121" s="43">
        <f t="shared" si="141"/>
        <v>1474560.0000000056</v>
      </c>
      <c r="BJ121" s="43">
        <f t="shared" si="142"/>
        <v>2730</v>
      </c>
      <c r="BK121" s="43">
        <f t="shared" si="143"/>
        <v>403.63027932178539</v>
      </c>
      <c r="BL121" s="71">
        <f t="shared" si="186"/>
        <v>9.5487404218277672E-3</v>
      </c>
      <c r="BN121" s="44">
        <f t="shared" si="144"/>
        <v>25</v>
      </c>
      <c r="BO121" s="44">
        <f t="shared" si="145"/>
        <v>12</v>
      </c>
      <c r="BP121" s="44">
        <v>1</v>
      </c>
      <c r="BQ121" s="35">
        <f t="shared" si="146"/>
        <v>1.45</v>
      </c>
      <c r="BR121" s="43">
        <f t="shared" si="100"/>
        <v>29997</v>
      </c>
      <c r="BS121" s="43">
        <f t="shared" si="147"/>
        <v>1087391.25</v>
      </c>
      <c r="BT121" s="43">
        <f t="shared" si="148"/>
        <v>23040.00000000004</v>
      </c>
      <c r="BU121" s="43">
        <f t="shared" si="149"/>
        <v>3600</v>
      </c>
      <c r="BV121" s="43">
        <f t="shared" si="150"/>
        <v>403.63027932178539</v>
      </c>
      <c r="BW121" s="71">
        <f t="shared" si="187"/>
        <v>2.1188325729124675E-2</v>
      </c>
      <c r="BY121" s="44">
        <f t="shared" si="151"/>
        <v>-37</v>
      </c>
      <c r="BZ121" s="44">
        <f t="shared" si="152"/>
        <v>15.25</v>
      </c>
      <c r="CA121" s="44">
        <v>1</v>
      </c>
      <c r="CB121" s="35">
        <f t="shared" si="153"/>
        <v>0</v>
      </c>
      <c r="CC121" s="43">
        <f t="shared" si="101"/>
        <v>1</v>
      </c>
      <c r="CD121" s="43">
        <f t="shared" si="154"/>
        <v>0</v>
      </c>
      <c r="CE121" s="43">
        <f t="shared" si="155"/>
        <v>4.2629528433104849</v>
      </c>
      <c r="CF121" s="43">
        <f t="shared" si="156"/>
        <v>4575</v>
      </c>
      <c r="CG121" s="43">
        <f t="shared" si="157"/>
        <v>403.63027932178539</v>
      </c>
      <c r="CJ121" s="44">
        <f t="shared" si="158"/>
        <v>-92</v>
      </c>
      <c r="CK121" s="44">
        <f t="shared" si="159"/>
        <v>18.899999999999999</v>
      </c>
      <c r="CL121" s="44">
        <v>1</v>
      </c>
      <c r="CM121" s="35">
        <f t="shared" si="160"/>
        <v>0</v>
      </c>
      <c r="CN121" s="43">
        <f t="shared" si="102"/>
        <v>1</v>
      </c>
      <c r="CO121" s="43">
        <f t="shared" si="161"/>
        <v>0</v>
      </c>
      <c r="CP121" s="43">
        <f t="shared" si="162"/>
        <v>2.0815199430226894E-3</v>
      </c>
      <c r="CQ121" s="43">
        <f t="shared" si="163"/>
        <v>5670</v>
      </c>
      <c r="CR121" s="43">
        <f t="shared" si="164"/>
        <v>403.63027932178539</v>
      </c>
      <c r="CU121" s="44">
        <f t="shared" si="165"/>
        <v>-142</v>
      </c>
      <c r="CV121" s="44">
        <f t="shared" si="166"/>
        <v>23</v>
      </c>
      <c r="CW121" s="44">
        <v>1</v>
      </c>
      <c r="CX121" s="35">
        <f t="shared" si="167"/>
        <v>0</v>
      </c>
      <c r="CY121" s="43">
        <f t="shared" si="103"/>
        <v>1</v>
      </c>
      <c r="CZ121" s="43">
        <f t="shared" si="168"/>
        <v>0</v>
      </c>
      <c r="DA121" s="43">
        <f t="shared" si="169"/>
        <v>2.0327343193580888E-6</v>
      </c>
      <c r="DB121" s="43">
        <f t="shared" si="170"/>
        <v>6900</v>
      </c>
      <c r="DC121" s="43">
        <f t="shared" si="171"/>
        <v>403.63027932178539</v>
      </c>
      <c r="DF121" s="44">
        <f t="shared" si="172"/>
        <v>-205</v>
      </c>
      <c r="DG121" s="44">
        <f t="shared" si="173"/>
        <v>32.75</v>
      </c>
      <c r="DH121" s="44">
        <v>1</v>
      </c>
      <c r="DI121" s="35">
        <f t="shared" si="181"/>
        <v>0</v>
      </c>
      <c r="DJ121" s="43">
        <f t="shared" si="104"/>
        <v>1</v>
      </c>
      <c r="DK121" s="43">
        <f t="shared" si="174"/>
        <v>0</v>
      </c>
      <c r="DL121" s="43">
        <f t="shared" si="175"/>
        <v>3.2741809263824967E-10</v>
      </c>
      <c r="DM121" s="43">
        <f t="shared" si="176"/>
        <v>9825</v>
      </c>
      <c r="DN121" s="43">
        <f t="shared" si="177"/>
        <v>403.63027932178539</v>
      </c>
    </row>
    <row r="122" spans="1:118">
      <c r="A122" s="35">
        <f t="shared" si="105"/>
        <v>13.928809012738071</v>
      </c>
      <c r="B122" s="35">
        <v>0</v>
      </c>
      <c r="C122" s="56">
        <f t="shared" si="183"/>
        <v>6</v>
      </c>
      <c r="D122" s="60"/>
      <c r="E122" s="59">
        <f t="shared" si="106"/>
        <v>6</v>
      </c>
      <c r="F122" s="102">
        <f t="shared" si="94"/>
        <v>12</v>
      </c>
      <c r="G122" s="38">
        <f t="shared" si="107"/>
        <v>9635980.2103150431</v>
      </c>
      <c r="H122" s="35">
        <f t="shared" si="178"/>
        <v>23.200000000000014</v>
      </c>
      <c r="I122" s="39">
        <v>116</v>
      </c>
      <c r="J122" s="44">
        <f t="shared" si="108"/>
        <v>116</v>
      </c>
      <c r="K122" s="44">
        <f t="shared" si="109"/>
        <v>1</v>
      </c>
      <c r="L122" s="34">
        <v>1</v>
      </c>
      <c r="M122" s="127">
        <f t="shared" si="110"/>
        <v>6</v>
      </c>
      <c r="N122" s="43">
        <f t="shared" si="95"/>
        <v>529867008</v>
      </c>
      <c r="O122" s="43">
        <f t="shared" si="111"/>
        <v>368787437568</v>
      </c>
      <c r="P122" s="43">
        <f t="shared" si="112"/>
        <v>6937905751.4268312</v>
      </c>
      <c r="Q122" s="43">
        <f t="shared" si="113"/>
        <v>300</v>
      </c>
      <c r="R122" s="43">
        <f t="shared" si="114"/>
        <v>417.86427038214214</v>
      </c>
      <c r="S122" s="71">
        <f t="shared" si="115"/>
        <v>1.8812749689033442E-2</v>
      </c>
      <c r="V122" s="44">
        <f t="shared" si="116"/>
        <v>116</v>
      </c>
      <c r="W122" s="44">
        <f t="shared" si="117"/>
        <v>2</v>
      </c>
      <c r="X122" s="44">
        <v>1</v>
      </c>
      <c r="Y122" s="35">
        <f t="shared" si="118"/>
        <v>1</v>
      </c>
      <c r="Z122" s="43">
        <f t="shared" si="96"/>
        <v>1282911696</v>
      </c>
      <c r="AA122" s="43">
        <f t="shared" si="119"/>
        <v>148817756736</v>
      </c>
      <c r="AB122" s="43">
        <f t="shared" si="120"/>
        <v>6937905751.4268312</v>
      </c>
      <c r="AC122" s="43">
        <f t="shared" si="121"/>
        <v>600</v>
      </c>
      <c r="AD122" s="43">
        <f t="shared" si="122"/>
        <v>417.86427038214214</v>
      </c>
      <c r="AE122" s="71">
        <f t="shared" si="182"/>
        <v>4.6620147377537412E-2</v>
      </c>
      <c r="AG122" s="44">
        <f t="shared" si="123"/>
        <v>101</v>
      </c>
      <c r="AH122" s="44">
        <f t="shared" si="124"/>
        <v>4.1500000000000004</v>
      </c>
      <c r="AI122" s="44">
        <v>1</v>
      </c>
      <c r="AJ122" s="35">
        <f t="shared" si="125"/>
        <v>1.075</v>
      </c>
      <c r="AK122" s="43">
        <f t="shared" si="97"/>
        <v>176382360</v>
      </c>
      <c r="AL122" s="43">
        <f t="shared" si="126"/>
        <v>19150714737</v>
      </c>
      <c r="AM122" s="43">
        <f t="shared" si="127"/>
        <v>867238218.92835283</v>
      </c>
      <c r="AN122" s="43">
        <f t="shared" si="128"/>
        <v>1245</v>
      </c>
      <c r="AO122" s="43">
        <f t="shared" si="129"/>
        <v>417.86427038214214</v>
      </c>
      <c r="AP122" s="71">
        <f t="shared" si="185"/>
        <v>4.5284900894733263E-2</v>
      </c>
      <c r="AR122" s="44">
        <f t="shared" si="130"/>
        <v>81</v>
      </c>
      <c r="AS122" s="44">
        <f t="shared" si="131"/>
        <v>6.5</v>
      </c>
      <c r="AT122" s="44">
        <v>1</v>
      </c>
      <c r="AU122" s="35">
        <f t="shared" si="132"/>
        <v>1.175</v>
      </c>
      <c r="AV122" s="43">
        <f t="shared" si="98"/>
        <v>23397660</v>
      </c>
      <c r="AW122" s="43">
        <f t="shared" si="133"/>
        <v>2226872290.5</v>
      </c>
      <c r="AX122" s="43">
        <f t="shared" si="134"/>
        <v>54202388.683021992</v>
      </c>
      <c r="AY122" s="43">
        <f t="shared" si="135"/>
        <v>1950</v>
      </c>
      <c r="AZ122" s="43">
        <f t="shared" si="136"/>
        <v>417.86427038214214</v>
      </c>
      <c r="BA122" s="71">
        <f t="shared" si="179"/>
        <v>2.434014241151293E-2</v>
      </c>
      <c r="BC122" s="44">
        <f t="shared" si="137"/>
        <v>56</v>
      </c>
      <c r="BD122" s="44">
        <f t="shared" si="138"/>
        <v>9.1</v>
      </c>
      <c r="BE122" s="44">
        <v>1</v>
      </c>
      <c r="BF122" s="35">
        <f t="shared" si="139"/>
        <v>1.3</v>
      </c>
      <c r="BG122" s="43">
        <f t="shared" si="99"/>
        <v>2159784</v>
      </c>
      <c r="BH122" s="43">
        <f t="shared" si="140"/>
        <v>157232275.20000002</v>
      </c>
      <c r="BI122" s="43">
        <f t="shared" si="141"/>
        <v>1693824.6463444342</v>
      </c>
      <c r="BJ122" s="43">
        <f t="shared" si="142"/>
        <v>2730</v>
      </c>
      <c r="BK122" s="43">
        <f t="shared" si="143"/>
        <v>417.86427038214214</v>
      </c>
      <c r="BL122" s="71">
        <f t="shared" si="186"/>
        <v>1.0772754157439262E-2</v>
      </c>
      <c r="BN122" s="44">
        <f t="shared" si="144"/>
        <v>26</v>
      </c>
      <c r="BO122" s="44">
        <f t="shared" si="145"/>
        <v>12</v>
      </c>
      <c r="BP122" s="44">
        <v>1</v>
      </c>
      <c r="BQ122" s="35">
        <f t="shared" si="146"/>
        <v>1.45</v>
      </c>
      <c r="BR122" s="43">
        <f t="shared" si="100"/>
        <v>29997</v>
      </c>
      <c r="BS122" s="43">
        <f t="shared" si="147"/>
        <v>1130886.8999999999</v>
      </c>
      <c r="BT122" s="43">
        <f t="shared" si="148"/>
        <v>26466.01009913173</v>
      </c>
      <c r="BU122" s="43">
        <f t="shared" si="149"/>
        <v>3600</v>
      </c>
      <c r="BV122" s="43">
        <f t="shared" si="150"/>
        <v>417.86427038214214</v>
      </c>
      <c r="BW122" s="71">
        <f t="shared" si="187"/>
        <v>2.3402879721333522E-2</v>
      </c>
      <c r="BY122" s="44">
        <f t="shared" si="151"/>
        <v>-36</v>
      </c>
      <c r="BZ122" s="44">
        <f t="shared" si="152"/>
        <v>15.25</v>
      </c>
      <c r="CA122" s="44">
        <v>1</v>
      </c>
      <c r="CB122" s="35">
        <f t="shared" si="153"/>
        <v>0</v>
      </c>
      <c r="CC122" s="43">
        <f t="shared" si="101"/>
        <v>1</v>
      </c>
      <c r="CD122" s="43">
        <f t="shared" si="154"/>
        <v>0</v>
      </c>
      <c r="CE122" s="43">
        <f t="shared" si="155"/>
        <v>4.8968469185406862</v>
      </c>
      <c r="CF122" s="43">
        <f t="shared" si="156"/>
        <v>4575</v>
      </c>
      <c r="CG122" s="43">
        <f t="shared" si="157"/>
        <v>417.86427038214214</v>
      </c>
      <c r="CJ122" s="44">
        <f t="shared" si="158"/>
        <v>-91</v>
      </c>
      <c r="CK122" s="44">
        <f t="shared" si="159"/>
        <v>18.899999999999999</v>
      </c>
      <c r="CL122" s="44">
        <v>1</v>
      </c>
      <c r="CM122" s="35">
        <f t="shared" si="160"/>
        <v>0</v>
      </c>
      <c r="CN122" s="43">
        <f t="shared" si="102"/>
        <v>1</v>
      </c>
      <c r="CO122" s="43">
        <f t="shared" si="161"/>
        <v>0</v>
      </c>
      <c r="CP122" s="43">
        <f t="shared" si="162"/>
        <v>2.3910385344436862E-3</v>
      </c>
      <c r="CQ122" s="43">
        <f t="shared" si="163"/>
        <v>5670</v>
      </c>
      <c r="CR122" s="43">
        <f t="shared" si="164"/>
        <v>417.86427038214214</v>
      </c>
      <c r="CU122" s="44">
        <f t="shared" si="165"/>
        <v>-141</v>
      </c>
      <c r="CV122" s="44">
        <f t="shared" si="166"/>
        <v>23</v>
      </c>
      <c r="CW122" s="44">
        <v>1</v>
      </c>
      <c r="CX122" s="35">
        <f t="shared" si="167"/>
        <v>0</v>
      </c>
      <c r="CY122" s="43">
        <f t="shared" si="103"/>
        <v>1</v>
      </c>
      <c r="CZ122" s="43">
        <f t="shared" si="168"/>
        <v>0</v>
      </c>
      <c r="DA122" s="43">
        <f t="shared" si="169"/>
        <v>2.3349985687926543E-6</v>
      </c>
      <c r="DB122" s="43">
        <f t="shared" si="170"/>
        <v>6900</v>
      </c>
      <c r="DC122" s="43">
        <f t="shared" si="171"/>
        <v>417.86427038214214</v>
      </c>
      <c r="DF122" s="44">
        <f t="shared" si="172"/>
        <v>-204</v>
      </c>
      <c r="DG122" s="44">
        <f t="shared" si="173"/>
        <v>32.75</v>
      </c>
      <c r="DH122" s="44">
        <v>1</v>
      </c>
      <c r="DI122" s="35">
        <f t="shared" si="181"/>
        <v>0</v>
      </c>
      <c r="DJ122" s="43">
        <f t="shared" si="104"/>
        <v>1</v>
      </c>
      <c r="DK122" s="43">
        <f t="shared" si="174"/>
        <v>0</v>
      </c>
      <c r="DL122" s="43">
        <f t="shared" si="175"/>
        <v>3.7610462440982426E-10</v>
      </c>
      <c r="DM122" s="43">
        <f t="shared" si="176"/>
        <v>9825</v>
      </c>
      <c r="DN122" s="43">
        <f t="shared" si="177"/>
        <v>417.86427038214214</v>
      </c>
    </row>
    <row r="123" spans="1:118">
      <c r="A123" s="35">
        <f t="shared" si="105"/>
        <v>14.420007401773372</v>
      </c>
      <c r="B123" s="35">
        <v>0</v>
      </c>
      <c r="C123" s="56">
        <f t="shared" si="183"/>
        <v>6</v>
      </c>
      <c r="D123" s="60"/>
      <c r="E123" s="59">
        <f t="shared" si="106"/>
        <v>6</v>
      </c>
      <c r="F123" s="102">
        <f t="shared" si="94"/>
        <v>12</v>
      </c>
      <c r="G123" s="38">
        <f t="shared" si="107"/>
        <v>11068834.616372872</v>
      </c>
      <c r="H123" s="35">
        <f t="shared" si="178"/>
        <v>23.400000000000013</v>
      </c>
      <c r="I123" s="39">
        <v>117</v>
      </c>
      <c r="J123" s="44">
        <f t="shared" si="108"/>
        <v>117</v>
      </c>
      <c r="K123" s="44">
        <f t="shared" si="109"/>
        <v>1</v>
      </c>
      <c r="L123" s="34">
        <v>1</v>
      </c>
      <c r="M123" s="127">
        <f t="shared" si="110"/>
        <v>6</v>
      </c>
      <c r="N123" s="43">
        <f t="shared" si="95"/>
        <v>529867008</v>
      </c>
      <c r="O123" s="43">
        <f t="shared" si="111"/>
        <v>371966639616</v>
      </c>
      <c r="P123" s="43">
        <f t="shared" si="112"/>
        <v>7969560923.7884684</v>
      </c>
      <c r="Q123" s="43">
        <f t="shared" si="113"/>
        <v>300</v>
      </c>
      <c r="R123" s="43">
        <f t="shared" si="114"/>
        <v>432.60022205320115</v>
      </c>
      <c r="S123" s="71">
        <f t="shared" si="115"/>
        <v>2.1425472273577679E-2</v>
      </c>
      <c r="V123" s="44">
        <f t="shared" si="116"/>
        <v>117</v>
      </c>
      <c r="W123" s="44">
        <f t="shared" si="117"/>
        <v>2</v>
      </c>
      <c r="X123" s="44">
        <v>1</v>
      </c>
      <c r="Y123" s="35">
        <f t="shared" si="118"/>
        <v>1</v>
      </c>
      <c r="Z123" s="43">
        <f t="shared" si="96"/>
        <v>1282911696</v>
      </c>
      <c r="AA123" s="43">
        <f t="shared" si="119"/>
        <v>150100668432</v>
      </c>
      <c r="AB123" s="43">
        <f t="shared" si="120"/>
        <v>7969560923.7884684</v>
      </c>
      <c r="AC123" s="43">
        <f t="shared" si="121"/>
        <v>600</v>
      </c>
      <c r="AD123" s="43">
        <f t="shared" si="122"/>
        <v>432.60022205320115</v>
      </c>
      <c r="AE123" s="71">
        <f t="shared" si="182"/>
        <v>5.3094773041593171E-2</v>
      </c>
      <c r="AG123" s="44">
        <f t="shared" si="123"/>
        <v>102</v>
      </c>
      <c r="AH123" s="44">
        <f t="shared" si="124"/>
        <v>4.1500000000000004</v>
      </c>
      <c r="AI123" s="44">
        <v>1</v>
      </c>
      <c r="AJ123" s="35">
        <f t="shared" si="125"/>
        <v>1.075</v>
      </c>
      <c r="AK123" s="43">
        <f t="shared" si="97"/>
        <v>176382360</v>
      </c>
      <c r="AL123" s="43">
        <f t="shared" si="126"/>
        <v>19340325774</v>
      </c>
      <c r="AM123" s="43">
        <f t="shared" si="127"/>
        <v>996195115.47355747</v>
      </c>
      <c r="AN123" s="43">
        <f t="shared" si="128"/>
        <v>1245</v>
      </c>
      <c r="AO123" s="43">
        <f t="shared" si="129"/>
        <v>432.60022205320115</v>
      </c>
      <c r="AP123" s="71">
        <f t="shared" si="185"/>
        <v>5.1508703995709511E-2</v>
      </c>
      <c r="AR123" s="44">
        <f t="shared" si="130"/>
        <v>82</v>
      </c>
      <c r="AS123" s="44">
        <f t="shared" si="131"/>
        <v>6.5</v>
      </c>
      <c r="AT123" s="44">
        <v>1</v>
      </c>
      <c r="AU123" s="35">
        <f t="shared" si="132"/>
        <v>1.175</v>
      </c>
      <c r="AV123" s="43">
        <f t="shared" si="98"/>
        <v>23397660</v>
      </c>
      <c r="AW123" s="43">
        <f t="shared" si="133"/>
        <v>2254364541</v>
      </c>
      <c r="AX123" s="43">
        <f t="shared" si="134"/>
        <v>62262194.717097268</v>
      </c>
      <c r="AY123" s="43">
        <f t="shared" si="135"/>
        <v>1950</v>
      </c>
      <c r="AZ123" s="43">
        <f t="shared" si="136"/>
        <v>432.60022205320115</v>
      </c>
      <c r="BA123" s="71">
        <f t="shared" si="179"/>
        <v>2.7618512261321657E-2</v>
      </c>
      <c r="BC123" s="44">
        <f t="shared" si="137"/>
        <v>57</v>
      </c>
      <c r="BD123" s="44">
        <f t="shared" si="138"/>
        <v>9.1</v>
      </c>
      <c r="BE123" s="44">
        <v>1</v>
      </c>
      <c r="BF123" s="35">
        <f t="shared" si="139"/>
        <v>1.3</v>
      </c>
      <c r="BG123" s="43">
        <f t="shared" si="99"/>
        <v>2159784</v>
      </c>
      <c r="BH123" s="43">
        <f t="shared" si="140"/>
        <v>160039994.40000001</v>
      </c>
      <c r="BI123" s="43">
        <f t="shared" si="141"/>
        <v>1945693.5849092868</v>
      </c>
      <c r="BJ123" s="43">
        <f t="shared" si="142"/>
        <v>2730</v>
      </c>
      <c r="BK123" s="43">
        <f t="shared" si="143"/>
        <v>432.60022205320115</v>
      </c>
      <c r="BL123" s="71">
        <f t="shared" si="186"/>
        <v>1.2157545944710973E-2</v>
      </c>
      <c r="BN123" s="44">
        <f t="shared" si="144"/>
        <v>27</v>
      </c>
      <c r="BO123" s="44">
        <f t="shared" si="145"/>
        <v>12</v>
      </c>
      <c r="BP123" s="44">
        <v>1</v>
      </c>
      <c r="BQ123" s="35">
        <f t="shared" si="146"/>
        <v>1.45</v>
      </c>
      <c r="BR123" s="43">
        <f t="shared" si="100"/>
        <v>29997</v>
      </c>
      <c r="BS123" s="43">
        <f t="shared" si="147"/>
        <v>1174382.55</v>
      </c>
      <c r="BT123" s="43">
        <f t="shared" si="148"/>
        <v>30401.462264207534</v>
      </c>
      <c r="BU123" s="43">
        <f t="shared" si="149"/>
        <v>3600</v>
      </c>
      <c r="BV123" s="43">
        <f t="shared" si="150"/>
        <v>432.60022205320115</v>
      </c>
      <c r="BW123" s="71">
        <f t="shared" si="187"/>
        <v>2.5887188347789681E-2</v>
      </c>
      <c r="BY123" s="44">
        <f t="shared" si="151"/>
        <v>-35</v>
      </c>
      <c r="BZ123" s="44">
        <f t="shared" si="152"/>
        <v>15.25</v>
      </c>
      <c r="CA123" s="44">
        <v>1</v>
      </c>
      <c r="CB123" s="35">
        <f t="shared" si="153"/>
        <v>0</v>
      </c>
      <c r="CC123" s="43">
        <f t="shared" si="101"/>
        <v>1</v>
      </c>
      <c r="CD123" s="43">
        <f t="shared" si="154"/>
        <v>0</v>
      </c>
      <c r="CE123" s="43">
        <f t="shared" si="155"/>
        <v>5.6249999999999867</v>
      </c>
      <c r="CF123" s="43">
        <f t="shared" si="156"/>
        <v>4575</v>
      </c>
      <c r="CG123" s="43">
        <f t="shared" si="157"/>
        <v>432.60022205320115</v>
      </c>
      <c r="CJ123" s="44">
        <f t="shared" si="158"/>
        <v>-90</v>
      </c>
      <c r="CK123" s="44">
        <f t="shared" si="159"/>
        <v>18.899999999999999</v>
      </c>
      <c r="CL123" s="44">
        <v>1</v>
      </c>
      <c r="CM123" s="35">
        <f t="shared" si="160"/>
        <v>0</v>
      </c>
      <c r="CN123" s="43">
        <f t="shared" si="102"/>
        <v>1</v>
      </c>
      <c r="CO123" s="43">
        <f t="shared" si="161"/>
        <v>0</v>
      </c>
      <c r="CP123" s="43">
        <f t="shared" si="162"/>
        <v>2.7465820312499835E-3</v>
      </c>
      <c r="CQ123" s="43">
        <f t="shared" si="163"/>
        <v>5670</v>
      </c>
      <c r="CR123" s="43">
        <f t="shared" si="164"/>
        <v>432.60022205320115</v>
      </c>
      <c r="CU123" s="44">
        <f t="shared" si="165"/>
        <v>-140</v>
      </c>
      <c r="CV123" s="44">
        <f t="shared" si="166"/>
        <v>23</v>
      </c>
      <c r="CW123" s="44">
        <v>1</v>
      </c>
      <c r="CX123" s="35">
        <f t="shared" si="167"/>
        <v>0</v>
      </c>
      <c r="CY123" s="43">
        <f t="shared" si="103"/>
        <v>1</v>
      </c>
      <c r="CZ123" s="43">
        <f t="shared" si="168"/>
        <v>0</v>
      </c>
      <c r="DA123" s="43">
        <f t="shared" si="169"/>
        <v>2.6822090148925531E-6</v>
      </c>
      <c r="DB123" s="43">
        <f t="shared" si="170"/>
        <v>6900</v>
      </c>
      <c r="DC123" s="43">
        <f t="shared" si="171"/>
        <v>432.60022205320115</v>
      </c>
      <c r="DF123" s="44">
        <f t="shared" si="172"/>
        <v>-203</v>
      </c>
      <c r="DG123" s="44">
        <f t="shared" si="173"/>
        <v>32.75</v>
      </c>
      <c r="DH123" s="44">
        <v>1</v>
      </c>
      <c r="DI123" s="35">
        <f t="shared" si="181"/>
        <v>0</v>
      </c>
      <c r="DJ123" s="43">
        <f t="shared" si="104"/>
        <v>1</v>
      </c>
      <c r="DK123" s="43">
        <f t="shared" si="174"/>
        <v>0</v>
      </c>
      <c r="DL123" s="43">
        <f t="shared" si="175"/>
        <v>4.3203076336634295E-10</v>
      </c>
      <c r="DM123" s="43">
        <f t="shared" si="176"/>
        <v>9825</v>
      </c>
      <c r="DN123" s="43">
        <f t="shared" si="177"/>
        <v>432.60022205320115</v>
      </c>
    </row>
    <row r="124" spans="1:118">
      <c r="A124" s="35">
        <f t="shared" si="105"/>
        <v>14.928527864589011</v>
      </c>
      <c r="B124" s="35">
        <v>0</v>
      </c>
      <c r="C124" s="56">
        <f t="shared" si="183"/>
        <v>6</v>
      </c>
      <c r="D124" s="60"/>
      <c r="E124" s="59">
        <f t="shared" si="106"/>
        <v>6</v>
      </c>
      <c r="F124" s="102">
        <f t="shared" si="94"/>
        <v>12</v>
      </c>
      <c r="G124" s="38">
        <f t="shared" si="107"/>
        <v>12714752.115561755</v>
      </c>
      <c r="H124" s="35">
        <f t="shared" si="178"/>
        <v>23.600000000000016</v>
      </c>
      <c r="I124" s="39">
        <v>118</v>
      </c>
      <c r="J124" s="44">
        <f t="shared" si="108"/>
        <v>118</v>
      </c>
      <c r="K124" s="44">
        <f t="shared" si="109"/>
        <v>1</v>
      </c>
      <c r="L124" s="34">
        <v>1</v>
      </c>
      <c r="M124" s="127">
        <f t="shared" si="110"/>
        <v>6</v>
      </c>
      <c r="N124" s="43">
        <f t="shared" si="95"/>
        <v>529867008</v>
      </c>
      <c r="O124" s="43">
        <f t="shared" si="111"/>
        <v>375145841664</v>
      </c>
      <c r="P124" s="43">
        <f t="shared" si="112"/>
        <v>9154621523.204464</v>
      </c>
      <c r="Q124" s="43">
        <f t="shared" si="113"/>
        <v>300</v>
      </c>
      <c r="R124" s="43">
        <f t="shared" si="114"/>
        <v>447.85583593767035</v>
      </c>
      <c r="S124" s="71">
        <f t="shared" si="115"/>
        <v>2.4402833528950098E-2</v>
      </c>
      <c r="V124" s="44">
        <f t="shared" si="116"/>
        <v>118</v>
      </c>
      <c r="W124" s="44">
        <f t="shared" si="117"/>
        <v>2</v>
      </c>
      <c r="X124" s="44">
        <v>1</v>
      </c>
      <c r="Y124" s="35">
        <f t="shared" si="118"/>
        <v>1</v>
      </c>
      <c r="Z124" s="43">
        <f t="shared" si="96"/>
        <v>1282911696</v>
      </c>
      <c r="AA124" s="43">
        <f t="shared" si="119"/>
        <v>151383580128</v>
      </c>
      <c r="AB124" s="43">
        <f t="shared" si="120"/>
        <v>9154621523.204464</v>
      </c>
      <c r="AC124" s="43">
        <f t="shared" si="121"/>
        <v>600</v>
      </c>
      <c r="AD124" s="43">
        <f t="shared" si="122"/>
        <v>447.85583593767035</v>
      </c>
      <c r="AE124" s="71">
        <f t="shared" si="182"/>
        <v>6.047301507510866E-2</v>
      </c>
      <c r="AG124" s="44">
        <f t="shared" si="123"/>
        <v>103</v>
      </c>
      <c r="AH124" s="44">
        <f t="shared" si="124"/>
        <v>4.1500000000000004</v>
      </c>
      <c r="AI124" s="44">
        <v>1</v>
      </c>
      <c r="AJ124" s="35">
        <f t="shared" si="125"/>
        <v>1.075</v>
      </c>
      <c r="AK124" s="43">
        <f t="shared" si="97"/>
        <v>176382360</v>
      </c>
      <c r="AL124" s="43">
        <f t="shared" si="126"/>
        <v>19529936811</v>
      </c>
      <c r="AM124" s="43">
        <f t="shared" si="127"/>
        <v>1144327690.400557</v>
      </c>
      <c r="AN124" s="43">
        <f t="shared" si="128"/>
        <v>1245</v>
      </c>
      <c r="AO124" s="43">
        <f t="shared" si="129"/>
        <v>447.85583593767035</v>
      </c>
      <c r="AP124" s="71">
        <f t="shared" si="185"/>
        <v>5.8593517299862861E-2</v>
      </c>
      <c r="AR124" s="44">
        <f t="shared" si="130"/>
        <v>83</v>
      </c>
      <c r="AS124" s="44">
        <f t="shared" si="131"/>
        <v>6.5</v>
      </c>
      <c r="AT124" s="44">
        <v>1</v>
      </c>
      <c r="AU124" s="35">
        <f t="shared" si="132"/>
        <v>1.175</v>
      </c>
      <c r="AV124" s="43">
        <f t="shared" si="98"/>
        <v>23397660</v>
      </c>
      <c r="AW124" s="43">
        <f t="shared" si="133"/>
        <v>2281856791.5</v>
      </c>
      <c r="AX124" s="43">
        <f t="shared" si="134"/>
        <v>71520480.650034711</v>
      </c>
      <c r="AY124" s="43">
        <f t="shared" si="135"/>
        <v>1950</v>
      </c>
      <c r="AZ124" s="43">
        <f t="shared" si="136"/>
        <v>447.85583593767035</v>
      </c>
      <c r="BA124" s="71">
        <f t="shared" si="179"/>
        <v>3.1343106594792065E-2</v>
      </c>
      <c r="BC124" s="44">
        <f t="shared" si="137"/>
        <v>58</v>
      </c>
      <c r="BD124" s="44">
        <f t="shared" si="138"/>
        <v>9.1</v>
      </c>
      <c r="BE124" s="44">
        <v>1</v>
      </c>
      <c r="BF124" s="35">
        <f t="shared" si="139"/>
        <v>1.3</v>
      </c>
      <c r="BG124" s="43">
        <f t="shared" si="99"/>
        <v>2159784</v>
      </c>
      <c r="BH124" s="43">
        <f t="shared" si="140"/>
        <v>162847713.59999999</v>
      </c>
      <c r="BI124" s="43">
        <f t="shared" si="141"/>
        <v>2235015.020313581</v>
      </c>
      <c r="BJ124" s="43">
        <f t="shared" si="142"/>
        <v>2730</v>
      </c>
      <c r="BK124" s="43">
        <f t="shared" si="143"/>
        <v>447.85583593767035</v>
      </c>
      <c r="BL124" s="71">
        <f t="shared" si="186"/>
        <v>1.3724571078740531E-2</v>
      </c>
      <c r="BN124" s="44">
        <f t="shared" si="144"/>
        <v>28</v>
      </c>
      <c r="BO124" s="44">
        <f t="shared" si="145"/>
        <v>12</v>
      </c>
      <c r="BP124" s="44">
        <v>1</v>
      </c>
      <c r="BQ124" s="35">
        <f t="shared" si="146"/>
        <v>1.45</v>
      </c>
      <c r="BR124" s="43">
        <f t="shared" si="100"/>
        <v>29997</v>
      </c>
      <c r="BS124" s="43">
        <f t="shared" si="147"/>
        <v>1217878.2</v>
      </c>
      <c r="BT124" s="43">
        <f t="shared" si="148"/>
        <v>34922.109692399637</v>
      </c>
      <c r="BU124" s="43">
        <f t="shared" si="149"/>
        <v>3600</v>
      </c>
      <c r="BV124" s="43">
        <f t="shared" si="150"/>
        <v>447.85583593767035</v>
      </c>
      <c r="BW124" s="71">
        <f t="shared" si="187"/>
        <v>2.8674550289511415E-2</v>
      </c>
      <c r="BY124" s="44">
        <f t="shared" si="151"/>
        <v>-34</v>
      </c>
      <c r="BZ124" s="44">
        <f t="shared" si="152"/>
        <v>15.25</v>
      </c>
      <c r="CA124" s="44">
        <v>1</v>
      </c>
      <c r="CB124" s="35">
        <f t="shared" si="153"/>
        <v>0</v>
      </c>
      <c r="CC124" s="43">
        <f t="shared" si="101"/>
        <v>1</v>
      </c>
      <c r="CD124" s="43">
        <f t="shared" si="154"/>
        <v>0</v>
      </c>
      <c r="CE124" s="43">
        <f t="shared" si="155"/>
        <v>6.4614282468583077</v>
      </c>
      <c r="CF124" s="43">
        <f t="shared" si="156"/>
        <v>4575</v>
      </c>
      <c r="CG124" s="43">
        <f t="shared" si="157"/>
        <v>447.85583593767035</v>
      </c>
      <c r="CJ124" s="44">
        <f t="shared" si="158"/>
        <v>-89</v>
      </c>
      <c r="CK124" s="44">
        <f t="shared" si="159"/>
        <v>18.899999999999999</v>
      </c>
      <c r="CL124" s="44">
        <v>1</v>
      </c>
      <c r="CM124" s="35">
        <f t="shared" si="160"/>
        <v>0</v>
      </c>
      <c r="CN124" s="43">
        <f t="shared" si="102"/>
        <v>1</v>
      </c>
      <c r="CO124" s="43">
        <f t="shared" si="161"/>
        <v>0</v>
      </c>
      <c r="CP124" s="43">
        <f t="shared" si="162"/>
        <v>3.1549942611612709E-3</v>
      </c>
      <c r="CQ124" s="43">
        <f t="shared" si="163"/>
        <v>5670</v>
      </c>
      <c r="CR124" s="43">
        <f t="shared" si="164"/>
        <v>447.85583593767035</v>
      </c>
      <c r="CU124" s="44">
        <f t="shared" si="165"/>
        <v>-139</v>
      </c>
      <c r="CV124" s="44">
        <f t="shared" si="166"/>
        <v>23</v>
      </c>
      <c r="CW124" s="44">
        <v>1</v>
      </c>
      <c r="CX124" s="35">
        <f t="shared" si="167"/>
        <v>0</v>
      </c>
      <c r="CY124" s="43">
        <f t="shared" si="103"/>
        <v>1</v>
      </c>
      <c r="CZ124" s="43">
        <f t="shared" si="168"/>
        <v>0</v>
      </c>
      <c r="DA124" s="43">
        <f t="shared" si="169"/>
        <v>3.0810490831652939E-6</v>
      </c>
      <c r="DB124" s="43">
        <f t="shared" si="170"/>
        <v>6900</v>
      </c>
      <c r="DC124" s="43">
        <f t="shared" si="171"/>
        <v>447.85583593767035</v>
      </c>
      <c r="DF124" s="44">
        <f t="shared" si="172"/>
        <v>-202</v>
      </c>
      <c r="DG124" s="44">
        <f t="shared" si="173"/>
        <v>32.75</v>
      </c>
      <c r="DH124" s="44">
        <v>1</v>
      </c>
      <c r="DI124" s="35">
        <f t="shared" si="181"/>
        <v>0</v>
      </c>
      <c r="DJ124" s="43">
        <f t="shared" si="104"/>
        <v>1</v>
      </c>
      <c r="DK124" s="43">
        <f t="shared" si="174"/>
        <v>0</v>
      </c>
      <c r="DL124" s="43">
        <f t="shared" si="175"/>
        <v>4.9627302718703133E-10</v>
      </c>
      <c r="DM124" s="43">
        <f t="shared" si="176"/>
        <v>9825</v>
      </c>
      <c r="DN124" s="43">
        <f t="shared" si="177"/>
        <v>447.85583593767035</v>
      </c>
    </row>
    <row r="125" spans="1:118">
      <c r="A125" s="35">
        <f t="shared" si="105"/>
        <v>15.454981262797627</v>
      </c>
      <c r="B125" s="35">
        <v>0</v>
      </c>
      <c r="C125" s="56">
        <f t="shared" si="183"/>
        <v>6</v>
      </c>
      <c r="D125" s="60"/>
      <c r="E125" s="59">
        <f t="shared" si="106"/>
        <v>6</v>
      </c>
      <c r="F125" s="102">
        <f t="shared" si="94"/>
        <v>12</v>
      </c>
      <c r="G125" s="38">
        <f t="shared" si="107"/>
        <v>14605414.839340866</v>
      </c>
      <c r="H125" s="35">
        <f t="shared" si="178"/>
        <v>23.800000000000011</v>
      </c>
      <c r="I125" s="39">
        <v>119</v>
      </c>
      <c r="J125" s="44">
        <f t="shared" si="108"/>
        <v>119</v>
      </c>
      <c r="K125" s="44">
        <f t="shared" si="109"/>
        <v>1</v>
      </c>
      <c r="L125" s="34">
        <v>1</v>
      </c>
      <c r="M125" s="127">
        <f t="shared" si="110"/>
        <v>6</v>
      </c>
      <c r="N125" s="43">
        <f t="shared" si="95"/>
        <v>529867008</v>
      </c>
      <c r="O125" s="43">
        <f t="shared" si="111"/>
        <v>378325043712</v>
      </c>
      <c r="P125" s="43">
        <f t="shared" si="112"/>
        <v>10515898684.325424</v>
      </c>
      <c r="Q125" s="43">
        <f t="shared" si="113"/>
        <v>300</v>
      </c>
      <c r="R125" s="43">
        <f t="shared" si="114"/>
        <v>463.64943788392884</v>
      </c>
      <c r="S125" s="71">
        <f t="shared" si="115"/>
        <v>2.779593595271122E-2</v>
      </c>
      <c r="V125" s="44">
        <f t="shared" si="116"/>
        <v>119</v>
      </c>
      <c r="W125" s="44">
        <f t="shared" si="117"/>
        <v>2</v>
      </c>
      <c r="X125" s="44">
        <v>1</v>
      </c>
      <c r="Y125" s="35">
        <f t="shared" si="118"/>
        <v>1</v>
      </c>
      <c r="Z125" s="43">
        <f t="shared" si="96"/>
        <v>1282911696</v>
      </c>
      <c r="AA125" s="43">
        <f t="shared" si="119"/>
        <v>152666491824</v>
      </c>
      <c r="AB125" s="43">
        <f t="shared" si="120"/>
        <v>10515898684.325424</v>
      </c>
      <c r="AC125" s="43">
        <f t="shared" si="121"/>
        <v>600</v>
      </c>
      <c r="AD125" s="43">
        <f t="shared" si="122"/>
        <v>463.64943788392884</v>
      </c>
      <c r="AE125" s="71">
        <f t="shared" si="182"/>
        <v>6.8881511317156419E-2</v>
      </c>
      <c r="AG125" s="44">
        <f t="shared" si="123"/>
        <v>104</v>
      </c>
      <c r="AH125" s="44">
        <f t="shared" si="124"/>
        <v>4.1500000000000004</v>
      </c>
      <c r="AI125" s="44">
        <v>1</v>
      </c>
      <c r="AJ125" s="35">
        <f t="shared" si="125"/>
        <v>1.075</v>
      </c>
      <c r="AK125" s="43">
        <f t="shared" si="97"/>
        <v>176382360</v>
      </c>
      <c r="AL125" s="43">
        <f t="shared" si="126"/>
        <v>19719547848</v>
      </c>
      <c r="AM125" s="43">
        <f t="shared" si="127"/>
        <v>1314487335.5406764</v>
      </c>
      <c r="AN125" s="43">
        <f t="shared" si="128"/>
        <v>1245</v>
      </c>
      <c r="AO125" s="43">
        <f t="shared" si="129"/>
        <v>463.64943788392884</v>
      </c>
      <c r="AP125" s="71">
        <f t="shared" si="185"/>
        <v>6.6659101196075071E-2</v>
      </c>
      <c r="AR125" s="44">
        <f t="shared" si="130"/>
        <v>84</v>
      </c>
      <c r="AS125" s="44">
        <f t="shared" si="131"/>
        <v>6.5</v>
      </c>
      <c r="AT125" s="44">
        <v>1</v>
      </c>
      <c r="AU125" s="35">
        <f t="shared" si="132"/>
        <v>1.175</v>
      </c>
      <c r="AV125" s="43">
        <f t="shared" si="98"/>
        <v>23397660</v>
      </c>
      <c r="AW125" s="43">
        <f t="shared" si="133"/>
        <v>2309349042</v>
      </c>
      <c r="AX125" s="43">
        <f t="shared" si="134"/>
        <v>82155458.471292153</v>
      </c>
      <c r="AY125" s="43">
        <f t="shared" si="135"/>
        <v>1950</v>
      </c>
      <c r="AZ125" s="43">
        <f t="shared" si="136"/>
        <v>463.64943788392884</v>
      </c>
      <c r="BA125" s="71">
        <f t="shared" si="179"/>
        <v>3.5575158617054195E-2</v>
      </c>
      <c r="BC125" s="44">
        <f t="shared" si="137"/>
        <v>59</v>
      </c>
      <c r="BD125" s="44">
        <f t="shared" si="138"/>
        <v>9.1</v>
      </c>
      <c r="BE125" s="44">
        <v>1</v>
      </c>
      <c r="BF125" s="35">
        <f t="shared" si="139"/>
        <v>1.3</v>
      </c>
      <c r="BG125" s="43">
        <f t="shared" si="99"/>
        <v>2159784</v>
      </c>
      <c r="BH125" s="43">
        <f t="shared" si="140"/>
        <v>165655432.80000001</v>
      </c>
      <c r="BI125" s="43">
        <f t="shared" si="141"/>
        <v>2567358.0772278756</v>
      </c>
      <c r="BJ125" s="43">
        <f t="shared" si="142"/>
        <v>2730</v>
      </c>
      <c r="BK125" s="43">
        <f t="shared" si="143"/>
        <v>463.64943788392884</v>
      </c>
      <c r="BL125" s="71">
        <f t="shared" si="186"/>
        <v>1.5498182183541858E-2</v>
      </c>
      <c r="BN125" s="44">
        <f t="shared" si="144"/>
        <v>29</v>
      </c>
      <c r="BO125" s="44">
        <f t="shared" si="145"/>
        <v>12</v>
      </c>
      <c r="BP125" s="44">
        <v>1</v>
      </c>
      <c r="BQ125" s="35">
        <f t="shared" si="146"/>
        <v>1.45</v>
      </c>
      <c r="BR125" s="43">
        <f t="shared" si="100"/>
        <v>29997</v>
      </c>
      <c r="BS125" s="43">
        <f t="shared" si="147"/>
        <v>1261373.8499999999</v>
      </c>
      <c r="BT125" s="43">
        <f t="shared" si="148"/>
        <v>40114.969956685476</v>
      </c>
      <c r="BU125" s="43">
        <f t="shared" si="149"/>
        <v>3600</v>
      </c>
      <c r="BV125" s="43">
        <f t="shared" si="150"/>
        <v>463.64943788392884</v>
      </c>
      <c r="BW125" s="71">
        <f t="shared" si="187"/>
        <v>3.1802601549640083E-2</v>
      </c>
      <c r="BY125" s="44">
        <f t="shared" si="151"/>
        <v>-33</v>
      </c>
      <c r="BZ125" s="44">
        <f t="shared" si="152"/>
        <v>15.25</v>
      </c>
      <c r="CA125" s="44">
        <v>1</v>
      </c>
      <c r="CB125" s="35">
        <f t="shared" si="153"/>
        <v>0</v>
      </c>
      <c r="CC125" s="43">
        <f t="shared" si="101"/>
        <v>1</v>
      </c>
      <c r="CD125" s="43">
        <f t="shared" si="154"/>
        <v>0</v>
      </c>
      <c r="CE125" s="43">
        <f t="shared" si="155"/>
        <v>7.422231998097514</v>
      </c>
      <c r="CF125" s="43">
        <f t="shared" si="156"/>
        <v>4575</v>
      </c>
      <c r="CG125" s="43">
        <f t="shared" si="157"/>
        <v>463.64943788392884</v>
      </c>
      <c r="CJ125" s="44">
        <f t="shared" si="158"/>
        <v>-88</v>
      </c>
      <c r="CK125" s="44">
        <f t="shared" si="159"/>
        <v>18.899999999999999</v>
      </c>
      <c r="CL125" s="44">
        <v>1</v>
      </c>
      <c r="CM125" s="35">
        <f t="shared" si="160"/>
        <v>0</v>
      </c>
      <c r="CN125" s="43">
        <f t="shared" si="102"/>
        <v>1</v>
      </c>
      <c r="CO125" s="43">
        <f t="shared" si="161"/>
        <v>0</v>
      </c>
      <c r="CP125" s="43">
        <f t="shared" si="162"/>
        <v>3.6241367178210387E-3</v>
      </c>
      <c r="CQ125" s="43">
        <f t="shared" si="163"/>
        <v>5670</v>
      </c>
      <c r="CR125" s="43">
        <f t="shared" si="164"/>
        <v>463.64943788392884</v>
      </c>
      <c r="CU125" s="44">
        <f t="shared" si="165"/>
        <v>-138</v>
      </c>
      <c r="CV125" s="44">
        <f t="shared" si="166"/>
        <v>23</v>
      </c>
      <c r="CW125" s="44">
        <v>1</v>
      </c>
      <c r="CX125" s="35">
        <f t="shared" si="167"/>
        <v>0</v>
      </c>
      <c r="CY125" s="43">
        <f t="shared" si="103"/>
        <v>1</v>
      </c>
      <c r="CZ125" s="43">
        <f t="shared" si="168"/>
        <v>0</v>
      </c>
      <c r="DA125" s="43">
        <f t="shared" si="169"/>
        <v>3.5391960134970959E-6</v>
      </c>
      <c r="DB125" s="43">
        <f t="shared" si="170"/>
        <v>6900</v>
      </c>
      <c r="DC125" s="43">
        <f t="shared" si="171"/>
        <v>463.64943788392884</v>
      </c>
      <c r="DF125" s="44">
        <f t="shared" si="172"/>
        <v>-201</v>
      </c>
      <c r="DG125" s="44">
        <f t="shared" si="173"/>
        <v>32.75</v>
      </c>
      <c r="DH125" s="44">
        <v>1</v>
      </c>
      <c r="DI125" s="35">
        <f t="shared" si="181"/>
        <v>0</v>
      </c>
      <c r="DJ125" s="43">
        <f t="shared" si="104"/>
        <v>1</v>
      </c>
      <c r="DK125" s="43">
        <f t="shared" si="174"/>
        <v>0</v>
      </c>
      <c r="DL125" s="43">
        <f t="shared" si="175"/>
        <v>5.7006800995914183E-10</v>
      </c>
      <c r="DM125" s="43">
        <f t="shared" si="176"/>
        <v>9825</v>
      </c>
      <c r="DN125" s="43">
        <f t="shared" si="177"/>
        <v>463.64943788392884</v>
      </c>
    </row>
    <row r="126" spans="1:118">
      <c r="A126" s="35">
        <f t="shared" si="105"/>
        <v>16.000000000000103</v>
      </c>
      <c r="B126" s="35">
        <v>0</v>
      </c>
      <c r="C126" s="56">
        <f t="shared" si="183"/>
        <v>6</v>
      </c>
      <c r="D126" s="60"/>
      <c r="E126" s="59">
        <f t="shared" si="106"/>
        <v>6</v>
      </c>
      <c r="F126" s="102">
        <f t="shared" si="94"/>
        <v>12</v>
      </c>
      <c r="G126" s="38">
        <f t="shared" si="107"/>
        <v>16777216.000000134</v>
      </c>
      <c r="H126" s="35">
        <f t="shared" si="178"/>
        <v>24.000000000000014</v>
      </c>
      <c r="I126" s="39">
        <v>120</v>
      </c>
      <c r="J126" s="44">
        <f t="shared" si="108"/>
        <v>120</v>
      </c>
      <c r="K126" s="44">
        <f t="shared" si="109"/>
        <v>1</v>
      </c>
      <c r="L126" s="34">
        <v>3</v>
      </c>
      <c r="M126" s="127">
        <f t="shared" si="110"/>
        <v>6</v>
      </c>
      <c r="N126" s="43">
        <f t="shared" si="95"/>
        <v>1589601024</v>
      </c>
      <c r="O126" s="43">
        <f t="shared" si="111"/>
        <v>1144512737280</v>
      </c>
      <c r="P126" s="43">
        <f t="shared" si="112"/>
        <v>12079595520.000097</v>
      </c>
      <c r="Q126" s="43">
        <f t="shared" si="113"/>
        <v>300</v>
      </c>
      <c r="R126" s="43">
        <f t="shared" si="114"/>
        <v>480.00000000000307</v>
      </c>
      <c r="S126" s="71">
        <f t="shared" si="115"/>
        <v>1.0554356562870543E-2</v>
      </c>
      <c r="V126" s="44">
        <f t="shared" si="116"/>
        <v>120</v>
      </c>
      <c r="W126" s="44">
        <f t="shared" si="117"/>
        <v>2</v>
      </c>
      <c r="X126" s="44">
        <v>14</v>
      </c>
      <c r="Y126" s="35">
        <f t="shared" si="118"/>
        <v>1</v>
      </c>
      <c r="Z126" s="43">
        <f t="shared" si="96"/>
        <v>17960763744</v>
      </c>
      <c r="AA126" s="43">
        <f t="shared" si="119"/>
        <v>2155291649280</v>
      </c>
      <c r="AB126" s="43">
        <f t="shared" si="120"/>
        <v>12079595520.000097</v>
      </c>
      <c r="AC126" s="43">
        <f t="shared" si="121"/>
        <v>600</v>
      </c>
      <c r="AD126" s="43">
        <f t="shared" si="122"/>
        <v>480.00000000000307</v>
      </c>
      <c r="AE126" s="71">
        <f t="shared" si="182"/>
        <v>5.6046222440640113E-3</v>
      </c>
      <c r="AG126" s="44">
        <f t="shared" si="123"/>
        <v>105</v>
      </c>
      <c r="AH126" s="44">
        <f t="shared" si="124"/>
        <v>4.1500000000000004</v>
      </c>
      <c r="AI126" s="44">
        <v>1</v>
      </c>
      <c r="AJ126" s="35">
        <f t="shared" si="125"/>
        <v>1.075</v>
      </c>
      <c r="AK126" s="43">
        <f t="shared" si="97"/>
        <v>176382360</v>
      </c>
      <c r="AL126" s="43">
        <f t="shared" si="126"/>
        <v>19909158885</v>
      </c>
      <c r="AM126" s="43">
        <f t="shared" si="127"/>
        <v>1509949440.0000107</v>
      </c>
      <c r="AN126" s="43">
        <f t="shared" si="128"/>
        <v>1245</v>
      </c>
      <c r="AO126" s="43">
        <f t="shared" si="129"/>
        <v>480.00000000000307</v>
      </c>
      <c r="AP126" s="71">
        <f t="shared" si="185"/>
        <v>7.5841950366755076E-2</v>
      </c>
      <c r="AR126" s="44">
        <f t="shared" si="130"/>
        <v>85</v>
      </c>
      <c r="AS126" s="44">
        <f t="shared" si="131"/>
        <v>6.5</v>
      </c>
      <c r="AT126" s="44">
        <v>1</v>
      </c>
      <c r="AU126" s="35">
        <f t="shared" si="132"/>
        <v>1.175</v>
      </c>
      <c r="AV126" s="43">
        <f t="shared" si="98"/>
        <v>23397660</v>
      </c>
      <c r="AW126" s="43">
        <f t="shared" si="133"/>
        <v>2336841292.5</v>
      </c>
      <c r="AX126" s="43">
        <f t="shared" si="134"/>
        <v>94371840.000000522</v>
      </c>
      <c r="AY126" s="43">
        <f t="shared" si="135"/>
        <v>1950</v>
      </c>
      <c r="AZ126" s="43">
        <f t="shared" si="136"/>
        <v>480.00000000000307</v>
      </c>
      <c r="BA126" s="71">
        <f t="shared" si="179"/>
        <v>4.0384359991790297E-2</v>
      </c>
      <c r="BC126" s="44">
        <f t="shared" si="137"/>
        <v>60</v>
      </c>
      <c r="BD126" s="44">
        <f t="shared" si="138"/>
        <v>9.1</v>
      </c>
      <c r="BE126" s="44">
        <v>1</v>
      </c>
      <c r="BF126" s="35">
        <f t="shared" si="139"/>
        <v>1.3</v>
      </c>
      <c r="BG126" s="43">
        <f t="shared" si="99"/>
        <v>2159784</v>
      </c>
      <c r="BH126" s="43">
        <f t="shared" si="140"/>
        <v>168463152</v>
      </c>
      <c r="BI126" s="43">
        <f t="shared" si="141"/>
        <v>2949120.0000000116</v>
      </c>
      <c r="BJ126" s="43">
        <f t="shared" si="142"/>
        <v>2730</v>
      </c>
      <c r="BK126" s="43">
        <f t="shared" si="143"/>
        <v>480.00000000000307</v>
      </c>
      <c r="BL126" s="71">
        <f t="shared" si="186"/>
        <v>1.7506024106684243E-2</v>
      </c>
      <c r="BN126" s="44">
        <f t="shared" si="144"/>
        <v>30</v>
      </c>
      <c r="BO126" s="44">
        <f t="shared" si="145"/>
        <v>12</v>
      </c>
      <c r="BP126" s="44">
        <v>1</v>
      </c>
      <c r="BQ126" s="35">
        <f t="shared" si="146"/>
        <v>1.45</v>
      </c>
      <c r="BR126" s="43">
        <f t="shared" si="100"/>
        <v>29997</v>
      </c>
      <c r="BS126" s="43">
        <f t="shared" si="147"/>
        <v>1304869.5</v>
      </c>
      <c r="BT126" s="43">
        <f t="shared" si="148"/>
        <v>46080.00000000008</v>
      </c>
      <c r="BU126" s="43">
        <f t="shared" si="149"/>
        <v>3600</v>
      </c>
      <c r="BV126" s="43">
        <f t="shared" si="150"/>
        <v>480.00000000000307</v>
      </c>
      <c r="BW126" s="71">
        <f t="shared" si="187"/>
        <v>3.531387621520779E-2</v>
      </c>
      <c r="BY126" s="44">
        <f t="shared" si="151"/>
        <v>-32</v>
      </c>
      <c r="BZ126" s="44">
        <f t="shared" si="152"/>
        <v>15.25</v>
      </c>
      <c r="CA126" s="44">
        <v>1</v>
      </c>
      <c r="CB126" s="35">
        <f t="shared" si="153"/>
        <v>0</v>
      </c>
      <c r="CC126" s="43">
        <f t="shared" si="101"/>
        <v>1</v>
      </c>
      <c r="CD126" s="43">
        <f t="shared" si="154"/>
        <v>0</v>
      </c>
      <c r="CE126" s="43">
        <f t="shared" si="155"/>
        <v>8.5259056866209715</v>
      </c>
      <c r="CF126" s="43">
        <f t="shared" si="156"/>
        <v>4575</v>
      </c>
      <c r="CG126" s="43">
        <f t="shared" si="157"/>
        <v>480.00000000000307</v>
      </c>
      <c r="CJ126" s="44">
        <f t="shared" si="158"/>
        <v>-87</v>
      </c>
      <c r="CK126" s="44">
        <f t="shared" si="159"/>
        <v>18.899999999999999</v>
      </c>
      <c r="CL126" s="44">
        <v>1</v>
      </c>
      <c r="CM126" s="35">
        <f t="shared" si="160"/>
        <v>0</v>
      </c>
      <c r="CN126" s="43">
        <f t="shared" si="102"/>
        <v>1</v>
      </c>
      <c r="CO126" s="43">
        <f t="shared" si="161"/>
        <v>0</v>
      </c>
      <c r="CP126" s="43">
        <f t="shared" si="162"/>
        <v>4.1630398860453806E-3</v>
      </c>
      <c r="CQ126" s="43">
        <f t="shared" si="163"/>
        <v>5670</v>
      </c>
      <c r="CR126" s="43">
        <f t="shared" si="164"/>
        <v>480.00000000000307</v>
      </c>
      <c r="CU126" s="44">
        <f t="shared" si="165"/>
        <v>-137</v>
      </c>
      <c r="CV126" s="44">
        <f t="shared" si="166"/>
        <v>23</v>
      </c>
      <c r="CW126" s="44">
        <v>1</v>
      </c>
      <c r="CX126" s="35">
        <f t="shared" si="167"/>
        <v>0</v>
      </c>
      <c r="CY126" s="43">
        <f t="shared" si="103"/>
        <v>1</v>
      </c>
      <c r="CZ126" s="43">
        <f t="shared" si="168"/>
        <v>0</v>
      </c>
      <c r="DA126" s="43">
        <f t="shared" si="169"/>
        <v>4.0654686387161785E-6</v>
      </c>
      <c r="DB126" s="43">
        <f t="shared" si="170"/>
        <v>6900</v>
      </c>
      <c r="DC126" s="43">
        <f t="shared" si="171"/>
        <v>480.00000000000307</v>
      </c>
      <c r="DF126" s="44">
        <f t="shared" si="172"/>
        <v>-200</v>
      </c>
      <c r="DG126" s="44">
        <f t="shared" si="173"/>
        <v>32.75</v>
      </c>
      <c r="DH126" s="44">
        <v>1</v>
      </c>
      <c r="DI126" s="35">
        <f t="shared" si="181"/>
        <v>0</v>
      </c>
      <c r="DJ126" s="43">
        <f t="shared" si="104"/>
        <v>1</v>
      </c>
      <c r="DK126" s="43">
        <f t="shared" si="174"/>
        <v>0</v>
      </c>
      <c r="DL126" s="43">
        <f t="shared" si="175"/>
        <v>6.5483618527649965E-10</v>
      </c>
      <c r="DM126" s="43">
        <f t="shared" si="176"/>
        <v>9825</v>
      </c>
      <c r="DN126" s="43">
        <f t="shared" si="177"/>
        <v>480.00000000000307</v>
      </c>
    </row>
    <row r="127" spans="1:118">
      <c r="A127" s="35">
        <f t="shared" si="105"/>
        <v>16.564238781462148</v>
      </c>
      <c r="B127" s="35">
        <v>0</v>
      </c>
      <c r="C127" s="56">
        <f t="shared" si="183"/>
        <v>6</v>
      </c>
      <c r="D127" s="60"/>
      <c r="E127" s="59">
        <f t="shared" si="106"/>
        <v>6</v>
      </c>
      <c r="F127" s="102">
        <f t="shared" si="94"/>
        <v>12</v>
      </c>
      <c r="G127" s="38">
        <f t="shared" si="107"/>
        <v>19271960.420630097</v>
      </c>
      <c r="H127" s="35">
        <f t="shared" si="178"/>
        <v>24.20000000000001</v>
      </c>
      <c r="I127" s="39">
        <v>121</v>
      </c>
      <c r="J127" s="44">
        <f t="shared" si="108"/>
        <v>121</v>
      </c>
      <c r="K127" s="44">
        <f t="shared" si="109"/>
        <v>1</v>
      </c>
      <c r="L127" s="34">
        <v>1</v>
      </c>
      <c r="M127" s="127">
        <f t="shared" si="110"/>
        <v>6</v>
      </c>
      <c r="N127" s="43">
        <f t="shared" si="95"/>
        <v>1589601024</v>
      </c>
      <c r="O127" s="43">
        <f t="shared" si="111"/>
        <v>1154050343424</v>
      </c>
      <c r="P127" s="43">
        <f t="shared" si="112"/>
        <v>13875811502.85367</v>
      </c>
      <c r="Q127" s="43">
        <f t="shared" si="113"/>
        <v>300</v>
      </c>
      <c r="R127" s="43">
        <f t="shared" si="114"/>
        <v>496.92716344386446</v>
      </c>
      <c r="S127" s="71">
        <f t="shared" si="115"/>
        <v>1.2023575558831295E-2</v>
      </c>
      <c r="V127" s="44">
        <f t="shared" si="116"/>
        <v>121</v>
      </c>
      <c r="W127" s="44">
        <f t="shared" si="117"/>
        <v>2</v>
      </c>
      <c r="X127" s="44">
        <v>1</v>
      </c>
      <c r="Y127" s="35">
        <f t="shared" si="118"/>
        <v>1</v>
      </c>
      <c r="Z127" s="43">
        <f t="shared" si="96"/>
        <v>17960763744</v>
      </c>
      <c r="AA127" s="43">
        <f t="shared" si="119"/>
        <v>2173252413024</v>
      </c>
      <c r="AB127" s="43">
        <f t="shared" si="120"/>
        <v>13875811502.85367</v>
      </c>
      <c r="AC127" s="43">
        <f t="shared" si="121"/>
        <v>600</v>
      </c>
      <c r="AD127" s="43">
        <f t="shared" si="122"/>
        <v>496.92716344386446</v>
      </c>
      <c r="AE127" s="71">
        <f t="shared" si="182"/>
        <v>6.384813572366403E-3</v>
      </c>
      <c r="AG127" s="44">
        <f t="shared" si="123"/>
        <v>106</v>
      </c>
      <c r="AH127" s="44">
        <f t="shared" si="124"/>
        <v>4.1500000000000004</v>
      </c>
      <c r="AI127" s="44">
        <v>1</v>
      </c>
      <c r="AJ127" s="35">
        <f t="shared" si="125"/>
        <v>1.075</v>
      </c>
      <c r="AK127" s="43">
        <f t="shared" si="97"/>
        <v>176382360</v>
      </c>
      <c r="AL127" s="43">
        <f t="shared" si="126"/>
        <v>20098769922</v>
      </c>
      <c r="AM127" s="43">
        <f t="shared" si="127"/>
        <v>1734476437.8567064</v>
      </c>
      <c r="AN127" s="43">
        <f t="shared" si="128"/>
        <v>1245</v>
      </c>
      <c r="AO127" s="43">
        <f t="shared" si="129"/>
        <v>496.92716344386446</v>
      </c>
      <c r="AP127" s="71">
        <f t="shared" si="185"/>
        <v>8.6297641327699279E-2</v>
      </c>
      <c r="AR127" s="44">
        <f t="shared" si="130"/>
        <v>86</v>
      </c>
      <c r="AS127" s="44">
        <f t="shared" si="131"/>
        <v>6.5</v>
      </c>
      <c r="AT127" s="44">
        <v>1</v>
      </c>
      <c r="AU127" s="35">
        <f t="shared" si="132"/>
        <v>1.175</v>
      </c>
      <c r="AV127" s="43">
        <f t="shared" si="98"/>
        <v>23397660</v>
      </c>
      <c r="AW127" s="43">
        <f t="shared" si="133"/>
        <v>2364333543</v>
      </c>
      <c r="AX127" s="43">
        <f t="shared" si="134"/>
        <v>108404777.366044</v>
      </c>
      <c r="AY127" s="43">
        <f t="shared" si="135"/>
        <v>1950</v>
      </c>
      <c r="AZ127" s="43">
        <f t="shared" si="136"/>
        <v>496.92716344386446</v>
      </c>
      <c r="BA127" s="71">
        <f t="shared" si="179"/>
        <v>4.5850035705408083E-2</v>
      </c>
      <c r="BC127" s="44">
        <f t="shared" si="137"/>
        <v>61</v>
      </c>
      <c r="BD127" s="44">
        <f t="shared" si="138"/>
        <v>9.1</v>
      </c>
      <c r="BE127" s="44">
        <v>1</v>
      </c>
      <c r="BF127" s="35">
        <f t="shared" si="139"/>
        <v>1.3</v>
      </c>
      <c r="BG127" s="43">
        <f t="shared" si="99"/>
        <v>2159784</v>
      </c>
      <c r="BH127" s="43">
        <f t="shared" si="140"/>
        <v>171270871.20000002</v>
      </c>
      <c r="BI127" s="43">
        <f t="shared" si="141"/>
        <v>3387649.2926888694</v>
      </c>
      <c r="BJ127" s="43">
        <f t="shared" si="142"/>
        <v>2730</v>
      </c>
      <c r="BK127" s="43">
        <f t="shared" si="143"/>
        <v>496.92716344386446</v>
      </c>
      <c r="BL127" s="71">
        <f t="shared" si="186"/>
        <v>1.9779483043167175E-2</v>
      </c>
      <c r="BN127" s="44">
        <f t="shared" si="144"/>
        <v>31</v>
      </c>
      <c r="BO127" s="44">
        <f t="shared" si="145"/>
        <v>12</v>
      </c>
      <c r="BP127" s="44">
        <v>1</v>
      </c>
      <c r="BQ127" s="35">
        <f t="shared" si="146"/>
        <v>1.45</v>
      </c>
      <c r="BR127" s="43">
        <f t="shared" si="100"/>
        <v>29997</v>
      </c>
      <c r="BS127" s="43">
        <f t="shared" si="147"/>
        <v>1348365.15</v>
      </c>
      <c r="BT127" s="43">
        <f t="shared" si="148"/>
        <v>52932.020198263483</v>
      </c>
      <c r="BU127" s="43">
        <f t="shared" si="149"/>
        <v>3600</v>
      </c>
      <c r="BV127" s="43">
        <f t="shared" si="150"/>
        <v>496.92716344386446</v>
      </c>
      <c r="BW127" s="71">
        <f t="shared" si="187"/>
        <v>3.9256443403527214E-2</v>
      </c>
      <c r="BY127" s="44">
        <f t="shared" si="151"/>
        <v>-31</v>
      </c>
      <c r="BZ127" s="44">
        <f t="shared" si="152"/>
        <v>15.25</v>
      </c>
      <c r="CA127" s="44">
        <v>1</v>
      </c>
      <c r="CB127" s="35">
        <f t="shared" si="153"/>
        <v>0</v>
      </c>
      <c r="CC127" s="43">
        <f t="shared" si="101"/>
        <v>1</v>
      </c>
      <c r="CD127" s="43">
        <f t="shared" si="154"/>
        <v>0</v>
      </c>
      <c r="CE127" s="43">
        <f t="shared" si="155"/>
        <v>9.793693837081376</v>
      </c>
      <c r="CF127" s="43">
        <f t="shared" si="156"/>
        <v>4575</v>
      </c>
      <c r="CG127" s="43">
        <f t="shared" si="157"/>
        <v>496.92716344386446</v>
      </c>
      <c r="CJ127" s="44">
        <f t="shared" si="158"/>
        <v>-86</v>
      </c>
      <c r="CK127" s="44">
        <f t="shared" si="159"/>
        <v>18.899999999999999</v>
      </c>
      <c r="CL127" s="44">
        <v>1</v>
      </c>
      <c r="CM127" s="35">
        <f t="shared" si="160"/>
        <v>0</v>
      </c>
      <c r="CN127" s="43">
        <f t="shared" si="102"/>
        <v>1</v>
      </c>
      <c r="CO127" s="43">
        <f t="shared" si="161"/>
        <v>0</v>
      </c>
      <c r="CP127" s="43">
        <f t="shared" si="162"/>
        <v>4.7820770688873741E-3</v>
      </c>
      <c r="CQ127" s="43">
        <f t="shared" si="163"/>
        <v>5670</v>
      </c>
      <c r="CR127" s="43">
        <f t="shared" si="164"/>
        <v>496.92716344386446</v>
      </c>
      <c r="CU127" s="44">
        <f t="shared" si="165"/>
        <v>-136</v>
      </c>
      <c r="CV127" s="44">
        <f t="shared" si="166"/>
        <v>23</v>
      </c>
      <c r="CW127" s="44">
        <v>1</v>
      </c>
      <c r="CX127" s="35">
        <f t="shared" si="167"/>
        <v>0</v>
      </c>
      <c r="CY127" s="43">
        <f t="shared" si="103"/>
        <v>1</v>
      </c>
      <c r="CZ127" s="43">
        <f t="shared" si="168"/>
        <v>0</v>
      </c>
      <c r="DA127" s="43">
        <f t="shared" si="169"/>
        <v>4.6699971375853094E-6</v>
      </c>
      <c r="DB127" s="43">
        <f t="shared" si="170"/>
        <v>6900</v>
      </c>
      <c r="DC127" s="43">
        <f t="shared" si="171"/>
        <v>496.92716344386446</v>
      </c>
      <c r="DF127" s="44">
        <f t="shared" si="172"/>
        <v>-199</v>
      </c>
      <c r="DG127" s="44">
        <f t="shared" si="173"/>
        <v>32.75</v>
      </c>
      <c r="DH127" s="44">
        <v>1</v>
      </c>
      <c r="DI127" s="35">
        <f t="shared" si="181"/>
        <v>0</v>
      </c>
      <c r="DJ127" s="43">
        <f t="shared" si="104"/>
        <v>1</v>
      </c>
      <c r="DK127" s="43">
        <f t="shared" si="174"/>
        <v>0</v>
      </c>
      <c r="DL127" s="43">
        <f t="shared" si="175"/>
        <v>7.5220924881964883E-10</v>
      </c>
      <c r="DM127" s="43">
        <f t="shared" si="176"/>
        <v>9825</v>
      </c>
      <c r="DN127" s="43">
        <f t="shared" si="177"/>
        <v>496.92716344386446</v>
      </c>
    </row>
    <row r="128" spans="1:118">
      <c r="A128" s="35">
        <f t="shared" si="105"/>
        <v>17.148375400580804</v>
      </c>
      <c r="B128" s="35">
        <v>0</v>
      </c>
      <c r="C128" s="56">
        <f t="shared" si="183"/>
        <v>6</v>
      </c>
      <c r="D128" s="91"/>
      <c r="E128" s="59">
        <f t="shared" si="106"/>
        <v>6</v>
      </c>
      <c r="F128" s="102">
        <f t="shared" si="94"/>
        <v>12</v>
      </c>
      <c r="G128" s="38">
        <f t="shared" si="107"/>
        <v>22137669.232745752</v>
      </c>
      <c r="H128" s="35">
        <f t="shared" si="178"/>
        <v>24.400000000000013</v>
      </c>
      <c r="I128" s="39">
        <v>122</v>
      </c>
      <c r="J128" s="44">
        <f t="shared" si="108"/>
        <v>122</v>
      </c>
      <c r="K128" s="44">
        <f t="shared" si="109"/>
        <v>1</v>
      </c>
      <c r="L128" s="34">
        <v>1</v>
      </c>
      <c r="M128" s="127">
        <f t="shared" si="110"/>
        <v>6</v>
      </c>
      <c r="N128" s="43">
        <f t="shared" si="95"/>
        <v>1589601024</v>
      </c>
      <c r="O128" s="43">
        <f t="shared" si="111"/>
        <v>1163587949568</v>
      </c>
      <c r="P128" s="43">
        <f t="shared" si="112"/>
        <v>15939121847.576941</v>
      </c>
      <c r="Q128" s="43">
        <f t="shared" si="113"/>
        <v>300</v>
      </c>
      <c r="R128" s="43">
        <f t="shared" si="114"/>
        <v>514.45126201742414</v>
      </c>
      <c r="S128" s="71">
        <f t="shared" si="115"/>
        <v>1.3698252765074257E-2</v>
      </c>
      <c r="V128" s="44">
        <f t="shared" si="116"/>
        <v>122</v>
      </c>
      <c r="W128" s="44">
        <f t="shared" si="117"/>
        <v>2</v>
      </c>
      <c r="X128" s="44">
        <v>1</v>
      </c>
      <c r="Y128" s="35">
        <f t="shared" si="118"/>
        <v>1</v>
      </c>
      <c r="Z128" s="43">
        <f t="shared" si="96"/>
        <v>17960763744</v>
      </c>
      <c r="AA128" s="43">
        <f t="shared" si="119"/>
        <v>2191213176768</v>
      </c>
      <c r="AB128" s="43">
        <f t="shared" si="120"/>
        <v>15939121847.576941</v>
      </c>
      <c r="AC128" s="43">
        <f t="shared" si="121"/>
        <v>600</v>
      </c>
      <c r="AD128" s="43">
        <f t="shared" si="122"/>
        <v>514.45126201742414</v>
      </c>
      <c r="AE128" s="71">
        <f t="shared" si="182"/>
        <v>7.2741082504290426E-3</v>
      </c>
      <c r="AG128" s="44">
        <f t="shared" si="123"/>
        <v>107</v>
      </c>
      <c r="AH128" s="44">
        <f t="shared" si="124"/>
        <v>4.1500000000000004</v>
      </c>
      <c r="AI128" s="44">
        <v>1</v>
      </c>
      <c r="AJ128" s="35">
        <f t="shared" si="125"/>
        <v>1.075</v>
      </c>
      <c r="AK128" s="43">
        <f t="shared" si="97"/>
        <v>176382360</v>
      </c>
      <c r="AL128" s="43">
        <f t="shared" si="126"/>
        <v>20288380959</v>
      </c>
      <c r="AM128" s="43">
        <f t="shared" si="127"/>
        <v>1992390230.9471159</v>
      </c>
      <c r="AN128" s="43">
        <f t="shared" si="128"/>
        <v>1245</v>
      </c>
      <c r="AO128" s="43">
        <f t="shared" si="129"/>
        <v>514.45126201742414</v>
      </c>
      <c r="AP128" s="71">
        <f t="shared" si="185"/>
        <v>9.8203510421726592E-2</v>
      </c>
      <c r="AR128" s="44">
        <f t="shared" si="130"/>
        <v>87</v>
      </c>
      <c r="AS128" s="44">
        <f t="shared" si="131"/>
        <v>6.5</v>
      </c>
      <c r="AT128" s="44">
        <v>1</v>
      </c>
      <c r="AU128" s="35">
        <f t="shared" si="132"/>
        <v>1.175</v>
      </c>
      <c r="AV128" s="43">
        <f t="shared" si="98"/>
        <v>23397660</v>
      </c>
      <c r="AW128" s="43">
        <f t="shared" si="133"/>
        <v>2391825793.5</v>
      </c>
      <c r="AX128" s="43">
        <f t="shared" si="134"/>
        <v>124524389.43419458</v>
      </c>
      <c r="AY128" s="43">
        <f t="shared" si="135"/>
        <v>1950</v>
      </c>
      <c r="AZ128" s="43">
        <f t="shared" si="136"/>
        <v>514.45126201742414</v>
      </c>
      <c r="BA128" s="71">
        <f t="shared" si="179"/>
        <v>5.2062482883410956E-2</v>
      </c>
      <c r="BC128" s="44">
        <f t="shared" si="137"/>
        <v>62</v>
      </c>
      <c r="BD128" s="44">
        <f t="shared" si="138"/>
        <v>9.1</v>
      </c>
      <c r="BE128" s="44">
        <v>1</v>
      </c>
      <c r="BF128" s="35">
        <f t="shared" si="139"/>
        <v>1.3</v>
      </c>
      <c r="BG128" s="43">
        <f t="shared" si="99"/>
        <v>2159784</v>
      </c>
      <c r="BH128" s="43">
        <f t="shared" si="140"/>
        <v>174078590.40000001</v>
      </c>
      <c r="BI128" s="43">
        <f t="shared" si="141"/>
        <v>3891387.1698185736</v>
      </c>
      <c r="BJ128" s="43">
        <f t="shared" si="142"/>
        <v>2730</v>
      </c>
      <c r="BK128" s="43">
        <f t="shared" si="143"/>
        <v>514.45126201742414</v>
      </c>
      <c r="BL128" s="71">
        <f t="shared" si="186"/>
        <v>2.2354197382210499E-2</v>
      </c>
      <c r="BN128" s="44">
        <f t="shared" si="144"/>
        <v>32</v>
      </c>
      <c r="BO128" s="44">
        <f t="shared" si="145"/>
        <v>12</v>
      </c>
      <c r="BP128" s="44">
        <v>4</v>
      </c>
      <c r="BQ128" s="35">
        <f t="shared" si="146"/>
        <v>1.45</v>
      </c>
      <c r="BR128" s="43">
        <f t="shared" si="100"/>
        <v>119988</v>
      </c>
      <c r="BS128" s="43">
        <f t="shared" si="147"/>
        <v>5567443.2000000002</v>
      </c>
      <c r="BT128" s="43">
        <f t="shared" si="148"/>
        <v>60802.924528415097</v>
      </c>
      <c r="BU128" s="43">
        <f t="shared" si="149"/>
        <v>3600</v>
      </c>
      <c r="BV128" s="43">
        <f t="shared" si="150"/>
        <v>514.45126201742414</v>
      </c>
      <c r="BW128" s="71">
        <f t="shared" si="187"/>
        <v>1.0921157584223778E-2</v>
      </c>
      <c r="BY128" s="44">
        <f t="shared" si="151"/>
        <v>-30</v>
      </c>
      <c r="BZ128" s="44">
        <f t="shared" si="152"/>
        <v>15.25</v>
      </c>
      <c r="CA128" s="44">
        <v>1</v>
      </c>
      <c r="CB128" s="35">
        <f t="shared" si="153"/>
        <v>0</v>
      </c>
      <c r="CC128" s="43">
        <f t="shared" si="101"/>
        <v>1</v>
      </c>
      <c r="CD128" s="43">
        <f t="shared" si="154"/>
        <v>0</v>
      </c>
      <c r="CE128" s="43">
        <f t="shared" si="155"/>
        <v>11.24999999999998</v>
      </c>
      <c r="CF128" s="43">
        <f t="shared" si="156"/>
        <v>4575</v>
      </c>
      <c r="CG128" s="43">
        <f t="shared" si="157"/>
        <v>514.45126201742414</v>
      </c>
      <c r="CJ128" s="44">
        <f t="shared" si="158"/>
        <v>-85</v>
      </c>
      <c r="CK128" s="44">
        <f t="shared" si="159"/>
        <v>18.899999999999999</v>
      </c>
      <c r="CL128" s="44">
        <v>1</v>
      </c>
      <c r="CM128" s="35">
        <f t="shared" si="160"/>
        <v>0</v>
      </c>
      <c r="CN128" s="43">
        <f t="shared" si="102"/>
        <v>1</v>
      </c>
      <c r="CO128" s="43">
        <f t="shared" si="161"/>
        <v>0</v>
      </c>
      <c r="CP128" s="43">
        <f t="shared" si="162"/>
        <v>5.4931640624999696E-3</v>
      </c>
      <c r="CQ128" s="43">
        <f t="shared" si="163"/>
        <v>5670</v>
      </c>
      <c r="CR128" s="43">
        <f t="shared" si="164"/>
        <v>514.45126201742414</v>
      </c>
      <c r="CU128" s="44">
        <f t="shared" si="165"/>
        <v>-135</v>
      </c>
      <c r="CV128" s="44">
        <f t="shared" si="166"/>
        <v>23</v>
      </c>
      <c r="CW128" s="44">
        <v>1</v>
      </c>
      <c r="CX128" s="35">
        <f t="shared" si="167"/>
        <v>0</v>
      </c>
      <c r="CY128" s="43">
        <f t="shared" si="103"/>
        <v>1</v>
      </c>
      <c r="CZ128" s="43">
        <f t="shared" si="168"/>
        <v>0</v>
      </c>
      <c r="DA128" s="43">
        <f t="shared" si="169"/>
        <v>5.3644180297851071E-6</v>
      </c>
      <c r="DB128" s="43">
        <f t="shared" si="170"/>
        <v>6900</v>
      </c>
      <c r="DC128" s="43">
        <f t="shared" si="171"/>
        <v>514.45126201742414</v>
      </c>
      <c r="DF128" s="44">
        <f t="shared" si="172"/>
        <v>-198</v>
      </c>
      <c r="DG128" s="44">
        <f t="shared" si="173"/>
        <v>32.75</v>
      </c>
      <c r="DH128" s="44">
        <v>1</v>
      </c>
      <c r="DI128" s="35">
        <f t="shared" si="181"/>
        <v>0</v>
      </c>
      <c r="DJ128" s="43">
        <f t="shared" si="104"/>
        <v>1</v>
      </c>
      <c r="DK128" s="43">
        <f t="shared" si="174"/>
        <v>0</v>
      </c>
      <c r="DL128" s="43">
        <f t="shared" si="175"/>
        <v>8.6406152673268591E-10</v>
      </c>
      <c r="DM128" s="43">
        <f t="shared" si="176"/>
        <v>9825</v>
      </c>
      <c r="DN128" s="43">
        <f t="shared" si="177"/>
        <v>514.45126201742414</v>
      </c>
    </row>
    <row r="129" spans="1:118">
      <c r="A129" s="35">
        <f t="shared" si="105"/>
        <v>17.753111553085638</v>
      </c>
      <c r="B129" s="35">
        <v>0</v>
      </c>
      <c r="C129" s="56">
        <f t="shared" si="183"/>
        <v>6</v>
      </c>
      <c r="D129" s="60"/>
      <c r="E129" s="59">
        <f t="shared" si="106"/>
        <v>6</v>
      </c>
      <c r="F129" s="102">
        <f t="shared" si="94"/>
        <v>12</v>
      </c>
      <c r="G129" s="38">
        <f t="shared" si="107"/>
        <v>25429504.231123522</v>
      </c>
      <c r="H129" s="35">
        <f t="shared" si="178"/>
        <v>24.600000000000012</v>
      </c>
      <c r="I129" s="39">
        <v>123</v>
      </c>
      <c r="J129" s="44">
        <f t="shared" si="108"/>
        <v>123</v>
      </c>
      <c r="K129" s="44">
        <f t="shared" si="109"/>
        <v>1</v>
      </c>
      <c r="L129" s="34">
        <v>1</v>
      </c>
      <c r="M129" s="127">
        <f t="shared" si="110"/>
        <v>6</v>
      </c>
      <c r="N129" s="43">
        <f t="shared" si="95"/>
        <v>1589601024</v>
      </c>
      <c r="O129" s="43">
        <f t="shared" si="111"/>
        <v>1173125555712</v>
      </c>
      <c r="P129" s="43">
        <f t="shared" si="112"/>
        <v>18309243046.408936</v>
      </c>
      <c r="Q129" s="43">
        <f t="shared" si="113"/>
        <v>300</v>
      </c>
      <c r="R129" s="43">
        <f t="shared" si="114"/>
        <v>532.59334659256911</v>
      </c>
      <c r="S129" s="71">
        <f t="shared" si="115"/>
        <v>1.5607232284098172E-2</v>
      </c>
      <c r="V129" s="44">
        <f t="shared" si="116"/>
        <v>123</v>
      </c>
      <c r="W129" s="44">
        <f t="shared" si="117"/>
        <v>2</v>
      </c>
      <c r="X129" s="44">
        <v>1</v>
      </c>
      <c r="Y129" s="35">
        <f t="shared" si="118"/>
        <v>1</v>
      </c>
      <c r="Z129" s="43">
        <f t="shared" si="96"/>
        <v>17960763744</v>
      </c>
      <c r="AA129" s="43">
        <f t="shared" si="119"/>
        <v>2209173940512</v>
      </c>
      <c r="AB129" s="43">
        <f t="shared" si="120"/>
        <v>18309243046.408936</v>
      </c>
      <c r="AC129" s="43">
        <f t="shared" si="121"/>
        <v>600</v>
      </c>
      <c r="AD129" s="43">
        <f t="shared" si="122"/>
        <v>532.59334659256911</v>
      </c>
      <c r="AE129" s="71">
        <f t="shared" si="182"/>
        <v>8.2878232042541515E-3</v>
      </c>
      <c r="AG129" s="44">
        <f t="shared" si="123"/>
        <v>108</v>
      </c>
      <c r="AH129" s="44">
        <f t="shared" si="124"/>
        <v>4.1500000000000004</v>
      </c>
      <c r="AI129" s="44">
        <v>1</v>
      </c>
      <c r="AJ129" s="35">
        <f t="shared" si="125"/>
        <v>1.075</v>
      </c>
      <c r="AK129" s="43">
        <f t="shared" si="97"/>
        <v>176382360</v>
      </c>
      <c r="AL129" s="43">
        <f t="shared" si="126"/>
        <v>20477991996</v>
      </c>
      <c r="AM129" s="43">
        <f t="shared" si="127"/>
        <v>2288655380.801115</v>
      </c>
      <c r="AN129" s="43">
        <f t="shared" si="128"/>
        <v>1245</v>
      </c>
      <c r="AO129" s="43">
        <f t="shared" si="129"/>
        <v>532.59334659256911</v>
      </c>
      <c r="AP129" s="71">
        <f t="shared" si="185"/>
        <v>0.11176170892381254</v>
      </c>
      <c r="AR129" s="44">
        <f t="shared" si="130"/>
        <v>88</v>
      </c>
      <c r="AS129" s="44">
        <f t="shared" si="131"/>
        <v>6.5</v>
      </c>
      <c r="AT129" s="44">
        <v>1</v>
      </c>
      <c r="AU129" s="35">
        <f t="shared" si="132"/>
        <v>1.175</v>
      </c>
      <c r="AV129" s="43">
        <f t="shared" si="98"/>
        <v>23397660</v>
      </c>
      <c r="AW129" s="43">
        <f t="shared" si="133"/>
        <v>2419318044</v>
      </c>
      <c r="AX129" s="43">
        <f t="shared" si="134"/>
        <v>143040961.30006948</v>
      </c>
      <c r="AY129" s="43">
        <f t="shared" si="135"/>
        <v>1950</v>
      </c>
      <c r="AZ129" s="43">
        <f t="shared" si="136"/>
        <v>532.59334659256911</v>
      </c>
      <c r="BA129" s="71">
        <f t="shared" si="179"/>
        <v>5.9124496531085056E-2</v>
      </c>
      <c r="BC129" s="44">
        <f t="shared" si="137"/>
        <v>63</v>
      </c>
      <c r="BD129" s="44">
        <f t="shared" si="138"/>
        <v>9.1</v>
      </c>
      <c r="BE129" s="44">
        <v>1</v>
      </c>
      <c r="BF129" s="35">
        <f t="shared" si="139"/>
        <v>1.3</v>
      </c>
      <c r="BG129" s="43">
        <f t="shared" si="99"/>
        <v>2159784</v>
      </c>
      <c r="BH129" s="43">
        <f t="shared" si="140"/>
        <v>176886309.59999999</v>
      </c>
      <c r="BI129" s="43">
        <f t="shared" si="141"/>
        <v>4470030.0406271638</v>
      </c>
      <c r="BJ129" s="43">
        <f t="shared" si="142"/>
        <v>2730</v>
      </c>
      <c r="BK129" s="43">
        <f t="shared" si="143"/>
        <v>532.59334659256911</v>
      </c>
      <c r="BL129" s="71">
        <f t="shared" si="186"/>
        <v>2.5270638811649242E-2</v>
      </c>
      <c r="BN129" s="44">
        <f t="shared" si="144"/>
        <v>33</v>
      </c>
      <c r="BO129" s="44">
        <f t="shared" si="145"/>
        <v>12</v>
      </c>
      <c r="BP129" s="44">
        <v>1</v>
      </c>
      <c r="BQ129" s="35">
        <f t="shared" si="146"/>
        <v>1.45</v>
      </c>
      <c r="BR129" s="43">
        <f t="shared" si="100"/>
        <v>119988</v>
      </c>
      <c r="BS129" s="43">
        <f t="shared" si="147"/>
        <v>5741425.7999999998</v>
      </c>
      <c r="BT129" s="43">
        <f t="shared" si="148"/>
        <v>69844.219384799304</v>
      </c>
      <c r="BU129" s="43">
        <f t="shared" si="149"/>
        <v>3600</v>
      </c>
      <c r="BV129" s="43">
        <f t="shared" si="150"/>
        <v>532.59334659256911</v>
      </c>
      <c r="BW129" s="71">
        <f t="shared" si="187"/>
        <v>1.2164960728883635E-2</v>
      </c>
      <c r="BY129" s="44">
        <f t="shared" si="151"/>
        <v>-29</v>
      </c>
      <c r="BZ129" s="44">
        <f t="shared" si="152"/>
        <v>15.25</v>
      </c>
      <c r="CA129" s="44">
        <v>1</v>
      </c>
      <c r="CB129" s="35">
        <f t="shared" si="153"/>
        <v>0</v>
      </c>
      <c r="CC129" s="43">
        <f t="shared" si="101"/>
        <v>1</v>
      </c>
      <c r="CD129" s="43">
        <f t="shared" si="154"/>
        <v>0</v>
      </c>
      <c r="CE129" s="43">
        <f t="shared" si="155"/>
        <v>12.922856493716619</v>
      </c>
      <c r="CF129" s="43">
        <f t="shared" si="156"/>
        <v>4575</v>
      </c>
      <c r="CG129" s="43">
        <f t="shared" si="157"/>
        <v>532.59334659256911</v>
      </c>
      <c r="CJ129" s="44">
        <f t="shared" si="158"/>
        <v>-84</v>
      </c>
      <c r="CK129" s="44">
        <f t="shared" si="159"/>
        <v>18.899999999999999</v>
      </c>
      <c r="CL129" s="44">
        <v>1</v>
      </c>
      <c r="CM129" s="35">
        <f t="shared" si="160"/>
        <v>0</v>
      </c>
      <c r="CN129" s="43">
        <f t="shared" si="102"/>
        <v>1</v>
      </c>
      <c r="CO129" s="43">
        <f t="shared" si="161"/>
        <v>0</v>
      </c>
      <c r="CP129" s="43">
        <f t="shared" si="162"/>
        <v>6.3099885223225453E-3</v>
      </c>
      <c r="CQ129" s="43">
        <f t="shared" si="163"/>
        <v>5670</v>
      </c>
      <c r="CR129" s="43">
        <f t="shared" si="164"/>
        <v>532.59334659256911</v>
      </c>
      <c r="CU129" s="44">
        <f t="shared" si="165"/>
        <v>-134</v>
      </c>
      <c r="CV129" s="44">
        <f t="shared" si="166"/>
        <v>23</v>
      </c>
      <c r="CW129" s="44">
        <v>1</v>
      </c>
      <c r="CX129" s="35">
        <f t="shared" si="167"/>
        <v>0</v>
      </c>
      <c r="CY129" s="43">
        <f t="shared" si="103"/>
        <v>1</v>
      </c>
      <c r="CZ129" s="43">
        <f t="shared" si="168"/>
        <v>0</v>
      </c>
      <c r="DA129" s="43">
        <f t="shared" si="169"/>
        <v>6.1620981663305887E-6</v>
      </c>
      <c r="DB129" s="43">
        <f t="shared" si="170"/>
        <v>6900</v>
      </c>
      <c r="DC129" s="43">
        <f t="shared" si="171"/>
        <v>532.59334659256911</v>
      </c>
      <c r="DF129" s="44">
        <f t="shared" si="172"/>
        <v>-197</v>
      </c>
      <c r="DG129" s="44">
        <f t="shared" si="173"/>
        <v>32.75</v>
      </c>
      <c r="DH129" s="44">
        <v>1</v>
      </c>
      <c r="DI129" s="35">
        <f t="shared" si="181"/>
        <v>0</v>
      </c>
      <c r="DJ129" s="43">
        <f t="shared" si="104"/>
        <v>1</v>
      </c>
      <c r="DK129" s="43">
        <f t="shared" si="174"/>
        <v>0</v>
      </c>
      <c r="DL129" s="43">
        <f t="shared" si="175"/>
        <v>9.9254605437406308E-10</v>
      </c>
      <c r="DM129" s="43">
        <f t="shared" si="176"/>
        <v>9825</v>
      </c>
      <c r="DN129" s="43">
        <f t="shared" si="177"/>
        <v>532.59334659256911</v>
      </c>
    </row>
    <row r="130" spans="1:118">
      <c r="A130" s="35">
        <f t="shared" si="105"/>
        <v>18.379173679952682</v>
      </c>
      <c r="B130" s="35">
        <v>0</v>
      </c>
      <c r="C130" s="56">
        <f t="shared" si="183"/>
        <v>6</v>
      </c>
      <c r="D130" s="60"/>
      <c r="E130" s="59">
        <f t="shared" si="106"/>
        <v>6</v>
      </c>
      <c r="F130" s="102">
        <f t="shared" si="94"/>
        <v>12</v>
      </c>
      <c r="G130" s="38">
        <f t="shared" si="107"/>
        <v>29210829.678681735</v>
      </c>
      <c r="H130" s="35">
        <f t="shared" si="178"/>
        <v>24.800000000000015</v>
      </c>
      <c r="I130" s="39">
        <v>124</v>
      </c>
      <c r="J130" s="44">
        <f t="shared" si="108"/>
        <v>124</v>
      </c>
      <c r="K130" s="44">
        <f t="shared" si="109"/>
        <v>1</v>
      </c>
      <c r="L130" s="34">
        <v>1</v>
      </c>
      <c r="M130" s="127">
        <f t="shared" si="110"/>
        <v>6</v>
      </c>
      <c r="N130" s="43">
        <f t="shared" si="95"/>
        <v>1589601024</v>
      </c>
      <c r="O130" s="43">
        <f t="shared" si="111"/>
        <v>1182663161856</v>
      </c>
      <c r="P130" s="43">
        <f t="shared" si="112"/>
        <v>21031797368.650848</v>
      </c>
      <c r="Q130" s="43">
        <f t="shared" si="113"/>
        <v>300</v>
      </c>
      <c r="R130" s="43">
        <f t="shared" si="114"/>
        <v>551.37521039858052</v>
      </c>
      <c r="S130" s="71">
        <f t="shared" si="115"/>
        <v>1.7783421389100187E-2</v>
      </c>
      <c r="V130" s="44">
        <f t="shared" si="116"/>
        <v>124</v>
      </c>
      <c r="W130" s="44">
        <f t="shared" si="117"/>
        <v>2</v>
      </c>
      <c r="X130" s="44">
        <v>1</v>
      </c>
      <c r="Y130" s="35">
        <f t="shared" si="118"/>
        <v>1</v>
      </c>
      <c r="Z130" s="43">
        <f t="shared" si="96"/>
        <v>17960763744</v>
      </c>
      <c r="AA130" s="43">
        <f t="shared" si="119"/>
        <v>2227134704256</v>
      </c>
      <c r="AB130" s="43">
        <f t="shared" si="120"/>
        <v>21031797368.650848</v>
      </c>
      <c r="AC130" s="43">
        <f t="shared" si="121"/>
        <v>600</v>
      </c>
      <c r="AD130" s="43">
        <f t="shared" si="122"/>
        <v>551.37521039858052</v>
      </c>
      <c r="AE130" s="71">
        <f t="shared" si="182"/>
        <v>9.4434330031585422E-3</v>
      </c>
      <c r="AG130" s="44">
        <f t="shared" si="123"/>
        <v>109</v>
      </c>
      <c r="AH130" s="44">
        <f t="shared" si="124"/>
        <v>4.1500000000000004</v>
      </c>
      <c r="AI130" s="44">
        <v>1</v>
      </c>
      <c r="AJ130" s="35">
        <f t="shared" si="125"/>
        <v>1.075</v>
      </c>
      <c r="AK130" s="43">
        <f t="shared" si="97"/>
        <v>176382360</v>
      </c>
      <c r="AL130" s="43">
        <f t="shared" si="126"/>
        <v>20667603033</v>
      </c>
      <c r="AM130" s="43">
        <f t="shared" si="127"/>
        <v>2628974671.0813537</v>
      </c>
      <c r="AN130" s="43">
        <f t="shared" si="128"/>
        <v>1245</v>
      </c>
      <c r="AO130" s="43">
        <f t="shared" si="129"/>
        <v>551.37521039858052</v>
      </c>
      <c r="AP130" s="71">
        <f t="shared" si="185"/>
        <v>0.12720268852095062</v>
      </c>
      <c r="AR130" s="44">
        <f t="shared" si="130"/>
        <v>89</v>
      </c>
      <c r="AS130" s="44">
        <f t="shared" si="131"/>
        <v>6.5</v>
      </c>
      <c r="AT130" s="44">
        <v>1</v>
      </c>
      <c r="AU130" s="35">
        <f t="shared" si="132"/>
        <v>1.175</v>
      </c>
      <c r="AV130" s="43">
        <f t="shared" si="98"/>
        <v>23397660</v>
      </c>
      <c r="AW130" s="43">
        <f t="shared" si="133"/>
        <v>2446810294.5</v>
      </c>
      <c r="AX130" s="43">
        <f t="shared" si="134"/>
        <v>164310916.9425844</v>
      </c>
      <c r="AY130" s="43">
        <f t="shared" si="135"/>
        <v>1950</v>
      </c>
      <c r="AZ130" s="43">
        <f t="shared" si="136"/>
        <v>551.37521039858052</v>
      </c>
      <c r="BA130" s="71">
        <f t="shared" si="179"/>
        <v>6.7153108400731548E-2</v>
      </c>
      <c r="BC130" s="44">
        <f t="shared" si="137"/>
        <v>64</v>
      </c>
      <c r="BD130" s="44">
        <f t="shared" si="138"/>
        <v>9.1</v>
      </c>
      <c r="BE130" s="44">
        <v>1</v>
      </c>
      <c r="BF130" s="35">
        <f t="shared" si="139"/>
        <v>1.3</v>
      </c>
      <c r="BG130" s="43">
        <f t="shared" si="99"/>
        <v>2159784</v>
      </c>
      <c r="BH130" s="43">
        <f t="shared" si="140"/>
        <v>179694028.80000001</v>
      </c>
      <c r="BI130" s="43">
        <f t="shared" si="141"/>
        <v>5134716.154455753</v>
      </c>
      <c r="BJ130" s="43">
        <f t="shared" si="142"/>
        <v>2730</v>
      </c>
      <c r="BK130" s="43">
        <f t="shared" si="143"/>
        <v>551.37521039858052</v>
      </c>
      <c r="BL130" s="71">
        <f t="shared" si="186"/>
        <v>2.857477340090531E-2</v>
      </c>
      <c r="BN130" s="44">
        <f t="shared" si="144"/>
        <v>34</v>
      </c>
      <c r="BO130" s="44">
        <f t="shared" si="145"/>
        <v>12</v>
      </c>
      <c r="BP130" s="44">
        <v>1</v>
      </c>
      <c r="BQ130" s="35">
        <f t="shared" si="146"/>
        <v>1.45</v>
      </c>
      <c r="BR130" s="43">
        <f t="shared" si="100"/>
        <v>119988</v>
      </c>
      <c r="BS130" s="43">
        <f t="shared" si="147"/>
        <v>5915408.3999999994</v>
      </c>
      <c r="BT130" s="43">
        <f t="shared" si="148"/>
        <v>80229.939913370981</v>
      </c>
      <c r="BU130" s="43">
        <f t="shared" si="149"/>
        <v>3600</v>
      </c>
      <c r="BV130" s="43">
        <f t="shared" si="150"/>
        <v>551.37521039858052</v>
      </c>
      <c r="BW130" s="71">
        <f t="shared" si="187"/>
        <v>1.3562874190287687E-2</v>
      </c>
      <c r="BY130" s="44">
        <f t="shared" si="151"/>
        <v>-28</v>
      </c>
      <c r="BZ130" s="44">
        <f t="shared" si="152"/>
        <v>15.25</v>
      </c>
      <c r="CA130" s="44">
        <v>1</v>
      </c>
      <c r="CB130" s="35">
        <f t="shared" si="153"/>
        <v>0</v>
      </c>
      <c r="CC130" s="43">
        <f t="shared" si="101"/>
        <v>1</v>
      </c>
      <c r="CD130" s="43">
        <f t="shared" si="154"/>
        <v>0</v>
      </c>
      <c r="CE130" s="43">
        <f t="shared" si="155"/>
        <v>14.844463996195032</v>
      </c>
      <c r="CF130" s="43">
        <f t="shared" si="156"/>
        <v>4575</v>
      </c>
      <c r="CG130" s="43">
        <f t="shared" si="157"/>
        <v>551.37521039858052</v>
      </c>
      <c r="CJ130" s="44">
        <f t="shared" si="158"/>
        <v>-83</v>
      </c>
      <c r="CK130" s="44">
        <f t="shared" si="159"/>
        <v>18.899999999999999</v>
      </c>
      <c r="CL130" s="44">
        <v>1</v>
      </c>
      <c r="CM130" s="35">
        <f t="shared" si="160"/>
        <v>0</v>
      </c>
      <c r="CN130" s="43">
        <f t="shared" si="102"/>
        <v>1</v>
      </c>
      <c r="CO130" s="43">
        <f t="shared" si="161"/>
        <v>0</v>
      </c>
      <c r="CP130" s="43">
        <f t="shared" si="162"/>
        <v>7.2482734356420801E-3</v>
      </c>
      <c r="CQ130" s="43">
        <f t="shared" si="163"/>
        <v>5670</v>
      </c>
      <c r="CR130" s="43">
        <f t="shared" si="164"/>
        <v>551.37521039858052</v>
      </c>
      <c r="CU130" s="44">
        <f t="shared" si="165"/>
        <v>-133</v>
      </c>
      <c r="CV130" s="44">
        <f t="shared" si="166"/>
        <v>23</v>
      </c>
      <c r="CW130" s="44">
        <v>1</v>
      </c>
      <c r="CX130" s="35">
        <f t="shared" si="167"/>
        <v>0</v>
      </c>
      <c r="CY130" s="43">
        <f t="shared" si="103"/>
        <v>1</v>
      </c>
      <c r="CZ130" s="43">
        <f t="shared" si="168"/>
        <v>0</v>
      </c>
      <c r="DA130" s="43">
        <f t="shared" si="169"/>
        <v>7.0783920269941951E-6</v>
      </c>
      <c r="DB130" s="43">
        <f t="shared" si="170"/>
        <v>6900</v>
      </c>
      <c r="DC130" s="43">
        <f t="shared" si="171"/>
        <v>551.37521039858052</v>
      </c>
      <c r="DF130" s="44">
        <f t="shared" si="172"/>
        <v>-196</v>
      </c>
      <c r="DG130" s="44">
        <f t="shared" si="173"/>
        <v>32.75</v>
      </c>
      <c r="DH130" s="44">
        <v>1</v>
      </c>
      <c r="DI130" s="35">
        <f t="shared" si="181"/>
        <v>0</v>
      </c>
      <c r="DJ130" s="43">
        <f t="shared" si="104"/>
        <v>1</v>
      </c>
      <c r="DK130" s="43">
        <f t="shared" si="174"/>
        <v>0</v>
      </c>
      <c r="DL130" s="43">
        <f t="shared" si="175"/>
        <v>1.1401360199182837E-9</v>
      </c>
      <c r="DM130" s="43">
        <f t="shared" si="176"/>
        <v>9825</v>
      </c>
      <c r="DN130" s="43">
        <f t="shared" si="177"/>
        <v>551.37521039858052</v>
      </c>
    </row>
    <row r="131" spans="1:118">
      <c r="A131" s="35">
        <f t="shared" si="105"/>
        <v>19.027313840043664</v>
      </c>
      <c r="B131" s="35">
        <v>0</v>
      </c>
      <c r="C131" s="56">
        <f t="shared" si="183"/>
        <v>7.625</v>
      </c>
      <c r="D131" s="59">
        <f>1+I131/200</f>
        <v>1.625</v>
      </c>
      <c r="E131" s="59">
        <f t="shared" si="106"/>
        <v>7.625</v>
      </c>
      <c r="F131" s="102">
        <f t="shared" si="94"/>
        <v>15.25</v>
      </c>
      <c r="G131" s="38">
        <f t="shared" si="107"/>
        <v>33554432.000000276</v>
      </c>
      <c r="H131" s="35">
        <f t="shared" si="178"/>
        <v>25.000000000000011</v>
      </c>
      <c r="I131" s="39">
        <v>125</v>
      </c>
      <c r="J131" s="44">
        <f t="shared" si="108"/>
        <v>125</v>
      </c>
      <c r="K131" s="44">
        <f t="shared" si="109"/>
        <v>1</v>
      </c>
      <c r="L131" s="34">
        <v>1</v>
      </c>
      <c r="M131" s="127">
        <f t="shared" si="110"/>
        <v>7.625</v>
      </c>
      <c r="N131" s="43">
        <f t="shared" si="95"/>
        <v>1589601024</v>
      </c>
      <c r="O131" s="43">
        <f t="shared" si="111"/>
        <v>1515088476000</v>
      </c>
      <c r="P131" s="43">
        <f t="shared" si="112"/>
        <v>30702305280.000252</v>
      </c>
      <c r="Q131" s="43">
        <f t="shared" si="113"/>
        <v>300</v>
      </c>
      <c r="R131" s="43">
        <f t="shared" si="114"/>
        <v>570.81941520130988</v>
      </c>
      <c r="S131" s="71">
        <f t="shared" si="115"/>
        <v>2.0264364600711446E-2</v>
      </c>
      <c r="V131" s="44">
        <f t="shared" si="116"/>
        <v>125</v>
      </c>
      <c r="W131" s="44">
        <f t="shared" si="117"/>
        <v>2</v>
      </c>
      <c r="X131" s="44">
        <v>1</v>
      </c>
      <c r="Y131" s="35">
        <f t="shared" si="118"/>
        <v>1</v>
      </c>
      <c r="Z131" s="43">
        <f t="shared" si="96"/>
        <v>17960763744</v>
      </c>
      <c r="AA131" s="43">
        <f t="shared" si="119"/>
        <v>2245095468000</v>
      </c>
      <c r="AB131" s="43">
        <f t="shared" si="120"/>
        <v>30702305280.000252</v>
      </c>
      <c r="AC131" s="43">
        <f t="shared" si="121"/>
        <v>600</v>
      </c>
      <c r="AD131" s="43">
        <f t="shared" si="122"/>
        <v>570.81941520130988</v>
      </c>
      <c r="AE131" s="71">
        <f t="shared" si="182"/>
        <v>1.3675278275516189E-2</v>
      </c>
      <c r="AG131" s="44">
        <f t="shared" si="123"/>
        <v>110</v>
      </c>
      <c r="AH131" s="44">
        <f t="shared" si="124"/>
        <v>4.1500000000000004</v>
      </c>
      <c r="AI131" s="44">
        <v>1</v>
      </c>
      <c r="AJ131" s="35">
        <f t="shared" si="125"/>
        <v>1.075</v>
      </c>
      <c r="AK131" s="43">
        <f t="shared" si="97"/>
        <v>176382360</v>
      </c>
      <c r="AL131" s="43">
        <f t="shared" si="126"/>
        <v>20857214070</v>
      </c>
      <c r="AM131" s="43">
        <f t="shared" si="127"/>
        <v>3837788160.0000281</v>
      </c>
      <c r="AN131" s="43">
        <f t="shared" si="128"/>
        <v>1245</v>
      </c>
      <c r="AO131" s="43">
        <f t="shared" si="129"/>
        <v>570.81941520130988</v>
      </c>
      <c r="AP131" s="71">
        <f t="shared" si="185"/>
        <v>0.18400291367388877</v>
      </c>
      <c r="AR131" s="44">
        <f t="shared" si="130"/>
        <v>90</v>
      </c>
      <c r="AS131" s="44">
        <f t="shared" si="131"/>
        <v>6.5</v>
      </c>
      <c r="AT131" s="44">
        <v>1</v>
      </c>
      <c r="AU131" s="35">
        <f t="shared" si="132"/>
        <v>1.175</v>
      </c>
      <c r="AV131" s="43">
        <f t="shared" si="98"/>
        <v>23397660</v>
      </c>
      <c r="AW131" s="43">
        <f t="shared" si="133"/>
        <v>2474302545</v>
      </c>
      <c r="AX131" s="43">
        <f t="shared" si="134"/>
        <v>239861760.00000143</v>
      </c>
      <c r="AY131" s="43">
        <f t="shared" si="135"/>
        <v>1950</v>
      </c>
      <c r="AZ131" s="43">
        <f t="shared" si="136"/>
        <v>570.81941520130988</v>
      </c>
      <c r="BA131" s="71">
        <f t="shared" si="179"/>
        <v>9.6941160443255917E-2</v>
      </c>
      <c r="BC131" s="44">
        <f t="shared" si="137"/>
        <v>65</v>
      </c>
      <c r="BD131" s="44">
        <f t="shared" si="138"/>
        <v>9.1</v>
      </c>
      <c r="BE131" s="44">
        <v>12</v>
      </c>
      <c r="BF131" s="35">
        <f t="shared" si="139"/>
        <v>1.3</v>
      </c>
      <c r="BG131" s="43">
        <f t="shared" si="99"/>
        <v>25917408</v>
      </c>
      <c r="BH131" s="43">
        <f t="shared" si="140"/>
        <v>2190020976</v>
      </c>
      <c r="BI131" s="43">
        <f t="shared" si="141"/>
        <v>7495680.0000000335</v>
      </c>
      <c r="BJ131" s="43">
        <f t="shared" si="142"/>
        <v>2730</v>
      </c>
      <c r="BK131" s="43">
        <f t="shared" si="143"/>
        <v>570.81941520130988</v>
      </c>
      <c r="BL131" s="71">
        <f t="shared" si="186"/>
        <v>3.4226521490632669E-3</v>
      </c>
      <c r="BN131" s="44">
        <f t="shared" si="144"/>
        <v>35</v>
      </c>
      <c r="BO131" s="44">
        <f t="shared" si="145"/>
        <v>12</v>
      </c>
      <c r="BP131" s="44">
        <v>1</v>
      </c>
      <c r="BQ131" s="35">
        <f t="shared" si="146"/>
        <v>1.45</v>
      </c>
      <c r="BR131" s="43">
        <f t="shared" si="100"/>
        <v>119988</v>
      </c>
      <c r="BS131" s="43">
        <f t="shared" si="147"/>
        <v>6089391</v>
      </c>
      <c r="BT131" s="43">
        <f t="shared" si="148"/>
        <v>117120.00000000029</v>
      </c>
      <c r="BU131" s="43">
        <f t="shared" si="149"/>
        <v>3600</v>
      </c>
      <c r="BV131" s="43">
        <f t="shared" si="150"/>
        <v>570.81941520130988</v>
      </c>
      <c r="BW131" s="71">
        <f t="shared" si="187"/>
        <v>1.9233450438639971E-2</v>
      </c>
      <c r="BY131" s="44">
        <f t="shared" si="151"/>
        <v>-27</v>
      </c>
      <c r="BZ131" s="44">
        <f t="shared" si="152"/>
        <v>15.25</v>
      </c>
      <c r="CA131" s="44">
        <v>1</v>
      </c>
      <c r="CB131" s="35">
        <f t="shared" si="153"/>
        <v>0</v>
      </c>
      <c r="CC131" s="43">
        <f t="shared" si="101"/>
        <v>1</v>
      </c>
      <c r="CD131" s="43">
        <f t="shared" si="154"/>
        <v>0</v>
      </c>
      <c r="CE131" s="43">
        <f t="shared" si="155"/>
        <v>21.670010286828312</v>
      </c>
      <c r="CF131" s="43">
        <f t="shared" si="156"/>
        <v>4575</v>
      </c>
      <c r="CG131" s="43">
        <f t="shared" si="157"/>
        <v>570.81941520130988</v>
      </c>
      <c r="CJ131" s="44">
        <f t="shared" si="158"/>
        <v>-82</v>
      </c>
      <c r="CK131" s="44">
        <f t="shared" si="159"/>
        <v>18.899999999999999</v>
      </c>
      <c r="CL131" s="44">
        <v>1</v>
      </c>
      <c r="CM131" s="35">
        <f t="shared" si="160"/>
        <v>0</v>
      </c>
      <c r="CN131" s="43">
        <f t="shared" si="102"/>
        <v>1</v>
      </c>
      <c r="CO131" s="43">
        <f t="shared" si="161"/>
        <v>0</v>
      </c>
      <c r="CP131" s="43">
        <f t="shared" si="162"/>
        <v>1.0581059710365347E-2</v>
      </c>
      <c r="CQ131" s="43">
        <f t="shared" si="163"/>
        <v>5670</v>
      </c>
      <c r="CR131" s="43">
        <f t="shared" si="164"/>
        <v>570.81941520130988</v>
      </c>
      <c r="CU131" s="44">
        <f t="shared" si="165"/>
        <v>-132</v>
      </c>
      <c r="CV131" s="44">
        <f t="shared" si="166"/>
        <v>23</v>
      </c>
      <c r="CW131" s="44">
        <v>1</v>
      </c>
      <c r="CX131" s="35">
        <f t="shared" si="167"/>
        <v>0</v>
      </c>
      <c r="CY131" s="43">
        <f t="shared" si="103"/>
        <v>1</v>
      </c>
      <c r="CZ131" s="43">
        <f t="shared" si="168"/>
        <v>0</v>
      </c>
      <c r="DA131" s="43">
        <f t="shared" si="169"/>
        <v>1.0333066123403623E-5</v>
      </c>
      <c r="DB131" s="43">
        <f t="shared" si="170"/>
        <v>6900</v>
      </c>
      <c r="DC131" s="43">
        <f t="shared" si="171"/>
        <v>570.81941520130988</v>
      </c>
      <c r="DF131" s="44">
        <f t="shared" si="172"/>
        <v>-195</v>
      </c>
      <c r="DG131" s="44">
        <f t="shared" si="173"/>
        <v>32.75</v>
      </c>
      <c r="DH131" s="44">
        <v>1</v>
      </c>
      <c r="DI131" s="35">
        <f t="shared" si="181"/>
        <v>0</v>
      </c>
      <c r="DJ131" s="43">
        <f t="shared" si="104"/>
        <v>1</v>
      </c>
      <c r="DK131" s="43">
        <f t="shared" si="174"/>
        <v>0</v>
      </c>
      <c r="DL131" s="43">
        <f t="shared" si="175"/>
        <v>1.664375304244437E-9</v>
      </c>
      <c r="DM131" s="43">
        <f t="shared" si="176"/>
        <v>9825</v>
      </c>
      <c r="DN131" s="43">
        <f t="shared" si="177"/>
        <v>570.81941520130988</v>
      </c>
    </row>
    <row r="132" spans="1:118">
      <c r="A132" s="35">
        <f t="shared" si="105"/>
        <v>19.698310613518792</v>
      </c>
      <c r="B132" s="35">
        <v>0</v>
      </c>
      <c r="C132" s="56">
        <f t="shared" si="183"/>
        <v>7.625</v>
      </c>
      <c r="D132" s="60"/>
      <c r="E132" s="59">
        <f t="shared" si="106"/>
        <v>7.625</v>
      </c>
      <c r="F132" s="102">
        <f t="shared" si="94"/>
        <v>15.25</v>
      </c>
      <c r="G132" s="38">
        <f t="shared" si="107"/>
        <v>38543920.841260195</v>
      </c>
      <c r="H132" s="35">
        <f t="shared" si="178"/>
        <v>25.200000000000014</v>
      </c>
      <c r="I132" s="39">
        <v>126</v>
      </c>
      <c r="J132" s="44">
        <f t="shared" si="108"/>
        <v>126</v>
      </c>
      <c r="K132" s="44">
        <f t="shared" si="109"/>
        <v>1</v>
      </c>
      <c r="L132" s="34">
        <v>1</v>
      </c>
      <c r="M132" s="127">
        <f t="shared" si="110"/>
        <v>7.625</v>
      </c>
      <c r="N132" s="43">
        <f t="shared" si="95"/>
        <v>1589601024</v>
      </c>
      <c r="O132" s="43">
        <f t="shared" si="111"/>
        <v>1527209183808</v>
      </c>
      <c r="P132" s="43">
        <f t="shared" si="112"/>
        <v>35267687569.753075</v>
      </c>
      <c r="Q132" s="43">
        <f t="shared" si="113"/>
        <v>300</v>
      </c>
      <c r="R132" s="43">
        <f t="shared" si="114"/>
        <v>590.94931840556376</v>
      </c>
      <c r="S132" s="71">
        <f t="shared" si="115"/>
        <v>2.3092899089183917E-2</v>
      </c>
      <c r="V132" s="44">
        <f t="shared" si="116"/>
        <v>126</v>
      </c>
      <c r="W132" s="44">
        <f t="shared" si="117"/>
        <v>2</v>
      </c>
      <c r="X132" s="44">
        <v>1</v>
      </c>
      <c r="Y132" s="35">
        <f t="shared" si="118"/>
        <v>1</v>
      </c>
      <c r="Z132" s="43">
        <f t="shared" si="96"/>
        <v>17960763744</v>
      </c>
      <c r="AA132" s="43">
        <f t="shared" si="119"/>
        <v>2263056231744</v>
      </c>
      <c r="AB132" s="43">
        <f t="shared" si="120"/>
        <v>35267687569.753075</v>
      </c>
      <c r="AC132" s="43">
        <f t="shared" si="121"/>
        <v>600</v>
      </c>
      <c r="AD132" s="43">
        <f t="shared" si="122"/>
        <v>590.94931840556376</v>
      </c>
      <c r="AE132" s="71">
        <f t="shared" si="182"/>
        <v>1.5584096884139026E-2</v>
      </c>
      <c r="AG132" s="44">
        <f t="shared" si="123"/>
        <v>111</v>
      </c>
      <c r="AH132" s="44">
        <f t="shared" si="124"/>
        <v>4.1500000000000004</v>
      </c>
      <c r="AI132" s="44">
        <v>1</v>
      </c>
      <c r="AJ132" s="35">
        <f t="shared" si="125"/>
        <v>1.075</v>
      </c>
      <c r="AK132" s="43">
        <f t="shared" si="97"/>
        <v>176382360</v>
      </c>
      <c r="AL132" s="43">
        <f t="shared" si="126"/>
        <v>21046825107</v>
      </c>
      <c r="AM132" s="43">
        <f t="shared" si="127"/>
        <v>4408460946.2191296</v>
      </c>
      <c r="AN132" s="43">
        <f t="shared" si="128"/>
        <v>1245</v>
      </c>
      <c r="AO132" s="43">
        <f t="shared" si="129"/>
        <v>590.94931840556376</v>
      </c>
      <c r="AP132" s="71">
        <f t="shared" si="185"/>
        <v>0.20945966547481368</v>
      </c>
      <c r="AR132" s="44">
        <f t="shared" si="130"/>
        <v>91</v>
      </c>
      <c r="AS132" s="44">
        <f t="shared" si="131"/>
        <v>6.5</v>
      </c>
      <c r="AT132" s="44">
        <v>1</v>
      </c>
      <c r="AU132" s="35">
        <f t="shared" si="132"/>
        <v>1.175</v>
      </c>
      <c r="AV132" s="43">
        <f t="shared" si="98"/>
        <v>23397660</v>
      </c>
      <c r="AW132" s="43">
        <f t="shared" si="133"/>
        <v>2501794795.5</v>
      </c>
      <c r="AX132" s="43">
        <f t="shared" si="134"/>
        <v>275528809.13869524</v>
      </c>
      <c r="AY132" s="43">
        <f t="shared" si="135"/>
        <v>1950</v>
      </c>
      <c r="AZ132" s="43">
        <f t="shared" si="136"/>
        <v>590.94931840556376</v>
      </c>
      <c r="BA132" s="71">
        <f t="shared" si="179"/>
        <v>0.11013245755978519</v>
      </c>
      <c r="BC132" s="44">
        <f t="shared" si="137"/>
        <v>66</v>
      </c>
      <c r="BD132" s="44">
        <f t="shared" si="138"/>
        <v>9.1</v>
      </c>
      <c r="BE132" s="44">
        <v>1</v>
      </c>
      <c r="BF132" s="35">
        <f t="shared" si="139"/>
        <v>1.3</v>
      </c>
      <c r="BG132" s="43">
        <f t="shared" si="99"/>
        <v>25917408</v>
      </c>
      <c r="BH132" s="43">
        <f t="shared" si="140"/>
        <v>2223713606.4000001</v>
      </c>
      <c r="BI132" s="43">
        <f t="shared" si="141"/>
        <v>8610275.2855842151</v>
      </c>
      <c r="BJ132" s="43">
        <f t="shared" si="142"/>
        <v>2730</v>
      </c>
      <c r="BK132" s="43">
        <f t="shared" si="143"/>
        <v>590.94931840556376</v>
      </c>
      <c r="BL132" s="71">
        <f t="shared" si="186"/>
        <v>3.8720252737597383E-3</v>
      </c>
      <c r="BN132" s="44">
        <f t="shared" si="144"/>
        <v>36</v>
      </c>
      <c r="BO132" s="44">
        <f t="shared" si="145"/>
        <v>12</v>
      </c>
      <c r="BP132" s="44">
        <v>1</v>
      </c>
      <c r="BQ132" s="35">
        <f t="shared" si="146"/>
        <v>1.45</v>
      </c>
      <c r="BR132" s="43">
        <f t="shared" si="100"/>
        <v>119988</v>
      </c>
      <c r="BS132" s="43">
        <f t="shared" si="147"/>
        <v>6263373.5999999996</v>
      </c>
      <c r="BT132" s="43">
        <f t="shared" si="148"/>
        <v>134535.55133725307</v>
      </c>
      <c r="BU132" s="43">
        <f t="shared" si="149"/>
        <v>3600</v>
      </c>
      <c r="BV132" s="43">
        <f t="shared" si="150"/>
        <v>590.94931840556376</v>
      </c>
      <c r="BW132" s="71">
        <f t="shared" si="187"/>
        <v>2.1479726410899881E-2</v>
      </c>
      <c r="BY132" s="44">
        <f t="shared" si="151"/>
        <v>-26</v>
      </c>
      <c r="BZ132" s="44">
        <f t="shared" si="152"/>
        <v>15.25</v>
      </c>
      <c r="CA132" s="44">
        <v>1</v>
      </c>
      <c r="CB132" s="35">
        <f t="shared" si="153"/>
        <v>0</v>
      </c>
      <c r="CC132" s="43">
        <f t="shared" si="101"/>
        <v>1</v>
      </c>
      <c r="CD132" s="43">
        <f t="shared" si="154"/>
        <v>0</v>
      </c>
      <c r="CE132" s="43">
        <f t="shared" si="155"/>
        <v>24.892305169248509</v>
      </c>
      <c r="CF132" s="43">
        <f t="shared" si="156"/>
        <v>4575</v>
      </c>
      <c r="CG132" s="43">
        <f t="shared" si="157"/>
        <v>590.94931840556376</v>
      </c>
      <c r="CJ132" s="44">
        <f t="shared" si="158"/>
        <v>-81</v>
      </c>
      <c r="CK132" s="44">
        <f t="shared" si="159"/>
        <v>18.899999999999999</v>
      </c>
      <c r="CL132" s="44">
        <v>1</v>
      </c>
      <c r="CM132" s="35">
        <f t="shared" si="160"/>
        <v>0</v>
      </c>
      <c r="CN132" s="43">
        <f t="shared" si="102"/>
        <v>1</v>
      </c>
      <c r="CO132" s="43">
        <f t="shared" si="161"/>
        <v>0</v>
      </c>
      <c r="CP132" s="43">
        <f t="shared" si="162"/>
        <v>1.2154445883422077E-2</v>
      </c>
      <c r="CQ132" s="43">
        <f t="shared" si="163"/>
        <v>5670</v>
      </c>
      <c r="CR132" s="43">
        <f t="shared" si="164"/>
        <v>590.94931840556376</v>
      </c>
      <c r="CU132" s="44">
        <f t="shared" si="165"/>
        <v>-131</v>
      </c>
      <c r="CV132" s="44">
        <f t="shared" si="166"/>
        <v>23</v>
      </c>
      <c r="CW132" s="44">
        <v>1</v>
      </c>
      <c r="CX132" s="35">
        <f t="shared" si="167"/>
        <v>0</v>
      </c>
      <c r="CY132" s="43">
        <f t="shared" si="103"/>
        <v>1</v>
      </c>
      <c r="CZ132" s="43">
        <f t="shared" si="168"/>
        <v>0</v>
      </c>
      <c r="DA132" s="43">
        <f t="shared" si="169"/>
        <v>1.1869576058029333E-5</v>
      </c>
      <c r="DB132" s="43">
        <f t="shared" si="170"/>
        <v>6900</v>
      </c>
      <c r="DC132" s="43">
        <f t="shared" si="171"/>
        <v>590.94931840556376</v>
      </c>
      <c r="DF132" s="44">
        <f t="shared" si="172"/>
        <v>-194</v>
      </c>
      <c r="DG132" s="44">
        <f t="shared" si="173"/>
        <v>32.75</v>
      </c>
      <c r="DH132" s="44">
        <v>1</v>
      </c>
      <c r="DI132" s="35">
        <f t="shared" si="181"/>
        <v>0</v>
      </c>
      <c r="DJ132" s="43">
        <f t="shared" si="104"/>
        <v>1</v>
      </c>
      <c r="DK132" s="43">
        <f t="shared" si="174"/>
        <v>0</v>
      </c>
      <c r="DL132" s="43">
        <f t="shared" si="175"/>
        <v>1.9118651740832742E-9</v>
      </c>
      <c r="DM132" s="43">
        <f t="shared" si="176"/>
        <v>9825</v>
      </c>
      <c r="DN132" s="43">
        <f t="shared" si="177"/>
        <v>590.94931840556376</v>
      </c>
    </row>
    <row r="133" spans="1:118">
      <c r="A133" s="35">
        <f t="shared" si="105"/>
        <v>20.392970037108338</v>
      </c>
      <c r="B133" s="35">
        <v>0</v>
      </c>
      <c r="C133" s="56">
        <f t="shared" si="183"/>
        <v>7.625</v>
      </c>
      <c r="D133" s="60"/>
      <c r="E133" s="59">
        <f t="shared" si="106"/>
        <v>7.625</v>
      </c>
      <c r="F133" s="102">
        <f t="shared" si="94"/>
        <v>15.25</v>
      </c>
      <c r="G133" s="38">
        <f t="shared" si="107"/>
        <v>44275338.465491526</v>
      </c>
      <c r="H133" s="35">
        <f t="shared" si="178"/>
        <v>25.400000000000013</v>
      </c>
      <c r="I133" s="39">
        <v>127</v>
      </c>
      <c r="J133" s="44">
        <f t="shared" si="108"/>
        <v>127</v>
      </c>
      <c r="K133" s="44">
        <f t="shared" si="109"/>
        <v>1</v>
      </c>
      <c r="L133" s="34">
        <v>1</v>
      </c>
      <c r="M133" s="127">
        <f t="shared" si="110"/>
        <v>7.625</v>
      </c>
      <c r="N133" s="43">
        <f t="shared" si="95"/>
        <v>1589601024</v>
      </c>
      <c r="O133" s="43">
        <f t="shared" si="111"/>
        <v>1539329891616</v>
      </c>
      <c r="P133" s="43">
        <f t="shared" si="112"/>
        <v>40511934695.924744</v>
      </c>
      <c r="Q133" s="43">
        <f t="shared" si="113"/>
        <v>300</v>
      </c>
      <c r="R133" s="43">
        <f t="shared" si="114"/>
        <v>611.78910111325013</v>
      </c>
      <c r="S133" s="71">
        <f t="shared" si="115"/>
        <v>2.631790295022142E-2</v>
      </c>
      <c r="V133" s="44">
        <f t="shared" si="116"/>
        <v>127</v>
      </c>
      <c r="W133" s="44">
        <f t="shared" si="117"/>
        <v>2</v>
      </c>
      <c r="X133" s="44">
        <v>1</v>
      </c>
      <c r="Y133" s="35">
        <f t="shared" si="118"/>
        <v>1</v>
      </c>
      <c r="Z133" s="43">
        <f t="shared" si="96"/>
        <v>17960763744</v>
      </c>
      <c r="AA133" s="43">
        <f t="shared" si="119"/>
        <v>2281016995488</v>
      </c>
      <c r="AB133" s="43">
        <f t="shared" si="120"/>
        <v>40511934695.924744</v>
      </c>
      <c r="AC133" s="43">
        <f t="shared" si="121"/>
        <v>600</v>
      </c>
      <c r="AD133" s="43">
        <f t="shared" si="122"/>
        <v>611.78910111325013</v>
      </c>
      <c r="AE133" s="71">
        <f t="shared" si="182"/>
        <v>1.7760470341106616E-2</v>
      </c>
      <c r="AG133" s="44">
        <f t="shared" si="123"/>
        <v>112</v>
      </c>
      <c r="AH133" s="44">
        <f t="shared" si="124"/>
        <v>4.1500000000000004</v>
      </c>
      <c r="AI133" s="44">
        <v>1</v>
      </c>
      <c r="AJ133" s="35">
        <f t="shared" si="125"/>
        <v>1.075</v>
      </c>
      <c r="AK133" s="43">
        <f t="shared" si="97"/>
        <v>176382360</v>
      </c>
      <c r="AL133" s="43">
        <f t="shared" si="126"/>
        <v>21236436144</v>
      </c>
      <c r="AM133" s="43">
        <f t="shared" si="127"/>
        <v>5063991836.9905882</v>
      </c>
      <c r="AN133" s="43">
        <f t="shared" si="128"/>
        <v>1245</v>
      </c>
      <c r="AO133" s="43">
        <f t="shared" si="129"/>
        <v>611.78910111325013</v>
      </c>
      <c r="AP133" s="71">
        <f t="shared" si="185"/>
        <v>0.23845770555156612</v>
      </c>
      <c r="AR133" s="44">
        <f t="shared" si="130"/>
        <v>92</v>
      </c>
      <c r="AS133" s="44">
        <f t="shared" si="131"/>
        <v>6.5</v>
      </c>
      <c r="AT133" s="44">
        <v>1</v>
      </c>
      <c r="AU133" s="35">
        <f t="shared" si="132"/>
        <v>1.175</v>
      </c>
      <c r="AV133" s="43">
        <f t="shared" si="98"/>
        <v>23397660</v>
      </c>
      <c r="AW133" s="43">
        <f t="shared" si="133"/>
        <v>2529287046</v>
      </c>
      <c r="AX133" s="43">
        <f t="shared" si="134"/>
        <v>316499489.81191134</v>
      </c>
      <c r="AY133" s="43">
        <f t="shared" si="135"/>
        <v>1950</v>
      </c>
      <c r="AZ133" s="43">
        <f t="shared" si="136"/>
        <v>611.78910111325013</v>
      </c>
      <c r="BA133" s="71">
        <f t="shared" si="179"/>
        <v>0.12513387529993752</v>
      </c>
      <c r="BC133" s="44">
        <f t="shared" si="137"/>
        <v>67</v>
      </c>
      <c r="BD133" s="44">
        <f t="shared" si="138"/>
        <v>9.1</v>
      </c>
      <c r="BE133" s="44">
        <v>1</v>
      </c>
      <c r="BF133" s="35">
        <f t="shared" si="139"/>
        <v>1.3</v>
      </c>
      <c r="BG133" s="43">
        <f t="shared" si="99"/>
        <v>25917408</v>
      </c>
      <c r="BH133" s="43">
        <f t="shared" si="140"/>
        <v>2257406236.8000002</v>
      </c>
      <c r="BI133" s="43">
        <f t="shared" si="141"/>
        <v>9890609.0566222128</v>
      </c>
      <c r="BJ133" s="43">
        <f t="shared" si="142"/>
        <v>2730</v>
      </c>
      <c r="BK133" s="43">
        <f t="shared" si="143"/>
        <v>611.78910111325013</v>
      </c>
      <c r="BL133" s="71">
        <f t="shared" si="186"/>
        <v>4.3814041510945347E-3</v>
      </c>
      <c r="BN133" s="44">
        <f t="shared" si="144"/>
        <v>37</v>
      </c>
      <c r="BO133" s="44">
        <f t="shared" si="145"/>
        <v>12</v>
      </c>
      <c r="BP133" s="44">
        <v>1</v>
      </c>
      <c r="BQ133" s="35">
        <f t="shared" si="146"/>
        <v>1.45</v>
      </c>
      <c r="BR133" s="43">
        <f t="shared" si="100"/>
        <v>119988</v>
      </c>
      <c r="BS133" s="43">
        <f t="shared" si="147"/>
        <v>6437356.2000000002</v>
      </c>
      <c r="BT133" s="43">
        <f t="shared" si="148"/>
        <v>154540.76650972173</v>
      </c>
      <c r="BU133" s="43">
        <f t="shared" si="149"/>
        <v>3600</v>
      </c>
      <c r="BV133" s="43">
        <f t="shared" si="150"/>
        <v>611.78910111325013</v>
      </c>
      <c r="BW133" s="71">
        <f t="shared" si="187"/>
        <v>2.4006868923879297E-2</v>
      </c>
      <c r="BY133" s="44">
        <f t="shared" si="151"/>
        <v>-25</v>
      </c>
      <c r="BZ133" s="44">
        <f t="shared" si="152"/>
        <v>15.25</v>
      </c>
      <c r="CA133" s="44">
        <v>1</v>
      </c>
      <c r="CB133" s="35">
        <f t="shared" si="153"/>
        <v>0</v>
      </c>
      <c r="CC133" s="43">
        <f t="shared" si="101"/>
        <v>1</v>
      </c>
      <c r="CD133" s="43">
        <f t="shared" si="154"/>
        <v>0</v>
      </c>
      <c r="CE133" s="43">
        <f t="shared" si="155"/>
        <v>28.59374999999995</v>
      </c>
      <c r="CF133" s="43">
        <f t="shared" si="156"/>
        <v>4575</v>
      </c>
      <c r="CG133" s="43">
        <f t="shared" si="157"/>
        <v>611.78910111325013</v>
      </c>
      <c r="CJ133" s="44">
        <f t="shared" si="158"/>
        <v>-80</v>
      </c>
      <c r="CK133" s="44">
        <f t="shared" si="159"/>
        <v>18.899999999999999</v>
      </c>
      <c r="CL133" s="44">
        <v>1</v>
      </c>
      <c r="CM133" s="35">
        <f t="shared" si="160"/>
        <v>0</v>
      </c>
      <c r="CN133" s="43">
        <f t="shared" si="102"/>
        <v>1</v>
      </c>
      <c r="CO133" s="43">
        <f t="shared" si="161"/>
        <v>0</v>
      </c>
      <c r="CP133" s="43">
        <f t="shared" si="162"/>
        <v>1.3961791992187425E-2</v>
      </c>
      <c r="CQ133" s="43">
        <f t="shared" si="163"/>
        <v>5670</v>
      </c>
      <c r="CR133" s="43">
        <f t="shared" si="164"/>
        <v>611.78910111325013</v>
      </c>
      <c r="CU133" s="44">
        <f t="shared" si="165"/>
        <v>-130</v>
      </c>
      <c r="CV133" s="44">
        <f t="shared" si="166"/>
        <v>23</v>
      </c>
      <c r="CW133" s="44">
        <v>1</v>
      </c>
      <c r="CX133" s="35">
        <f t="shared" si="167"/>
        <v>0</v>
      </c>
      <c r="CY133" s="43">
        <f t="shared" si="103"/>
        <v>1</v>
      </c>
      <c r="CZ133" s="43">
        <f t="shared" si="168"/>
        <v>0</v>
      </c>
      <c r="DA133" s="43">
        <f t="shared" si="169"/>
        <v>1.3634562492370487E-5</v>
      </c>
      <c r="DB133" s="43">
        <f t="shared" si="170"/>
        <v>6900</v>
      </c>
      <c r="DC133" s="43">
        <f t="shared" si="171"/>
        <v>611.78910111325013</v>
      </c>
      <c r="DF133" s="44">
        <f t="shared" si="172"/>
        <v>-193</v>
      </c>
      <c r="DG133" s="44">
        <f t="shared" si="173"/>
        <v>32.75</v>
      </c>
      <c r="DH133" s="44">
        <v>1</v>
      </c>
      <c r="DI133" s="35">
        <f t="shared" si="181"/>
        <v>0</v>
      </c>
      <c r="DJ133" s="43">
        <f t="shared" si="104"/>
        <v>1</v>
      </c>
      <c r="DK133" s="43">
        <f t="shared" si="174"/>
        <v>0</v>
      </c>
      <c r="DL133" s="43">
        <f t="shared" si="175"/>
        <v>2.1961563804455774E-9</v>
      </c>
      <c r="DM133" s="43">
        <f t="shared" si="176"/>
        <v>9825</v>
      </c>
      <c r="DN133" s="43">
        <f t="shared" si="177"/>
        <v>611.78910111325013</v>
      </c>
    </row>
    <row r="134" spans="1:118">
      <c r="A134" s="35">
        <f t="shared" si="105"/>
        <v>21.112126572366453</v>
      </c>
      <c r="B134" s="35">
        <v>0</v>
      </c>
      <c r="C134" s="56">
        <f t="shared" si="183"/>
        <v>7.625</v>
      </c>
      <c r="D134" s="60"/>
      <c r="E134" s="59">
        <f t="shared" si="106"/>
        <v>7.625</v>
      </c>
      <c r="F134" s="102">
        <f t="shared" ref="F134:F197" si="188">C134+E134</f>
        <v>15.25</v>
      </c>
      <c r="G134" s="38">
        <f t="shared" si="107"/>
        <v>50859008.462247066</v>
      </c>
      <c r="H134" s="35">
        <f t="shared" si="178"/>
        <v>25.600000000000016</v>
      </c>
      <c r="I134" s="39">
        <v>128</v>
      </c>
      <c r="J134" s="44">
        <f t="shared" si="108"/>
        <v>128</v>
      </c>
      <c r="K134" s="44">
        <f t="shared" si="109"/>
        <v>1</v>
      </c>
      <c r="L134" s="34">
        <v>1</v>
      </c>
      <c r="M134" s="127">
        <f t="shared" si="110"/>
        <v>7.625</v>
      </c>
      <c r="N134" s="43">
        <f t="shared" ref="N134:N197" si="189">N133*L134</f>
        <v>1589601024</v>
      </c>
      <c r="O134" s="43">
        <f t="shared" si="111"/>
        <v>1551450599424</v>
      </c>
      <c r="P134" s="43">
        <f t="shared" si="112"/>
        <v>46535992742.956062</v>
      </c>
      <c r="Q134" s="43">
        <f t="shared" si="113"/>
        <v>300</v>
      </c>
      <c r="R134" s="43">
        <f t="shared" si="114"/>
        <v>633.36379717099362</v>
      </c>
      <c r="S134" s="71">
        <f t="shared" si="115"/>
        <v>2.9995149546001187E-2</v>
      </c>
      <c r="V134" s="44">
        <f t="shared" si="116"/>
        <v>128</v>
      </c>
      <c r="W134" s="44">
        <f t="shared" si="117"/>
        <v>2</v>
      </c>
      <c r="X134" s="44">
        <v>1</v>
      </c>
      <c r="Y134" s="35">
        <f t="shared" si="118"/>
        <v>1</v>
      </c>
      <c r="Z134" s="43">
        <f t="shared" ref="Z134:Z197" si="190">Z133*X134</f>
        <v>17960763744</v>
      </c>
      <c r="AA134" s="43">
        <f t="shared" si="119"/>
        <v>2298977759232</v>
      </c>
      <c r="AB134" s="43">
        <f t="shared" si="120"/>
        <v>46535992742.956062</v>
      </c>
      <c r="AC134" s="43">
        <f t="shared" si="121"/>
        <v>600</v>
      </c>
      <c r="AD134" s="43">
        <f t="shared" si="122"/>
        <v>633.36379717099362</v>
      </c>
      <c r="AE134" s="71">
        <f t="shared" si="182"/>
        <v>2.0242036947109025E-2</v>
      </c>
      <c r="AG134" s="44">
        <f t="shared" si="123"/>
        <v>113</v>
      </c>
      <c r="AH134" s="44">
        <f t="shared" si="124"/>
        <v>4.1500000000000004</v>
      </c>
      <c r="AI134" s="44">
        <v>1</v>
      </c>
      <c r="AJ134" s="35">
        <f t="shared" si="125"/>
        <v>1.075</v>
      </c>
      <c r="AK134" s="43">
        <f t="shared" ref="AK134:AK197" si="191">AK133*AI134</f>
        <v>176382360</v>
      </c>
      <c r="AL134" s="43">
        <f t="shared" si="126"/>
        <v>21426047181</v>
      </c>
      <c r="AM134" s="43">
        <f t="shared" si="127"/>
        <v>5816999092.8695021</v>
      </c>
      <c r="AN134" s="43">
        <f t="shared" si="128"/>
        <v>1245</v>
      </c>
      <c r="AO134" s="43">
        <f t="shared" si="129"/>
        <v>633.36379717099362</v>
      </c>
      <c r="AP134" s="71">
        <f t="shared" si="185"/>
        <v>0.27149193893439427</v>
      </c>
      <c r="AR134" s="44">
        <f t="shared" si="130"/>
        <v>93</v>
      </c>
      <c r="AS134" s="44">
        <f t="shared" si="131"/>
        <v>6.5</v>
      </c>
      <c r="AT134" s="44">
        <v>1</v>
      </c>
      <c r="AU134" s="35">
        <f t="shared" si="132"/>
        <v>1.175</v>
      </c>
      <c r="AV134" s="43">
        <f t="shared" ref="AV134:AV197" si="192">AV133*AT134</f>
        <v>23397660</v>
      </c>
      <c r="AW134" s="43">
        <f t="shared" si="133"/>
        <v>2556779296.5</v>
      </c>
      <c r="AX134" s="43">
        <f t="shared" si="134"/>
        <v>363562443.3043434</v>
      </c>
      <c r="AY134" s="43">
        <f t="shared" si="135"/>
        <v>1950</v>
      </c>
      <c r="AZ134" s="43">
        <f t="shared" si="136"/>
        <v>633.36379717099362</v>
      </c>
      <c r="BA134" s="71">
        <f t="shared" si="179"/>
        <v>0.14219547373605049</v>
      </c>
      <c r="BC134" s="44">
        <f t="shared" si="137"/>
        <v>68</v>
      </c>
      <c r="BD134" s="44">
        <f t="shared" si="138"/>
        <v>9.1</v>
      </c>
      <c r="BE134" s="44">
        <v>1</v>
      </c>
      <c r="BF134" s="35">
        <f t="shared" si="139"/>
        <v>1.3</v>
      </c>
      <c r="BG134" s="43">
        <f t="shared" ref="BG134:BG197" si="193">BG133*BE134</f>
        <v>25917408</v>
      </c>
      <c r="BH134" s="43">
        <f t="shared" si="140"/>
        <v>2291098867.2000003</v>
      </c>
      <c r="BI134" s="43">
        <f t="shared" si="141"/>
        <v>11361326.353260713</v>
      </c>
      <c r="BJ134" s="43">
        <f t="shared" si="142"/>
        <v>2730</v>
      </c>
      <c r="BK134" s="43">
        <f t="shared" si="143"/>
        <v>633.36379717099362</v>
      </c>
      <c r="BL134" s="71">
        <f t="shared" si="186"/>
        <v>4.95889833298448E-3</v>
      </c>
      <c r="BN134" s="44">
        <f t="shared" si="144"/>
        <v>38</v>
      </c>
      <c r="BO134" s="44">
        <f t="shared" si="145"/>
        <v>12</v>
      </c>
      <c r="BP134" s="44">
        <v>1</v>
      </c>
      <c r="BQ134" s="35">
        <f t="shared" si="146"/>
        <v>1.45</v>
      </c>
      <c r="BR134" s="43">
        <f t="shared" ref="BR134:BR197" si="194">BR133*BP134</f>
        <v>119988</v>
      </c>
      <c r="BS134" s="43">
        <f t="shared" si="147"/>
        <v>6611338.7999999998</v>
      </c>
      <c r="BT134" s="43">
        <f t="shared" si="148"/>
        <v>177520.72426969826</v>
      </c>
      <c r="BU134" s="43">
        <f t="shared" si="149"/>
        <v>3600</v>
      </c>
      <c r="BV134" s="43">
        <f t="shared" si="150"/>
        <v>633.36379717099362</v>
      </c>
      <c r="BW134" s="71">
        <f t="shared" si="187"/>
        <v>2.6850949503555658E-2</v>
      </c>
      <c r="BY134" s="44">
        <f t="shared" si="151"/>
        <v>-24</v>
      </c>
      <c r="BZ134" s="44">
        <f t="shared" si="152"/>
        <v>15.25</v>
      </c>
      <c r="CA134" s="44">
        <v>1</v>
      </c>
      <c r="CB134" s="35">
        <f t="shared" si="153"/>
        <v>0</v>
      </c>
      <c r="CC134" s="43">
        <f t="shared" ref="CC134:CC197" si="195">CC133*CA134</f>
        <v>1</v>
      </c>
      <c r="CD134" s="43">
        <f t="shared" si="154"/>
        <v>0</v>
      </c>
      <c r="CE134" s="43">
        <f t="shared" si="155"/>
        <v>32.845593588196422</v>
      </c>
      <c r="CF134" s="43">
        <f t="shared" si="156"/>
        <v>4575</v>
      </c>
      <c r="CG134" s="43">
        <f t="shared" si="157"/>
        <v>633.36379717099362</v>
      </c>
      <c r="CJ134" s="44">
        <f t="shared" si="158"/>
        <v>-79</v>
      </c>
      <c r="CK134" s="44">
        <f t="shared" si="159"/>
        <v>18.899999999999999</v>
      </c>
      <c r="CL134" s="44">
        <v>1</v>
      </c>
      <c r="CM134" s="35">
        <f t="shared" si="160"/>
        <v>0</v>
      </c>
      <c r="CN134" s="43">
        <f t="shared" ref="CN134:CN197" si="196">CN133*CL134</f>
        <v>1</v>
      </c>
      <c r="CO134" s="43">
        <f t="shared" si="161"/>
        <v>0</v>
      </c>
      <c r="CP134" s="43">
        <f t="shared" si="162"/>
        <v>1.6037887494236475E-2</v>
      </c>
      <c r="CQ134" s="43">
        <f t="shared" si="163"/>
        <v>5670</v>
      </c>
      <c r="CR134" s="43">
        <f t="shared" si="164"/>
        <v>633.36379717099362</v>
      </c>
      <c r="CU134" s="44">
        <f t="shared" si="165"/>
        <v>-129</v>
      </c>
      <c r="CV134" s="44">
        <f t="shared" si="166"/>
        <v>23</v>
      </c>
      <c r="CW134" s="44">
        <v>1</v>
      </c>
      <c r="CX134" s="35">
        <f t="shared" si="167"/>
        <v>0</v>
      </c>
      <c r="CY134" s="43">
        <f t="shared" ref="CY134:CY197" si="197">CY133*CW134</f>
        <v>1</v>
      </c>
      <c r="CZ134" s="43">
        <f t="shared" si="168"/>
        <v>0</v>
      </c>
      <c r="DA134" s="43">
        <f t="shared" si="169"/>
        <v>1.5661999506090254E-5</v>
      </c>
      <c r="DB134" s="43">
        <f t="shared" si="170"/>
        <v>6900</v>
      </c>
      <c r="DC134" s="43">
        <f t="shared" si="171"/>
        <v>633.36379717099362</v>
      </c>
      <c r="DF134" s="44">
        <f t="shared" si="172"/>
        <v>-192</v>
      </c>
      <c r="DG134" s="44">
        <f t="shared" si="173"/>
        <v>32.75</v>
      </c>
      <c r="DH134" s="44">
        <v>1</v>
      </c>
      <c r="DI134" s="35">
        <f t="shared" si="181"/>
        <v>0</v>
      </c>
      <c r="DJ134" s="43">
        <f t="shared" ref="DJ134:DJ197" si="198">DJ133*DH134</f>
        <v>1</v>
      </c>
      <c r="DK134" s="43">
        <f t="shared" si="174"/>
        <v>0</v>
      </c>
      <c r="DL134" s="43">
        <f t="shared" si="175"/>
        <v>2.5227212215340774E-9</v>
      </c>
      <c r="DM134" s="43">
        <f t="shared" si="176"/>
        <v>9825</v>
      </c>
      <c r="DN134" s="43">
        <f t="shared" si="177"/>
        <v>633.36379717099362</v>
      </c>
    </row>
    <row r="135" spans="1:118">
      <c r="A135" s="35">
        <f t="shared" ref="A135:A198" si="199">POWER(POWER(2,0.05),I135-40)</f>
        <v>21.856644108070483</v>
      </c>
      <c r="B135" s="35">
        <v>0</v>
      </c>
      <c r="C135" s="56">
        <f t="shared" si="183"/>
        <v>7.625</v>
      </c>
      <c r="D135" s="60"/>
      <c r="E135" s="59">
        <f t="shared" ref="E135:E198" si="200">C135</f>
        <v>7.625</v>
      </c>
      <c r="F135" s="102">
        <f t="shared" si="188"/>
        <v>15.25</v>
      </c>
      <c r="G135" s="38">
        <f t="shared" ref="G135:G198" si="201">POWER($H$1,I135)</f>
        <v>58421659.357363492</v>
      </c>
      <c r="H135" s="35">
        <f t="shared" si="178"/>
        <v>25.800000000000011</v>
      </c>
      <c r="I135" s="39">
        <v>129</v>
      </c>
      <c r="J135" s="44">
        <f t="shared" ref="J135:J198" si="202">$I135-K$3</f>
        <v>129</v>
      </c>
      <c r="K135" s="44">
        <f t="shared" ref="K135:K198" si="203">L$3</f>
        <v>1</v>
      </c>
      <c r="L135" s="34">
        <v>1</v>
      </c>
      <c r="M135" s="127">
        <f t="shared" ref="M135:M198" si="204">E135</f>
        <v>7.625</v>
      </c>
      <c r="N135" s="43">
        <f t="shared" si="189"/>
        <v>1589601024</v>
      </c>
      <c r="O135" s="43">
        <f t="shared" ref="O135:O198" si="205">J135*N135*M135</f>
        <v>1563571307232</v>
      </c>
      <c r="P135" s="43">
        <f t="shared" ref="P135:P198" si="206">F135*N$3*POWER($H$1,J135)</f>
        <v>53455818311.987595</v>
      </c>
      <c r="Q135" s="43">
        <f t="shared" ref="Q135:Q198" si="207">R$3</f>
        <v>300</v>
      </c>
      <c r="R135" s="43">
        <f t="shared" ref="R135:R198" si="208">$A135*(30+$B135)</f>
        <v>655.69932324211447</v>
      </c>
      <c r="S135" s="71">
        <f t="shared" ref="S135:S198" si="209">P135/O135</f>
        <v>3.4188282980595723E-2</v>
      </c>
      <c r="V135" s="44">
        <f t="shared" ref="V135:V198" si="210">$I135-W$3</f>
        <v>129</v>
      </c>
      <c r="W135" s="44">
        <f t="shared" ref="W135:W198" si="211">X$3</f>
        <v>2</v>
      </c>
      <c r="X135" s="44">
        <v>1</v>
      </c>
      <c r="Y135" s="35">
        <f t="shared" ref="Y135:Y198" si="212">Y$3</f>
        <v>1</v>
      </c>
      <c r="Z135" s="43">
        <f t="shared" si="190"/>
        <v>17960763744</v>
      </c>
      <c r="AA135" s="43">
        <f t="shared" ref="AA135:AA198" si="213">V135*Z135*Y135</f>
        <v>2316938522976</v>
      </c>
      <c r="AB135" s="43">
        <f t="shared" ref="AB135:AB198" si="214">$F135*Z$3*POWER($H$1,V135)</f>
        <v>53455818311.987595</v>
      </c>
      <c r="AC135" s="43">
        <f t="shared" ref="AC135:AC198" si="215">AD$3</f>
        <v>600</v>
      </c>
      <c r="AD135" s="43">
        <f t="shared" ref="AD135:AD198" si="216">$A135*(30+$B135)</f>
        <v>655.69932324211447</v>
      </c>
      <c r="AE135" s="71">
        <f t="shared" si="182"/>
        <v>2.3071746523220683E-2</v>
      </c>
      <c r="AG135" s="44">
        <f t="shared" ref="AG135:AG198" si="217">$I135-AH$3</f>
        <v>114</v>
      </c>
      <c r="AH135" s="44">
        <f t="shared" ref="AH135:AH198" si="218">AI$3</f>
        <v>4.1500000000000004</v>
      </c>
      <c r="AI135" s="44">
        <v>1</v>
      </c>
      <c r="AJ135" s="35">
        <f t="shared" ref="AJ135:AJ198" si="219">AJ$3</f>
        <v>1.075</v>
      </c>
      <c r="AK135" s="43">
        <f t="shared" si="191"/>
        <v>176382360</v>
      </c>
      <c r="AL135" s="43">
        <f t="shared" ref="AL135:AL198" si="220">AG135*AK135*AJ135</f>
        <v>21615658218</v>
      </c>
      <c r="AM135" s="43">
        <f t="shared" ref="AM135:AM198" si="221">$F135*AK$3*POWER($H$1,AG135)</f>
        <v>6681977288.9984426</v>
      </c>
      <c r="AN135" s="43">
        <f t="shared" ref="AN135:AN198" si="222">AO$3</f>
        <v>1245</v>
      </c>
      <c r="AO135" s="43">
        <f t="shared" ref="AO135:AO198" si="223">$A135*(30+$B135)</f>
        <v>655.69932324211447</v>
      </c>
      <c r="AP135" s="71">
        <f t="shared" si="185"/>
        <v>0.30912670905548284</v>
      </c>
      <c r="AR135" s="44">
        <f t="shared" ref="AR135:AR198" si="224">$I135-AS$3</f>
        <v>94</v>
      </c>
      <c r="AS135" s="44">
        <f t="shared" ref="AS135:AS198" si="225">AT$3</f>
        <v>6.5</v>
      </c>
      <c r="AT135" s="44">
        <v>1</v>
      </c>
      <c r="AU135" s="35">
        <f t="shared" ref="AU135:AU198" si="226">AU$3</f>
        <v>1.175</v>
      </c>
      <c r="AV135" s="43">
        <f t="shared" si="192"/>
        <v>23397660</v>
      </c>
      <c r="AW135" s="43">
        <f t="shared" ref="AW135:AW198" si="227">AR135*AV135*AU135</f>
        <v>2584271547</v>
      </c>
      <c r="AX135" s="43">
        <f t="shared" ref="AX135:AX198" si="228">$F135*AV$3*POWER($H$1,AR135)</f>
        <v>417623580.56240201</v>
      </c>
      <c r="AY135" s="43">
        <f t="shared" ref="AY135:AY198" si="229">AZ$3</f>
        <v>1950</v>
      </c>
      <c r="AZ135" s="43">
        <f t="shared" ref="AZ135:AZ198" si="230">$A135*(30+$B135)</f>
        <v>655.69932324211447</v>
      </c>
      <c r="BA135" s="71">
        <f t="shared" si="179"/>
        <v>0.16160205031363989</v>
      </c>
      <c r="BC135" s="44">
        <f t="shared" ref="BC135:BC198" si="231">$I135-BD$3</f>
        <v>69</v>
      </c>
      <c r="BD135" s="44">
        <f t="shared" ref="BD135:BD198" si="232">BE$3</f>
        <v>9.1</v>
      </c>
      <c r="BE135" s="44">
        <v>1</v>
      </c>
      <c r="BF135" s="35">
        <f t="shared" ref="BF135:BF198" si="233">BF$3</f>
        <v>1.3</v>
      </c>
      <c r="BG135" s="43">
        <f t="shared" si="193"/>
        <v>25917408</v>
      </c>
      <c r="BH135" s="43">
        <f t="shared" ref="BH135:BH198" si="234">BC135*BG135*BF135</f>
        <v>2324791497.5999999</v>
      </c>
      <c r="BI135" s="43">
        <f t="shared" ref="BI135:BI198" si="235">$F135*BG$3*POWER($H$1,BC135)</f>
        <v>13050736.892575044</v>
      </c>
      <c r="BJ135" s="43">
        <f t="shared" ref="BJ135:BJ198" si="236">BK$3</f>
        <v>2730</v>
      </c>
      <c r="BK135" s="43">
        <f t="shared" ref="BK135:BK198" si="237">$A135*(30+$B135)</f>
        <v>655.69932324211447</v>
      </c>
      <c r="BL135" s="71">
        <f t="shared" si="186"/>
        <v>5.6137235988896125E-3</v>
      </c>
      <c r="BN135" s="44">
        <f t="shared" ref="BN135:BN198" si="238">$I135-BO$3</f>
        <v>39</v>
      </c>
      <c r="BO135" s="44">
        <f t="shared" ref="BO135:BO198" si="239">BP$3</f>
        <v>12</v>
      </c>
      <c r="BP135" s="44">
        <v>1</v>
      </c>
      <c r="BQ135" s="35">
        <f t="shared" ref="BQ135:BQ198" si="240">BQ$3</f>
        <v>1.45</v>
      </c>
      <c r="BR135" s="43">
        <f t="shared" si="194"/>
        <v>119988</v>
      </c>
      <c r="BS135" s="43">
        <f t="shared" ref="BS135:BS198" si="241">BN135*BR135*BQ135</f>
        <v>6785321.3999999994</v>
      </c>
      <c r="BT135" s="43">
        <f t="shared" ref="BT135:BT198" si="242">$F135*BR$3*POWER($H$1,BN135)</f>
        <v>203917.76394648466</v>
      </c>
      <c r="BU135" s="43">
        <f t="shared" ref="BU135:BU198" si="243">BV$3</f>
        <v>3600</v>
      </c>
      <c r="BV135" s="43">
        <f t="shared" ref="BV135:BV198" si="244">$A135*(30+$B135)</f>
        <v>655.69932324211447</v>
      </c>
      <c r="BW135" s="71">
        <f t="shared" si="187"/>
        <v>3.0052778921641748E-2</v>
      </c>
      <c r="BY135" s="44">
        <f t="shared" ref="BY135:BY198" si="245">$I135-BZ$3</f>
        <v>-23</v>
      </c>
      <c r="BZ135" s="44">
        <f t="shared" ref="BZ135:BZ198" si="246">CA$3</f>
        <v>15.25</v>
      </c>
      <c r="CA135" s="44">
        <v>1</v>
      </c>
      <c r="CB135" s="35">
        <f t="shared" ref="CB135:CB198" si="247">CB$3</f>
        <v>0</v>
      </c>
      <c r="CC135" s="43">
        <f t="shared" si="195"/>
        <v>1</v>
      </c>
      <c r="CD135" s="43">
        <f t="shared" ref="CD135:CD198" si="248">BY135*CC135*CB135</f>
        <v>0</v>
      </c>
      <c r="CE135" s="43">
        <f t="shared" ref="CE135:CE198" si="249">$F135*CC$3*POWER($H$1,BY135)</f>
        <v>37.729679323662388</v>
      </c>
      <c r="CF135" s="43">
        <f t="shared" ref="CF135:CF198" si="250">CG$3</f>
        <v>4575</v>
      </c>
      <c r="CG135" s="43">
        <f t="shared" ref="CG135:CG198" si="251">$A135*(30+$B135)</f>
        <v>655.69932324211447</v>
      </c>
      <c r="CJ135" s="44">
        <f t="shared" ref="CJ135:CJ198" si="252">$I135-CK$3</f>
        <v>-78</v>
      </c>
      <c r="CK135" s="44">
        <f t="shared" ref="CK135:CK198" si="253">CL$3</f>
        <v>18.899999999999999</v>
      </c>
      <c r="CL135" s="44">
        <v>1</v>
      </c>
      <c r="CM135" s="35">
        <f t="shared" ref="CM135:CM198" si="254">CM$3</f>
        <v>0</v>
      </c>
      <c r="CN135" s="43">
        <f t="shared" si="196"/>
        <v>1</v>
      </c>
      <c r="CO135" s="43">
        <f t="shared" ref="CO135:CO198" si="255">CJ135*CN135*CM135</f>
        <v>0</v>
      </c>
      <c r="CP135" s="43">
        <f t="shared" ref="CP135:CP198" si="256">$F135*CN$3*POWER($H$1,CJ135)</f>
        <v>1.842269498225696E-2</v>
      </c>
      <c r="CQ135" s="43">
        <f t="shared" ref="CQ135:CQ198" si="257">CR$3</f>
        <v>5670</v>
      </c>
      <c r="CR135" s="43">
        <f t="shared" ref="CR135:CR198" si="258">$A135*(30+$B135)</f>
        <v>655.69932324211447</v>
      </c>
      <c r="CU135" s="44">
        <f t="shared" ref="CU135:CU198" si="259">$I135-CV$3</f>
        <v>-128</v>
      </c>
      <c r="CV135" s="44">
        <f t="shared" ref="CV135:CV198" si="260">CW$3</f>
        <v>23</v>
      </c>
      <c r="CW135" s="44">
        <v>1</v>
      </c>
      <c r="CX135" s="35">
        <f t="shared" ref="CX135:CX198" si="261">CX$3</f>
        <v>0</v>
      </c>
      <c r="CY135" s="43">
        <f t="shared" si="197"/>
        <v>1</v>
      </c>
      <c r="CZ135" s="43">
        <f t="shared" ref="CZ135:CZ198" si="262">CU135*CY135*CX135</f>
        <v>0</v>
      </c>
      <c r="DA135" s="43">
        <f t="shared" ref="DA135:DA198" si="263">$F135*CY$3*POWER($H$1,CU135)</f>
        <v>1.7990913068610248E-5</v>
      </c>
      <c r="DB135" s="43">
        <f t="shared" ref="DB135:DB198" si="264">DC$3</f>
        <v>6900</v>
      </c>
      <c r="DC135" s="43">
        <f t="shared" ref="DC135:DC198" si="265">$A135*(30+$B135)</f>
        <v>655.69932324211447</v>
      </c>
      <c r="DF135" s="44">
        <f t="shared" ref="DF135:DF198" si="266">$I135-DG$3</f>
        <v>-191</v>
      </c>
      <c r="DG135" s="44">
        <f t="shared" ref="DG135:DG198" si="267">DH$3</f>
        <v>32.75</v>
      </c>
      <c r="DH135" s="44">
        <v>1</v>
      </c>
      <c r="DI135" s="35">
        <f t="shared" si="181"/>
        <v>0</v>
      </c>
      <c r="DJ135" s="43">
        <f t="shared" si="198"/>
        <v>1</v>
      </c>
      <c r="DK135" s="43">
        <f t="shared" ref="DK135:DK198" si="268">DF135*DJ135*DI135</f>
        <v>0</v>
      </c>
      <c r="DL135" s="43">
        <f t="shared" ref="DL135:DL198" si="269">$F135*DJ$3*POWER($H$1,DF135)</f>
        <v>2.8978457172923056E-9</v>
      </c>
      <c r="DM135" s="43">
        <f t="shared" ref="DM135:DM198" si="270">DN$3</f>
        <v>9825</v>
      </c>
      <c r="DN135" s="43">
        <f t="shared" ref="DN135:DN198" si="271">$A135*(30+$B135)</f>
        <v>655.69932324211447</v>
      </c>
    </row>
    <row r="136" spans="1:118">
      <c r="A136" s="35">
        <f t="shared" si="199"/>
        <v>22.627416997969686</v>
      </c>
      <c r="B136" s="35">
        <v>0</v>
      </c>
      <c r="C136" s="56">
        <f t="shared" si="183"/>
        <v>7.625</v>
      </c>
      <c r="D136" s="60"/>
      <c r="E136" s="59">
        <f t="shared" si="200"/>
        <v>7.625</v>
      </c>
      <c r="F136" s="102">
        <f t="shared" si="188"/>
        <v>15.25</v>
      </c>
      <c r="G136" s="38">
        <f t="shared" si="201"/>
        <v>67108864.000000581</v>
      </c>
      <c r="H136" s="35">
        <f t="shared" ref="H136:H199" si="272">LOG(G136,2)</f>
        <v>26.000000000000014</v>
      </c>
      <c r="I136" s="39">
        <v>130</v>
      </c>
      <c r="J136" s="44">
        <f t="shared" si="202"/>
        <v>130</v>
      </c>
      <c r="K136" s="44">
        <f t="shared" si="203"/>
        <v>1</v>
      </c>
      <c r="L136" s="34">
        <v>4</v>
      </c>
      <c r="M136" s="127">
        <f t="shared" si="204"/>
        <v>7.625</v>
      </c>
      <c r="N136" s="43">
        <f t="shared" si="189"/>
        <v>6358404096</v>
      </c>
      <c r="O136" s="43">
        <f t="shared" si="205"/>
        <v>6302768060160</v>
      </c>
      <c r="P136" s="43">
        <f t="shared" si="206"/>
        <v>61404610560.000534</v>
      </c>
      <c r="Q136" s="43">
        <f t="shared" si="207"/>
        <v>300</v>
      </c>
      <c r="R136" s="43">
        <f t="shared" si="208"/>
        <v>678.82250993909054</v>
      </c>
      <c r="S136" s="71">
        <f t="shared" si="209"/>
        <v>9.7424829811112758E-3</v>
      </c>
      <c r="V136" s="44">
        <f t="shared" si="210"/>
        <v>130</v>
      </c>
      <c r="W136" s="44">
        <f t="shared" si="211"/>
        <v>2</v>
      </c>
      <c r="X136" s="44">
        <v>1</v>
      </c>
      <c r="Y136" s="35">
        <f t="shared" si="212"/>
        <v>1</v>
      </c>
      <c r="Z136" s="43">
        <f t="shared" si="190"/>
        <v>17960763744</v>
      </c>
      <c r="AA136" s="43">
        <f t="shared" si="213"/>
        <v>2334899286720</v>
      </c>
      <c r="AB136" s="43">
        <f t="shared" si="214"/>
        <v>61404610560.000534</v>
      </c>
      <c r="AC136" s="43">
        <f t="shared" si="215"/>
        <v>600</v>
      </c>
      <c r="AD136" s="43">
        <f t="shared" si="216"/>
        <v>678.82250993909054</v>
      </c>
      <c r="AE136" s="71">
        <f t="shared" si="182"/>
        <v>2.6298612068300378E-2</v>
      </c>
      <c r="AG136" s="44">
        <f t="shared" si="217"/>
        <v>115</v>
      </c>
      <c r="AH136" s="44">
        <f t="shared" si="218"/>
        <v>4.1500000000000004</v>
      </c>
      <c r="AI136" s="44">
        <v>14</v>
      </c>
      <c r="AJ136" s="35">
        <f t="shared" si="219"/>
        <v>1.075</v>
      </c>
      <c r="AK136" s="43">
        <f t="shared" si="191"/>
        <v>2469353040</v>
      </c>
      <c r="AL136" s="43">
        <f t="shared" si="220"/>
        <v>305273769570</v>
      </c>
      <c r="AM136" s="43">
        <f t="shared" si="221"/>
        <v>7675576320.0000601</v>
      </c>
      <c r="AN136" s="43">
        <f t="shared" si="222"/>
        <v>1245</v>
      </c>
      <c r="AO136" s="43">
        <f t="shared" si="223"/>
        <v>678.82250993909054</v>
      </c>
      <c r="AP136" s="71">
        <f t="shared" si="185"/>
        <v>2.5143255284630777E-2</v>
      </c>
      <c r="AR136" s="44">
        <f t="shared" si="224"/>
        <v>95</v>
      </c>
      <c r="AS136" s="44">
        <f t="shared" si="225"/>
        <v>6.5</v>
      </c>
      <c r="AT136" s="44">
        <v>1</v>
      </c>
      <c r="AU136" s="35">
        <f t="shared" si="226"/>
        <v>1.175</v>
      </c>
      <c r="AV136" s="43">
        <f t="shared" si="192"/>
        <v>23397660</v>
      </c>
      <c r="AW136" s="43">
        <f t="shared" si="227"/>
        <v>2611763797.5</v>
      </c>
      <c r="AX136" s="43">
        <f t="shared" si="228"/>
        <v>479723520.0000031</v>
      </c>
      <c r="AY136" s="43">
        <f t="shared" si="229"/>
        <v>1950</v>
      </c>
      <c r="AZ136" s="43">
        <f t="shared" si="230"/>
        <v>678.82250993909054</v>
      </c>
      <c r="BA136" s="71">
        <f t="shared" ref="BA136:BA199" si="273">AX136/AW136</f>
        <v>0.18367798820827444</v>
      </c>
      <c r="BC136" s="44">
        <f t="shared" si="231"/>
        <v>70</v>
      </c>
      <c r="BD136" s="44">
        <f t="shared" si="232"/>
        <v>9.1</v>
      </c>
      <c r="BE136" s="44">
        <v>1</v>
      </c>
      <c r="BF136" s="35">
        <f t="shared" si="233"/>
        <v>1.3</v>
      </c>
      <c r="BG136" s="43">
        <f t="shared" si="193"/>
        <v>25917408</v>
      </c>
      <c r="BH136" s="43">
        <f t="shared" si="234"/>
        <v>2358484128</v>
      </c>
      <c r="BI136" s="43">
        <f t="shared" si="235"/>
        <v>14991360.000000071</v>
      </c>
      <c r="BJ136" s="43">
        <f t="shared" si="236"/>
        <v>2730</v>
      </c>
      <c r="BK136" s="43">
        <f t="shared" si="237"/>
        <v>678.82250993909054</v>
      </c>
      <c r="BL136" s="71">
        <f t="shared" si="186"/>
        <v>6.3563539911174975E-3</v>
      </c>
      <c r="BN136" s="44">
        <f t="shared" si="238"/>
        <v>40</v>
      </c>
      <c r="BO136" s="44">
        <f t="shared" si="239"/>
        <v>12</v>
      </c>
      <c r="BP136" s="44">
        <v>1</v>
      </c>
      <c r="BQ136" s="35">
        <f t="shared" si="240"/>
        <v>1.45</v>
      </c>
      <c r="BR136" s="43">
        <f t="shared" si="194"/>
        <v>119988</v>
      </c>
      <c r="BS136" s="43">
        <f t="shared" si="241"/>
        <v>6959304</v>
      </c>
      <c r="BT136" s="43">
        <f t="shared" si="242"/>
        <v>234240.00000000061</v>
      </c>
      <c r="BU136" s="43">
        <f t="shared" si="243"/>
        <v>3600</v>
      </c>
      <c r="BV136" s="43">
        <f t="shared" si="244"/>
        <v>678.82250993909054</v>
      </c>
      <c r="BW136" s="71">
        <f t="shared" si="187"/>
        <v>3.3658538267619956E-2</v>
      </c>
      <c r="BY136" s="44">
        <f t="shared" si="245"/>
        <v>-22</v>
      </c>
      <c r="BZ136" s="44">
        <f t="shared" si="246"/>
        <v>15.25</v>
      </c>
      <c r="CA136" s="44">
        <v>1</v>
      </c>
      <c r="CB136" s="35">
        <f t="shared" si="247"/>
        <v>0</v>
      </c>
      <c r="CC136" s="43">
        <f t="shared" si="195"/>
        <v>1</v>
      </c>
      <c r="CD136" s="43">
        <f t="shared" si="248"/>
        <v>0</v>
      </c>
      <c r="CE136" s="43">
        <f t="shared" si="249"/>
        <v>43.340020573656645</v>
      </c>
      <c r="CF136" s="43">
        <f t="shared" si="250"/>
        <v>4575</v>
      </c>
      <c r="CG136" s="43">
        <f t="shared" si="251"/>
        <v>678.82250993909054</v>
      </c>
      <c r="CJ136" s="44">
        <f t="shared" si="252"/>
        <v>-77</v>
      </c>
      <c r="CK136" s="44">
        <f t="shared" si="253"/>
        <v>18.899999999999999</v>
      </c>
      <c r="CL136" s="44">
        <v>1</v>
      </c>
      <c r="CM136" s="35">
        <f t="shared" si="254"/>
        <v>0</v>
      </c>
      <c r="CN136" s="43">
        <f t="shared" si="196"/>
        <v>1</v>
      </c>
      <c r="CO136" s="43">
        <f t="shared" si="255"/>
        <v>0</v>
      </c>
      <c r="CP136" s="43">
        <f t="shared" si="256"/>
        <v>2.1162119420730697E-2</v>
      </c>
      <c r="CQ136" s="43">
        <f t="shared" si="257"/>
        <v>5670</v>
      </c>
      <c r="CR136" s="43">
        <f t="shared" si="258"/>
        <v>678.82250993909054</v>
      </c>
      <c r="CU136" s="44">
        <f t="shared" si="259"/>
        <v>-127</v>
      </c>
      <c r="CV136" s="44">
        <f t="shared" si="260"/>
        <v>23</v>
      </c>
      <c r="CW136" s="44">
        <v>1</v>
      </c>
      <c r="CX136" s="35">
        <f t="shared" si="261"/>
        <v>0</v>
      </c>
      <c r="CY136" s="43">
        <f t="shared" si="197"/>
        <v>1</v>
      </c>
      <c r="CZ136" s="43">
        <f t="shared" si="262"/>
        <v>0</v>
      </c>
      <c r="DA136" s="43">
        <f t="shared" si="263"/>
        <v>2.0666132246807253E-5</v>
      </c>
      <c r="DB136" s="43">
        <f t="shared" si="264"/>
        <v>6900</v>
      </c>
      <c r="DC136" s="43">
        <f t="shared" si="265"/>
        <v>678.82250993909054</v>
      </c>
      <c r="DF136" s="44">
        <f t="shared" si="266"/>
        <v>-190</v>
      </c>
      <c r="DG136" s="44">
        <f t="shared" si="267"/>
        <v>32.75</v>
      </c>
      <c r="DH136" s="44">
        <v>1</v>
      </c>
      <c r="DI136" s="35">
        <f t="shared" ref="DI136:DI199" si="274">DI135</f>
        <v>0</v>
      </c>
      <c r="DJ136" s="43">
        <f t="shared" si="198"/>
        <v>1</v>
      </c>
      <c r="DK136" s="43">
        <f t="shared" si="268"/>
        <v>0</v>
      </c>
      <c r="DL136" s="43">
        <f t="shared" si="269"/>
        <v>3.3287506084888752E-9</v>
      </c>
      <c r="DM136" s="43">
        <f t="shared" si="270"/>
        <v>9825</v>
      </c>
      <c r="DN136" s="43">
        <f t="shared" si="271"/>
        <v>678.82250993909054</v>
      </c>
    </row>
    <row r="137" spans="1:118">
      <c r="A137" s="35">
        <f t="shared" si="199"/>
        <v>23.425371135130177</v>
      </c>
      <c r="B137" s="35">
        <v>0</v>
      </c>
      <c r="C137" s="56">
        <f t="shared" si="183"/>
        <v>7.625</v>
      </c>
      <c r="D137" s="60"/>
      <c r="E137" s="59">
        <f t="shared" si="200"/>
        <v>7.625</v>
      </c>
      <c r="F137" s="102">
        <f t="shared" si="188"/>
        <v>15.25</v>
      </c>
      <c r="G137" s="38">
        <f t="shared" si="201"/>
        <v>77087841.682520419</v>
      </c>
      <c r="H137" s="35">
        <f t="shared" si="272"/>
        <v>26.200000000000014</v>
      </c>
      <c r="I137" s="39">
        <v>131</v>
      </c>
      <c r="J137" s="44">
        <f t="shared" si="202"/>
        <v>131</v>
      </c>
      <c r="K137" s="44">
        <f t="shared" si="203"/>
        <v>1</v>
      </c>
      <c r="L137" s="34">
        <v>1</v>
      </c>
      <c r="M137" s="127">
        <f t="shared" si="204"/>
        <v>7.625</v>
      </c>
      <c r="N137" s="43">
        <f t="shared" si="189"/>
        <v>6358404096</v>
      </c>
      <c r="O137" s="43">
        <f t="shared" si="205"/>
        <v>6351250891392</v>
      </c>
      <c r="P137" s="43">
        <f t="shared" si="206"/>
        <v>70535375139.50618</v>
      </c>
      <c r="Q137" s="43">
        <f t="shared" si="207"/>
        <v>300</v>
      </c>
      <c r="R137" s="43">
        <f t="shared" si="208"/>
        <v>702.76113405390538</v>
      </c>
      <c r="S137" s="71">
        <f t="shared" si="209"/>
        <v>1.1105745363500667E-2</v>
      </c>
      <c r="V137" s="44">
        <f t="shared" si="210"/>
        <v>131</v>
      </c>
      <c r="W137" s="44">
        <f t="shared" si="211"/>
        <v>2</v>
      </c>
      <c r="X137" s="44">
        <v>1</v>
      </c>
      <c r="Y137" s="35">
        <f t="shared" si="212"/>
        <v>1</v>
      </c>
      <c r="Z137" s="43">
        <f t="shared" si="190"/>
        <v>17960763744</v>
      </c>
      <c r="AA137" s="43">
        <f t="shared" si="213"/>
        <v>2352860050464</v>
      </c>
      <c r="AB137" s="43">
        <f t="shared" si="214"/>
        <v>70535375139.50618</v>
      </c>
      <c r="AC137" s="43">
        <f t="shared" si="215"/>
        <v>600</v>
      </c>
      <c r="AD137" s="43">
        <f t="shared" si="216"/>
        <v>702.76113405390538</v>
      </c>
      <c r="AE137" s="71">
        <f t="shared" si="182"/>
        <v>2.9978568051931574E-2</v>
      </c>
      <c r="AG137" s="44">
        <f t="shared" si="217"/>
        <v>116</v>
      </c>
      <c r="AH137" s="44">
        <f t="shared" si="218"/>
        <v>4.1500000000000004</v>
      </c>
      <c r="AI137" s="44">
        <v>1</v>
      </c>
      <c r="AJ137" s="35">
        <f t="shared" si="219"/>
        <v>1.075</v>
      </c>
      <c r="AK137" s="43">
        <f t="shared" si="191"/>
        <v>2469353040</v>
      </c>
      <c r="AL137" s="43">
        <f t="shared" si="220"/>
        <v>307928324088</v>
      </c>
      <c r="AM137" s="43">
        <f t="shared" si="221"/>
        <v>8816921892.4382648</v>
      </c>
      <c r="AN137" s="43">
        <f t="shared" si="222"/>
        <v>1245</v>
      </c>
      <c r="AO137" s="43">
        <f t="shared" si="223"/>
        <v>702.76113405390538</v>
      </c>
      <c r="AP137" s="71">
        <f t="shared" si="185"/>
        <v>2.863303308830583E-2</v>
      </c>
      <c r="AR137" s="44">
        <f t="shared" si="224"/>
        <v>96</v>
      </c>
      <c r="AS137" s="44">
        <f t="shared" si="225"/>
        <v>6.5</v>
      </c>
      <c r="AT137" s="44">
        <v>1</v>
      </c>
      <c r="AU137" s="35">
        <f t="shared" si="226"/>
        <v>1.175</v>
      </c>
      <c r="AV137" s="43">
        <f t="shared" si="192"/>
        <v>23397660</v>
      </c>
      <c r="AW137" s="43">
        <f t="shared" si="227"/>
        <v>2639256048</v>
      </c>
      <c r="AX137" s="43">
        <f t="shared" si="228"/>
        <v>551057618.27739084</v>
      </c>
      <c r="AY137" s="43">
        <f t="shared" si="229"/>
        <v>1950</v>
      </c>
      <c r="AZ137" s="43">
        <f t="shared" si="230"/>
        <v>702.76113405390538</v>
      </c>
      <c r="BA137" s="71">
        <f t="shared" si="273"/>
        <v>0.20879278412375957</v>
      </c>
      <c r="BC137" s="44">
        <f t="shared" si="231"/>
        <v>71</v>
      </c>
      <c r="BD137" s="44">
        <f t="shared" si="232"/>
        <v>9.1</v>
      </c>
      <c r="BE137" s="44">
        <v>1</v>
      </c>
      <c r="BF137" s="35">
        <f t="shared" si="233"/>
        <v>1.3</v>
      </c>
      <c r="BG137" s="43">
        <f t="shared" si="193"/>
        <v>25917408</v>
      </c>
      <c r="BH137" s="43">
        <f t="shared" si="234"/>
        <v>2392176758.4000001</v>
      </c>
      <c r="BI137" s="43">
        <f t="shared" si="235"/>
        <v>17220550.57116843</v>
      </c>
      <c r="BJ137" s="43">
        <f t="shared" si="236"/>
        <v>2730</v>
      </c>
      <c r="BK137" s="43">
        <f t="shared" si="237"/>
        <v>702.76113405390538</v>
      </c>
      <c r="BL137" s="71">
        <f t="shared" si="186"/>
        <v>7.1986948751589499E-3</v>
      </c>
      <c r="BN137" s="44">
        <f t="shared" si="238"/>
        <v>41</v>
      </c>
      <c r="BO137" s="44">
        <f t="shared" si="239"/>
        <v>12</v>
      </c>
      <c r="BP137" s="44">
        <v>1</v>
      </c>
      <c r="BQ137" s="35">
        <f t="shared" si="240"/>
        <v>1.45</v>
      </c>
      <c r="BR137" s="43">
        <f t="shared" si="194"/>
        <v>119988</v>
      </c>
      <c r="BS137" s="43">
        <f t="shared" si="241"/>
        <v>7133286.5999999996</v>
      </c>
      <c r="BT137" s="43">
        <f t="shared" si="242"/>
        <v>269071.10267450626</v>
      </c>
      <c r="BU137" s="43">
        <f t="shared" si="243"/>
        <v>3600</v>
      </c>
      <c r="BV137" s="43">
        <f t="shared" si="244"/>
        <v>702.76113405390538</v>
      </c>
      <c r="BW137" s="71">
        <f t="shared" si="187"/>
        <v>3.7720495160604689E-2</v>
      </c>
      <c r="BY137" s="44">
        <f t="shared" si="245"/>
        <v>-21</v>
      </c>
      <c r="BZ137" s="44">
        <f t="shared" si="246"/>
        <v>15.25</v>
      </c>
      <c r="CA137" s="44">
        <v>1</v>
      </c>
      <c r="CB137" s="35">
        <f t="shared" si="247"/>
        <v>0</v>
      </c>
      <c r="CC137" s="43">
        <f t="shared" si="195"/>
        <v>1</v>
      </c>
      <c r="CD137" s="43">
        <f t="shared" si="248"/>
        <v>0</v>
      </c>
      <c r="CE137" s="43">
        <f t="shared" si="249"/>
        <v>49.784610338497032</v>
      </c>
      <c r="CF137" s="43">
        <f t="shared" si="250"/>
        <v>4575</v>
      </c>
      <c r="CG137" s="43">
        <f t="shared" si="251"/>
        <v>702.76113405390538</v>
      </c>
      <c r="CJ137" s="44">
        <f t="shared" si="252"/>
        <v>-76</v>
      </c>
      <c r="CK137" s="44">
        <f t="shared" si="253"/>
        <v>18.899999999999999</v>
      </c>
      <c r="CL137" s="44">
        <v>1</v>
      </c>
      <c r="CM137" s="35">
        <f t="shared" si="254"/>
        <v>0</v>
      </c>
      <c r="CN137" s="43">
        <f t="shared" si="196"/>
        <v>1</v>
      </c>
      <c r="CO137" s="43">
        <f t="shared" si="255"/>
        <v>0</v>
      </c>
      <c r="CP137" s="43">
        <f t="shared" si="256"/>
        <v>2.4308891766844164E-2</v>
      </c>
      <c r="CQ137" s="43">
        <f t="shared" si="257"/>
        <v>5670</v>
      </c>
      <c r="CR137" s="43">
        <f t="shared" si="258"/>
        <v>702.76113405390538</v>
      </c>
      <c r="CU137" s="44">
        <f t="shared" si="259"/>
        <v>-126</v>
      </c>
      <c r="CV137" s="44">
        <f t="shared" si="260"/>
        <v>23</v>
      </c>
      <c r="CW137" s="44">
        <v>1</v>
      </c>
      <c r="CX137" s="35">
        <f t="shared" si="261"/>
        <v>0</v>
      </c>
      <c r="CY137" s="43">
        <f t="shared" si="197"/>
        <v>1</v>
      </c>
      <c r="CZ137" s="43">
        <f t="shared" si="262"/>
        <v>0</v>
      </c>
      <c r="DA137" s="43">
        <f t="shared" si="263"/>
        <v>2.3739152116058672E-5</v>
      </c>
      <c r="DB137" s="43">
        <f t="shared" si="264"/>
        <v>6900</v>
      </c>
      <c r="DC137" s="43">
        <f t="shared" si="265"/>
        <v>702.76113405390538</v>
      </c>
      <c r="DF137" s="44">
        <f t="shared" si="266"/>
        <v>-189</v>
      </c>
      <c r="DG137" s="44">
        <f t="shared" si="267"/>
        <v>32.75</v>
      </c>
      <c r="DH137" s="44">
        <v>1</v>
      </c>
      <c r="DI137" s="35">
        <f t="shared" si="274"/>
        <v>0</v>
      </c>
      <c r="DJ137" s="43">
        <f t="shared" si="198"/>
        <v>1</v>
      </c>
      <c r="DK137" s="43">
        <f t="shared" si="268"/>
        <v>0</v>
      </c>
      <c r="DL137" s="43">
        <f t="shared" si="269"/>
        <v>3.823730348166551E-9</v>
      </c>
      <c r="DM137" s="43">
        <f t="shared" si="270"/>
        <v>9825</v>
      </c>
      <c r="DN137" s="43">
        <f t="shared" si="271"/>
        <v>702.76113405390538</v>
      </c>
    </row>
    <row r="138" spans="1:118">
      <c r="A138" s="35">
        <f t="shared" si="199"/>
        <v>24.251465064166545</v>
      </c>
      <c r="B138" s="35">
        <v>0</v>
      </c>
      <c r="C138" s="56">
        <f t="shared" si="183"/>
        <v>7.625</v>
      </c>
      <c r="D138" s="60"/>
      <c r="E138" s="59">
        <f t="shared" si="200"/>
        <v>7.625</v>
      </c>
      <c r="F138" s="102">
        <f t="shared" si="188"/>
        <v>15.25</v>
      </c>
      <c r="G138" s="38">
        <f t="shared" si="201"/>
        <v>88550676.930983081</v>
      </c>
      <c r="H138" s="35">
        <f t="shared" si="272"/>
        <v>26.400000000000013</v>
      </c>
      <c r="I138" s="39">
        <v>132</v>
      </c>
      <c r="J138" s="44">
        <f t="shared" si="202"/>
        <v>132</v>
      </c>
      <c r="K138" s="44">
        <f t="shared" si="203"/>
        <v>1</v>
      </c>
      <c r="L138" s="34">
        <v>1</v>
      </c>
      <c r="M138" s="127">
        <f t="shared" si="204"/>
        <v>7.625</v>
      </c>
      <c r="N138" s="43">
        <f t="shared" si="189"/>
        <v>6358404096</v>
      </c>
      <c r="O138" s="43">
        <f t="shared" si="205"/>
        <v>6399733722624</v>
      </c>
      <c r="P138" s="43">
        <f t="shared" si="206"/>
        <v>81023869391.849518</v>
      </c>
      <c r="Q138" s="43">
        <f t="shared" si="207"/>
        <v>300</v>
      </c>
      <c r="R138" s="43">
        <f t="shared" si="208"/>
        <v>727.54395192499635</v>
      </c>
      <c r="S138" s="71">
        <f t="shared" si="209"/>
        <v>1.2660506343477733E-2</v>
      </c>
      <c r="V138" s="44">
        <f t="shared" si="210"/>
        <v>132</v>
      </c>
      <c r="W138" s="44">
        <f t="shared" si="211"/>
        <v>2</v>
      </c>
      <c r="X138" s="44">
        <v>1</v>
      </c>
      <c r="Y138" s="35">
        <f t="shared" si="212"/>
        <v>1</v>
      </c>
      <c r="Z138" s="43">
        <f t="shared" si="190"/>
        <v>17960763744</v>
      </c>
      <c r="AA138" s="43">
        <f t="shared" si="213"/>
        <v>2370820814208</v>
      </c>
      <c r="AB138" s="43">
        <f t="shared" si="214"/>
        <v>81023869391.849518</v>
      </c>
      <c r="AC138" s="43">
        <f t="shared" si="215"/>
        <v>600</v>
      </c>
      <c r="AD138" s="43">
        <f t="shared" si="216"/>
        <v>727.54395192499635</v>
      </c>
      <c r="AE138" s="71">
        <f t="shared" si="182"/>
        <v>3.417545050485668E-2</v>
      </c>
      <c r="AG138" s="44">
        <f t="shared" si="217"/>
        <v>117</v>
      </c>
      <c r="AH138" s="44">
        <f t="shared" si="218"/>
        <v>4.1500000000000004</v>
      </c>
      <c r="AI138" s="44">
        <v>1</v>
      </c>
      <c r="AJ138" s="35">
        <f t="shared" si="219"/>
        <v>1.075</v>
      </c>
      <c r="AK138" s="43">
        <f t="shared" si="191"/>
        <v>2469353040</v>
      </c>
      <c r="AL138" s="43">
        <f t="shared" si="220"/>
        <v>310582878606</v>
      </c>
      <c r="AM138" s="43">
        <f t="shared" si="221"/>
        <v>10127983673.981178</v>
      </c>
      <c r="AN138" s="43">
        <f t="shared" si="222"/>
        <v>1245</v>
      </c>
      <c r="AO138" s="43">
        <f t="shared" si="223"/>
        <v>727.54395192499635</v>
      </c>
      <c r="AP138" s="71">
        <f t="shared" si="185"/>
        <v>3.2609600759188534E-2</v>
      </c>
      <c r="AR138" s="44">
        <f t="shared" si="224"/>
        <v>97</v>
      </c>
      <c r="AS138" s="44">
        <f t="shared" si="225"/>
        <v>6.5</v>
      </c>
      <c r="AT138" s="44">
        <v>1</v>
      </c>
      <c r="AU138" s="35">
        <f t="shared" si="226"/>
        <v>1.175</v>
      </c>
      <c r="AV138" s="43">
        <f t="shared" si="192"/>
        <v>23397660</v>
      </c>
      <c r="AW138" s="43">
        <f t="shared" si="227"/>
        <v>2666748298.5</v>
      </c>
      <c r="AX138" s="43">
        <f t="shared" si="228"/>
        <v>632998979.62382293</v>
      </c>
      <c r="AY138" s="43">
        <f t="shared" si="229"/>
        <v>1950</v>
      </c>
      <c r="AZ138" s="43">
        <f t="shared" si="230"/>
        <v>727.54395192499635</v>
      </c>
      <c r="BA138" s="71">
        <f t="shared" si="273"/>
        <v>0.23736735108441767</v>
      </c>
      <c r="BC138" s="44">
        <f t="shared" si="231"/>
        <v>72</v>
      </c>
      <c r="BD138" s="44">
        <f t="shared" si="232"/>
        <v>9.1</v>
      </c>
      <c r="BE138" s="44">
        <v>1</v>
      </c>
      <c r="BF138" s="35">
        <f t="shared" si="233"/>
        <v>1.3</v>
      </c>
      <c r="BG138" s="43">
        <f t="shared" si="193"/>
        <v>25917408</v>
      </c>
      <c r="BH138" s="43">
        <f t="shared" si="234"/>
        <v>2425869388.8000002</v>
      </c>
      <c r="BI138" s="43">
        <f t="shared" si="235"/>
        <v>19781218.113244433</v>
      </c>
      <c r="BJ138" s="43">
        <f t="shared" si="236"/>
        <v>2730</v>
      </c>
      <c r="BK138" s="43">
        <f t="shared" si="237"/>
        <v>727.54395192499635</v>
      </c>
      <c r="BL138" s="71">
        <f t="shared" si="186"/>
        <v>8.1542799478703867E-3</v>
      </c>
      <c r="BN138" s="44">
        <f t="shared" si="238"/>
        <v>42</v>
      </c>
      <c r="BO138" s="44">
        <f t="shared" si="239"/>
        <v>12</v>
      </c>
      <c r="BP138" s="44">
        <v>1</v>
      </c>
      <c r="BQ138" s="35">
        <f t="shared" si="240"/>
        <v>1.45</v>
      </c>
      <c r="BR138" s="43">
        <f t="shared" si="194"/>
        <v>119988</v>
      </c>
      <c r="BS138" s="43">
        <f t="shared" si="241"/>
        <v>7307269.2000000002</v>
      </c>
      <c r="BT138" s="43">
        <f t="shared" si="242"/>
        <v>309081.53301944362</v>
      </c>
      <c r="BU138" s="43">
        <f t="shared" si="243"/>
        <v>3600</v>
      </c>
      <c r="BV138" s="43">
        <f t="shared" si="244"/>
        <v>727.54395192499635</v>
      </c>
      <c r="BW138" s="71">
        <f t="shared" si="187"/>
        <v>4.2297816675406406E-2</v>
      </c>
      <c r="BY138" s="44">
        <f t="shared" si="245"/>
        <v>-20</v>
      </c>
      <c r="BZ138" s="44">
        <f t="shared" si="246"/>
        <v>15.25</v>
      </c>
      <c r="CA138" s="44">
        <v>1</v>
      </c>
      <c r="CB138" s="35">
        <f t="shared" si="247"/>
        <v>0</v>
      </c>
      <c r="CC138" s="43">
        <f t="shared" si="195"/>
        <v>1</v>
      </c>
      <c r="CD138" s="43">
        <f t="shared" si="248"/>
        <v>0</v>
      </c>
      <c r="CE138" s="43">
        <f t="shared" si="249"/>
        <v>57.187499999999922</v>
      </c>
      <c r="CF138" s="43">
        <f t="shared" si="250"/>
        <v>4575</v>
      </c>
      <c r="CG138" s="43">
        <f t="shared" si="251"/>
        <v>727.54395192499635</v>
      </c>
      <c r="CJ138" s="44">
        <f t="shared" si="252"/>
        <v>-75</v>
      </c>
      <c r="CK138" s="44">
        <f t="shared" si="253"/>
        <v>18.899999999999999</v>
      </c>
      <c r="CL138" s="44">
        <v>1</v>
      </c>
      <c r="CM138" s="35">
        <f t="shared" si="254"/>
        <v>0</v>
      </c>
      <c r="CN138" s="43">
        <f t="shared" si="196"/>
        <v>1</v>
      </c>
      <c r="CO138" s="43">
        <f t="shared" si="255"/>
        <v>0</v>
      </c>
      <c r="CP138" s="43">
        <f t="shared" si="256"/>
        <v>2.7923583984374865E-2</v>
      </c>
      <c r="CQ138" s="43">
        <f t="shared" si="257"/>
        <v>5670</v>
      </c>
      <c r="CR138" s="43">
        <f t="shared" si="258"/>
        <v>727.54395192499635</v>
      </c>
      <c r="CU138" s="44">
        <f t="shared" si="259"/>
        <v>-125</v>
      </c>
      <c r="CV138" s="44">
        <f t="shared" si="260"/>
        <v>23</v>
      </c>
      <c r="CW138" s="44">
        <v>1</v>
      </c>
      <c r="CX138" s="35">
        <f t="shared" si="261"/>
        <v>0</v>
      </c>
      <c r="CY138" s="43">
        <f t="shared" si="197"/>
        <v>1</v>
      </c>
      <c r="CZ138" s="43">
        <f t="shared" si="262"/>
        <v>0</v>
      </c>
      <c r="DA138" s="43">
        <f t="shared" si="263"/>
        <v>2.7269124984740987E-5</v>
      </c>
      <c r="DB138" s="43">
        <f t="shared" si="264"/>
        <v>6900</v>
      </c>
      <c r="DC138" s="43">
        <f t="shared" si="265"/>
        <v>727.54395192499635</v>
      </c>
      <c r="DF138" s="44">
        <f t="shared" si="266"/>
        <v>-188</v>
      </c>
      <c r="DG138" s="44">
        <f t="shared" si="267"/>
        <v>32.75</v>
      </c>
      <c r="DH138" s="44">
        <v>1</v>
      </c>
      <c r="DI138" s="35">
        <f t="shared" si="274"/>
        <v>0</v>
      </c>
      <c r="DJ138" s="43">
        <f t="shared" si="198"/>
        <v>1</v>
      </c>
      <c r="DK138" s="43">
        <f t="shared" si="268"/>
        <v>0</v>
      </c>
      <c r="DL138" s="43">
        <f t="shared" si="269"/>
        <v>4.3923127608911572E-9</v>
      </c>
      <c r="DM138" s="43">
        <f t="shared" si="270"/>
        <v>9825</v>
      </c>
      <c r="DN138" s="43">
        <f t="shared" si="271"/>
        <v>727.54395192499635</v>
      </c>
    </row>
    <row r="139" spans="1:118">
      <c r="A139" s="35">
        <f t="shared" si="199"/>
        <v>25.106691132696209</v>
      </c>
      <c r="B139" s="35">
        <v>0</v>
      </c>
      <c r="C139" s="56">
        <f t="shared" si="183"/>
        <v>7.625</v>
      </c>
      <c r="D139" s="60"/>
      <c r="E139" s="59">
        <f t="shared" si="200"/>
        <v>7.625</v>
      </c>
      <c r="F139" s="102">
        <f t="shared" si="188"/>
        <v>15.25</v>
      </c>
      <c r="G139" s="38">
        <f t="shared" si="201"/>
        <v>101718016.92449416</v>
      </c>
      <c r="H139" s="35">
        <f t="shared" si="272"/>
        <v>26.600000000000012</v>
      </c>
      <c r="I139" s="39">
        <v>133</v>
      </c>
      <c r="J139" s="44">
        <f t="shared" si="202"/>
        <v>133</v>
      </c>
      <c r="K139" s="44">
        <f t="shared" si="203"/>
        <v>1</v>
      </c>
      <c r="L139" s="34">
        <v>1</v>
      </c>
      <c r="M139" s="127">
        <f t="shared" si="204"/>
        <v>7.625</v>
      </c>
      <c r="N139" s="43">
        <f t="shared" si="189"/>
        <v>6358404096</v>
      </c>
      <c r="O139" s="43">
        <f t="shared" si="205"/>
        <v>6448216553856</v>
      </c>
      <c r="P139" s="43">
        <f t="shared" si="206"/>
        <v>93071985485.912155</v>
      </c>
      <c r="Q139" s="43">
        <f t="shared" si="207"/>
        <v>300</v>
      </c>
      <c r="R139" s="43">
        <f t="shared" si="208"/>
        <v>753.2007339808863</v>
      </c>
      <c r="S139" s="71">
        <f t="shared" si="209"/>
        <v>1.4433756172511854E-2</v>
      </c>
      <c r="V139" s="44">
        <f t="shared" si="210"/>
        <v>133</v>
      </c>
      <c r="W139" s="44">
        <f t="shared" si="211"/>
        <v>2</v>
      </c>
      <c r="X139" s="44">
        <v>1</v>
      </c>
      <c r="Y139" s="35">
        <f t="shared" si="212"/>
        <v>1</v>
      </c>
      <c r="Z139" s="43">
        <f t="shared" si="190"/>
        <v>17960763744</v>
      </c>
      <c r="AA139" s="43">
        <f t="shared" si="213"/>
        <v>2388781577952</v>
      </c>
      <c r="AB139" s="43">
        <f t="shared" si="214"/>
        <v>93071985485.912155</v>
      </c>
      <c r="AC139" s="43">
        <f t="shared" si="215"/>
        <v>600</v>
      </c>
      <c r="AD139" s="43">
        <f t="shared" si="216"/>
        <v>753.2007339808863</v>
      </c>
      <c r="AE139" s="71">
        <f t="shared" si="182"/>
        <v>3.8962116229021897E-2</v>
      </c>
      <c r="AG139" s="44">
        <f t="shared" si="217"/>
        <v>118</v>
      </c>
      <c r="AH139" s="44">
        <f t="shared" si="218"/>
        <v>4.1500000000000004</v>
      </c>
      <c r="AI139" s="44">
        <v>1</v>
      </c>
      <c r="AJ139" s="35">
        <f t="shared" si="219"/>
        <v>1.075</v>
      </c>
      <c r="AK139" s="43">
        <f t="shared" si="191"/>
        <v>2469353040</v>
      </c>
      <c r="AL139" s="43">
        <f t="shared" si="220"/>
        <v>313237433124</v>
      </c>
      <c r="AM139" s="43">
        <f t="shared" si="221"/>
        <v>11633998185.739006</v>
      </c>
      <c r="AN139" s="43">
        <f t="shared" si="222"/>
        <v>1245</v>
      </c>
      <c r="AO139" s="43">
        <f t="shared" si="223"/>
        <v>753.2007339808863</v>
      </c>
      <c r="AP139" s="71">
        <f t="shared" si="185"/>
        <v>3.7141149030976456E-2</v>
      </c>
      <c r="AR139" s="44">
        <f t="shared" si="224"/>
        <v>98</v>
      </c>
      <c r="AS139" s="44">
        <f t="shared" si="225"/>
        <v>6.5</v>
      </c>
      <c r="AT139" s="44">
        <v>1</v>
      </c>
      <c r="AU139" s="35">
        <f t="shared" si="226"/>
        <v>1.175</v>
      </c>
      <c r="AV139" s="43">
        <f t="shared" si="192"/>
        <v>23397660</v>
      </c>
      <c r="AW139" s="43">
        <f t="shared" si="227"/>
        <v>2694240549</v>
      </c>
      <c r="AX139" s="43">
        <f t="shared" si="228"/>
        <v>727124886.60868704</v>
      </c>
      <c r="AY139" s="43">
        <f t="shared" si="229"/>
        <v>1950</v>
      </c>
      <c r="AZ139" s="43">
        <f t="shared" si="230"/>
        <v>753.2007339808863</v>
      </c>
      <c r="BA139" s="71">
        <f t="shared" si="273"/>
        <v>0.26988120525413672</v>
      </c>
      <c r="BC139" s="44">
        <f t="shared" si="231"/>
        <v>73</v>
      </c>
      <c r="BD139" s="44">
        <f t="shared" si="232"/>
        <v>9.1</v>
      </c>
      <c r="BE139" s="44">
        <v>1</v>
      </c>
      <c r="BF139" s="35">
        <f t="shared" si="233"/>
        <v>1.3</v>
      </c>
      <c r="BG139" s="43">
        <f t="shared" si="193"/>
        <v>25917408</v>
      </c>
      <c r="BH139" s="43">
        <f t="shared" si="234"/>
        <v>2459562019.2000003</v>
      </c>
      <c r="BI139" s="43">
        <f t="shared" si="235"/>
        <v>22722652.706521433</v>
      </c>
      <c r="BJ139" s="43">
        <f t="shared" si="236"/>
        <v>2730</v>
      </c>
      <c r="BK139" s="43">
        <f t="shared" si="237"/>
        <v>753.2007339808863</v>
      </c>
      <c r="BL139" s="71">
        <f t="shared" si="186"/>
        <v>9.2384955244642405E-3</v>
      </c>
      <c r="BN139" s="44">
        <f t="shared" si="238"/>
        <v>43</v>
      </c>
      <c r="BO139" s="44">
        <f t="shared" si="239"/>
        <v>12</v>
      </c>
      <c r="BP139" s="44">
        <v>1</v>
      </c>
      <c r="BQ139" s="35">
        <f t="shared" si="240"/>
        <v>1.45</v>
      </c>
      <c r="BR139" s="43">
        <f t="shared" si="194"/>
        <v>119988</v>
      </c>
      <c r="BS139" s="43">
        <f t="shared" si="241"/>
        <v>7481251.7999999998</v>
      </c>
      <c r="BT139" s="43">
        <f t="shared" si="242"/>
        <v>355041.44853939669</v>
      </c>
      <c r="BU139" s="43">
        <f t="shared" si="243"/>
        <v>3600</v>
      </c>
      <c r="BV139" s="43">
        <f t="shared" si="244"/>
        <v>753.2007339808863</v>
      </c>
      <c r="BW139" s="71">
        <f t="shared" si="187"/>
        <v>4.7457492145819326E-2</v>
      </c>
      <c r="BY139" s="44">
        <f t="shared" si="245"/>
        <v>-19</v>
      </c>
      <c r="BZ139" s="44">
        <f t="shared" si="246"/>
        <v>15.25</v>
      </c>
      <c r="CA139" s="44">
        <v>1</v>
      </c>
      <c r="CB139" s="35">
        <f t="shared" si="247"/>
        <v>0</v>
      </c>
      <c r="CC139" s="43">
        <f t="shared" si="195"/>
        <v>1</v>
      </c>
      <c r="CD139" s="43">
        <f t="shared" si="248"/>
        <v>0</v>
      </c>
      <c r="CE139" s="43">
        <f t="shared" si="249"/>
        <v>65.691187176392859</v>
      </c>
      <c r="CF139" s="43">
        <f t="shared" si="250"/>
        <v>4575</v>
      </c>
      <c r="CG139" s="43">
        <f t="shared" si="251"/>
        <v>753.2007339808863</v>
      </c>
      <c r="CJ139" s="44">
        <f t="shared" si="252"/>
        <v>-74</v>
      </c>
      <c r="CK139" s="44">
        <f t="shared" si="253"/>
        <v>18.899999999999999</v>
      </c>
      <c r="CL139" s="44">
        <v>1</v>
      </c>
      <c r="CM139" s="35">
        <f t="shared" si="254"/>
        <v>0</v>
      </c>
      <c r="CN139" s="43">
        <f t="shared" si="196"/>
        <v>1</v>
      </c>
      <c r="CO139" s="43">
        <f t="shared" si="255"/>
        <v>0</v>
      </c>
      <c r="CP139" s="43">
        <f t="shared" si="256"/>
        <v>3.2075774988472958E-2</v>
      </c>
      <c r="CQ139" s="43">
        <f t="shared" si="257"/>
        <v>5670</v>
      </c>
      <c r="CR139" s="43">
        <f t="shared" si="258"/>
        <v>753.2007339808863</v>
      </c>
      <c r="CU139" s="44">
        <f t="shared" si="259"/>
        <v>-124</v>
      </c>
      <c r="CV139" s="44">
        <f t="shared" si="260"/>
        <v>23</v>
      </c>
      <c r="CW139" s="44">
        <v>1</v>
      </c>
      <c r="CX139" s="35">
        <f t="shared" si="261"/>
        <v>0</v>
      </c>
      <c r="CY139" s="43">
        <f t="shared" si="197"/>
        <v>1</v>
      </c>
      <c r="CZ139" s="43">
        <f t="shared" si="262"/>
        <v>0</v>
      </c>
      <c r="DA139" s="43">
        <f t="shared" si="263"/>
        <v>3.1323999012180521E-5</v>
      </c>
      <c r="DB139" s="43">
        <f t="shared" si="264"/>
        <v>6900</v>
      </c>
      <c r="DC139" s="43">
        <f t="shared" si="265"/>
        <v>753.2007339808863</v>
      </c>
      <c r="DF139" s="44">
        <f t="shared" si="266"/>
        <v>-187</v>
      </c>
      <c r="DG139" s="44">
        <f t="shared" si="267"/>
        <v>32.75</v>
      </c>
      <c r="DH139" s="44">
        <v>1</v>
      </c>
      <c r="DI139" s="35">
        <f t="shared" si="274"/>
        <v>0</v>
      </c>
      <c r="DJ139" s="43">
        <f t="shared" si="198"/>
        <v>1</v>
      </c>
      <c r="DK139" s="43">
        <f t="shared" si="268"/>
        <v>0</v>
      </c>
      <c r="DL139" s="43">
        <f t="shared" si="269"/>
        <v>5.0454424430681581E-9</v>
      </c>
      <c r="DM139" s="43">
        <f t="shared" si="270"/>
        <v>9825</v>
      </c>
      <c r="DN139" s="43">
        <f t="shared" si="271"/>
        <v>753.2007339808863</v>
      </c>
    </row>
    <row r="140" spans="1:118">
      <c r="A140" s="35">
        <f t="shared" si="199"/>
        <v>25.992076683399727</v>
      </c>
      <c r="B140" s="35">
        <v>0</v>
      </c>
      <c r="C140" s="56">
        <f t="shared" si="183"/>
        <v>7.625</v>
      </c>
      <c r="D140" s="60"/>
      <c r="E140" s="59">
        <f t="shared" si="200"/>
        <v>7.625</v>
      </c>
      <c r="F140" s="102">
        <f t="shared" si="188"/>
        <v>15.25</v>
      </c>
      <c r="G140" s="38">
        <f t="shared" si="201"/>
        <v>116843318.71472701</v>
      </c>
      <c r="H140" s="35">
        <f t="shared" si="272"/>
        <v>26.800000000000015</v>
      </c>
      <c r="I140" s="39">
        <v>134</v>
      </c>
      <c r="J140" s="44">
        <f t="shared" si="202"/>
        <v>134</v>
      </c>
      <c r="K140" s="44">
        <f t="shared" si="203"/>
        <v>1</v>
      </c>
      <c r="L140" s="34">
        <v>1</v>
      </c>
      <c r="M140" s="127">
        <f t="shared" si="204"/>
        <v>7.625</v>
      </c>
      <c r="N140" s="43">
        <f t="shared" si="189"/>
        <v>6358404096</v>
      </c>
      <c r="O140" s="43">
        <f t="shared" si="205"/>
        <v>6496699385088</v>
      </c>
      <c r="P140" s="43">
        <f t="shared" si="206"/>
        <v>106911636623.97522</v>
      </c>
      <c r="Q140" s="43">
        <f t="shared" si="207"/>
        <v>300</v>
      </c>
      <c r="R140" s="43">
        <f t="shared" si="208"/>
        <v>779.76230050199183</v>
      </c>
      <c r="S140" s="71">
        <f t="shared" si="209"/>
        <v>1.6456300389913619E-2</v>
      </c>
      <c r="V140" s="44">
        <f t="shared" si="210"/>
        <v>134</v>
      </c>
      <c r="W140" s="44">
        <f t="shared" si="211"/>
        <v>2</v>
      </c>
      <c r="X140" s="44">
        <v>1</v>
      </c>
      <c r="Y140" s="35">
        <f t="shared" si="212"/>
        <v>1</v>
      </c>
      <c r="Z140" s="43">
        <f t="shared" si="190"/>
        <v>17960763744</v>
      </c>
      <c r="AA140" s="43">
        <f t="shared" si="213"/>
        <v>2406742341696</v>
      </c>
      <c r="AB140" s="43">
        <f t="shared" si="214"/>
        <v>106911636623.97522</v>
      </c>
      <c r="AC140" s="43">
        <f t="shared" si="215"/>
        <v>600</v>
      </c>
      <c r="AD140" s="43">
        <f t="shared" si="216"/>
        <v>779.76230050199183</v>
      </c>
      <c r="AE140" s="71">
        <f t="shared" si="182"/>
        <v>4.442172091784282E-2</v>
      </c>
      <c r="AG140" s="44">
        <f t="shared" si="217"/>
        <v>119</v>
      </c>
      <c r="AH140" s="44">
        <f t="shared" si="218"/>
        <v>4.1500000000000004</v>
      </c>
      <c r="AI140" s="44">
        <v>1</v>
      </c>
      <c r="AJ140" s="35">
        <f t="shared" si="219"/>
        <v>1.075</v>
      </c>
      <c r="AK140" s="43">
        <f t="shared" si="191"/>
        <v>2469353040</v>
      </c>
      <c r="AL140" s="43">
        <f t="shared" si="220"/>
        <v>315891987642</v>
      </c>
      <c r="AM140" s="43">
        <f t="shared" si="221"/>
        <v>13363954577.996893</v>
      </c>
      <c r="AN140" s="43">
        <f t="shared" si="222"/>
        <v>1245</v>
      </c>
      <c r="AO140" s="43">
        <f t="shared" si="223"/>
        <v>779.76230050199183</v>
      </c>
      <c r="AP140" s="71">
        <f t="shared" si="185"/>
        <v>4.2305455981182551E-2</v>
      </c>
      <c r="AR140" s="44">
        <f t="shared" si="224"/>
        <v>99</v>
      </c>
      <c r="AS140" s="44">
        <f t="shared" si="225"/>
        <v>6.5</v>
      </c>
      <c r="AT140" s="44">
        <v>1</v>
      </c>
      <c r="AU140" s="35">
        <f t="shared" si="226"/>
        <v>1.175</v>
      </c>
      <c r="AV140" s="43">
        <f t="shared" si="192"/>
        <v>23397660</v>
      </c>
      <c r="AW140" s="43">
        <f t="shared" si="227"/>
        <v>2721732799.5</v>
      </c>
      <c r="AX140" s="43">
        <f t="shared" si="228"/>
        <v>835247161.12480462</v>
      </c>
      <c r="AY140" s="43">
        <f t="shared" si="229"/>
        <v>1950</v>
      </c>
      <c r="AZ140" s="43">
        <f t="shared" si="230"/>
        <v>779.76230050199183</v>
      </c>
      <c r="BA140" s="71">
        <f t="shared" si="273"/>
        <v>0.3068806612016598</v>
      </c>
      <c r="BC140" s="44">
        <f t="shared" si="231"/>
        <v>74</v>
      </c>
      <c r="BD140" s="44">
        <f t="shared" si="232"/>
        <v>9.1</v>
      </c>
      <c r="BE140" s="44">
        <v>1</v>
      </c>
      <c r="BF140" s="35">
        <f t="shared" si="233"/>
        <v>1.3</v>
      </c>
      <c r="BG140" s="43">
        <f t="shared" si="193"/>
        <v>25917408</v>
      </c>
      <c r="BH140" s="43">
        <f t="shared" si="234"/>
        <v>2493254649.5999999</v>
      </c>
      <c r="BI140" s="43">
        <f t="shared" si="235"/>
        <v>26101473.785150096</v>
      </c>
      <c r="BJ140" s="43">
        <f t="shared" si="236"/>
        <v>2730</v>
      </c>
      <c r="BK140" s="43">
        <f t="shared" si="237"/>
        <v>779.76230050199183</v>
      </c>
      <c r="BL140" s="71">
        <f t="shared" si="186"/>
        <v>1.0468835900631983E-2</v>
      </c>
      <c r="BN140" s="44">
        <f t="shared" si="238"/>
        <v>44</v>
      </c>
      <c r="BO140" s="44">
        <f t="shared" si="239"/>
        <v>12</v>
      </c>
      <c r="BP140" s="44">
        <v>1</v>
      </c>
      <c r="BQ140" s="35">
        <f t="shared" si="240"/>
        <v>1.45</v>
      </c>
      <c r="BR140" s="43">
        <f t="shared" si="194"/>
        <v>119988</v>
      </c>
      <c r="BS140" s="43">
        <f t="shared" si="241"/>
        <v>7655234.3999999994</v>
      </c>
      <c r="BT140" s="43">
        <f t="shared" si="242"/>
        <v>407835.52789296943</v>
      </c>
      <c r="BU140" s="43">
        <f t="shared" si="243"/>
        <v>3600</v>
      </c>
      <c r="BV140" s="43">
        <f t="shared" si="244"/>
        <v>779.76230050199183</v>
      </c>
      <c r="BW140" s="71">
        <f t="shared" si="187"/>
        <v>5.3275380815637659E-2</v>
      </c>
      <c r="BY140" s="44">
        <f t="shared" si="245"/>
        <v>-18</v>
      </c>
      <c r="BZ140" s="44">
        <f t="shared" si="246"/>
        <v>15.25</v>
      </c>
      <c r="CA140" s="44">
        <v>1</v>
      </c>
      <c r="CB140" s="35">
        <f t="shared" si="247"/>
        <v>0</v>
      </c>
      <c r="CC140" s="43">
        <f t="shared" si="195"/>
        <v>1</v>
      </c>
      <c r="CD140" s="43">
        <f t="shared" si="248"/>
        <v>0</v>
      </c>
      <c r="CE140" s="43">
        <f t="shared" si="249"/>
        <v>75.459358647324805</v>
      </c>
      <c r="CF140" s="43">
        <f t="shared" si="250"/>
        <v>4575</v>
      </c>
      <c r="CG140" s="43">
        <f t="shared" si="251"/>
        <v>779.76230050199183</v>
      </c>
      <c r="CJ140" s="44">
        <f t="shared" si="252"/>
        <v>-73</v>
      </c>
      <c r="CK140" s="44">
        <f t="shared" si="253"/>
        <v>18.899999999999999</v>
      </c>
      <c r="CL140" s="44">
        <v>1</v>
      </c>
      <c r="CM140" s="35">
        <f t="shared" si="254"/>
        <v>0</v>
      </c>
      <c r="CN140" s="43">
        <f t="shared" si="196"/>
        <v>1</v>
      </c>
      <c r="CO140" s="43">
        <f t="shared" si="255"/>
        <v>0</v>
      </c>
      <c r="CP140" s="43">
        <f t="shared" si="256"/>
        <v>3.6845389964513926E-2</v>
      </c>
      <c r="CQ140" s="43">
        <f t="shared" si="257"/>
        <v>5670</v>
      </c>
      <c r="CR140" s="43">
        <f t="shared" si="258"/>
        <v>779.76230050199183</v>
      </c>
      <c r="CU140" s="44">
        <f t="shared" si="259"/>
        <v>-123</v>
      </c>
      <c r="CV140" s="44">
        <f t="shared" si="260"/>
        <v>23</v>
      </c>
      <c r="CW140" s="44">
        <v>1</v>
      </c>
      <c r="CX140" s="35">
        <f t="shared" si="261"/>
        <v>0</v>
      </c>
      <c r="CY140" s="43">
        <f t="shared" si="197"/>
        <v>1</v>
      </c>
      <c r="CZ140" s="43">
        <f t="shared" si="262"/>
        <v>0</v>
      </c>
      <c r="DA140" s="43">
        <f t="shared" si="263"/>
        <v>3.5981826137220516E-5</v>
      </c>
      <c r="DB140" s="43">
        <f t="shared" si="264"/>
        <v>6900</v>
      </c>
      <c r="DC140" s="43">
        <f t="shared" si="265"/>
        <v>779.76230050199183</v>
      </c>
      <c r="DF140" s="44">
        <f t="shared" si="266"/>
        <v>-186</v>
      </c>
      <c r="DG140" s="44">
        <f t="shared" si="267"/>
        <v>32.75</v>
      </c>
      <c r="DH140" s="44">
        <v>1</v>
      </c>
      <c r="DI140" s="35">
        <f t="shared" si="274"/>
        <v>0</v>
      </c>
      <c r="DJ140" s="43">
        <f t="shared" si="198"/>
        <v>1</v>
      </c>
      <c r="DK140" s="43">
        <f t="shared" si="268"/>
        <v>0</v>
      </c>
      <c r="DL140" s="43">
        <f t="shared" si="269"/>
        <v>5.7956914345846153E-9</v>
      </c>
      <c r="DM140" s="43">
        <f t="shared" si="270"/>
        <v>9825</v>
      </c>
      <c r="DN140" s="43">
        <f t="shared" si="271"/>
        <v>779.76230050199183</v>
      </c>
    </row>
    <row r="141" spans="1:118">
      <c r="A141" s="35">
        <f t="shared" si="199"/>
        <v>26.908685288119074</v>
      </c>
      <c r="B141" s="35">
        <v>0</v>
      </c>
      <c r="C141" s="56">
        <f t="shared" si="183"/>
        <v>7.625</v>
      </c>
      <c r="D141" s="60"/>
      <c r="E141" s="59">
        <f t="shared" si="200"/>
        <v>7.625</v>
      </c>
      <c r="F141" s="102">
        <f t="shared" si="188"/>
        <v>15.25</v>
      </c>
      <c r="G141" s="38">
        <f t="shared" si="201"/>
        <v>134217728.00000122</v>
      </c>
      <c r="H141" s="35">
        <f t="shared" si="272"/>
        <v>27.000000000000011</v>
      </c>
      <c r="I141" s="39">
        <v>135</v>
      </c>
      <c r="J141" s="44">
        <f t="shared" si="202"/>
        <v>135</v>
      </c>
      <c r="K141" s="44">
        <f t="shared" si="203"/>
        <v>1</v>
      </c>
      <c r="L141" s="34">
        <v>1</v>
      </c>
      <c r="M141" s="127">
        <f t="shared" si="204"/>
        <v>7.625</v>
      </c>
      <c r="N141" s="43">
        <f t="shared" si="189"/>
        <v>6358404096</v>
      </c>
      <c r="O141" s="43">
        <f t="shared" si="205"/>
        <v>6545182216320</v>
      </c>
      <c r="P141" s="43">
        <f t="shared" si="206"/>
        <v>122809221120.00111</v>
      </c>
      <c r="Q141" s="43">
        <f t="shared" si="207"/>
        <v>300</v>
      </c>
      <c r="R141" s="43">
        <f t="shared" si="208"/>
        <v>807.26055864357227</v>
      </c>
      <c r="S141" s="71">
        <f t="shared" si="209"/>
        <v>1.8763300556214318E-2</v>
      </c>
      <c r="V141" s="44">
        <f t="shared" si="210"/>
        <v>135</v>
      </c>
      <c r="W141" s="44">
        <f t="shared" si="211"/>
        <v>2</v>
      </c>
      <c r="X141" s="44">
        <v>1</v>
      </c>
      <c r="Y141" s="35">
        <f t="shared" si="212"/>
        <v>1</v>
      </c>
      <c r="Z141" s="43">
        <f t="shared" si="190"/>
        <v>17960763744</v>
      </c>
      <c r="AA141" s="43">
        <f t="shared" si="213"/>
        <v>2424703105440</v>
      </c>
      <c r="AB141" s="43">
        <f t="shared" si="214"/>
        <v>122809221120.00111</v>
      </c>
      <c r="AC141" s="43">
        <f t="shared" si="215"/>
        <v>600</v>
      </c>
      <c r="AD141" s="43">
        <f t="shared" si="216"/>
        <v>807.26055864357227</v>
      </c>
      <c r="AE141" s="71">
        <f t="shared" si="182"/>
        <v>5.0649178798208155E-2</v>
      </c>
      <c r="AG141" s="44">
        <f t="shared" si="217"/>
        <v>120</v>
      </c>
      <c r="AH141" s="44">
        <f t="shared" si="218"/>
        <v>4.1500000000000004</v>
      </c>
      <c r="AI141" s="44">
        <v>1</v>
      </c>
      <c r="AJ141" s="35">
        <f t="shared" si="219"/>
        <v>1.075</v>
      </c>
      <c r="AK141" s="43">
        <f t="shared" si="191"/>
        <v>2469353040</v>
      </c>
      <c r="AL141" s="43">
        <f t="shared" si="220"/>
        <v>318546542160</v>
      </c>
      <c r="AM141" s="43">
        <f t="shared" si="221"/>
        <v>15351152640.000122</v>
      </c>
      <c r="AN141" s="43">
        <f t="shared" si="222"/>
        <v>1245</v>
      </c>
      <c r="AO141" s="43">
        <f t="shared" si="223"/>
        <v>807.26055864357227</v>
      </c>
      <c r="AP141" s="71">
        <f t="shared" si="185"/>
        <v>4.8191239295542324E-2</v>
      </c>
      <c r="AR141" s="44">
        <f t="shared" si="224"/>
        <v>100</v>
      </c>
      <c r="AS141" s="44">
        <f t="shared" si="225"/>
        <v>6.5</v>
      </c>
      <c r="AT141" s="44">
        <v>14</v>
      </c>
      <c r="AU141" s="35">
        <f t="shared" si="226"/>
        <v>1.175</v>
      </c>
      <c r="AV141" s="43">
        <f t="shared" si="192"/>
        <v>327567240</v>
      </c>
      <c r="AW141" s="43">
        <f t="shared" si="227"/>
        <v>38489150700</v>
      </c>
      <c r="AX141" s="43">
        <f t="shared" si="228"/>
        <v>959447040.00000644</v>
      </c>
      <c r="AY141" s="43">
        <f t="shared" si="229"/>
        <v>1950</v>
      </c>
      <c r="AZ141" s="43">
        <f t="shared" si="230"/>
        <v>807.26055864357227</v>
      </c>
      <c r="BA141" s="71">
        <f t="shared" si="273"/>
        <v>2.4927726971122968E-2</v>
      </c>
      <c r="BC141" s="44">
        <f t="shared" si="231"/>
        <v>75</v>
      </c>
      <c r="BD141" s="44">
        <f t="shared" si="232"/>
        <v>9.1</v>
      </c>
      <c r="BE141" s="44">
        <v>1</v>
      </c>
      <c r="BF141" s="35">
        <f t="shared" si="233"/>
        <v>1.3</v>
      </c>
      <c r="BG141" s="43">
        <f t="shared" si="193"/>
        <v>25917408</v>
      </c>
      <c r="BH141" s="43">
        <f t="shared" si="234"/>
        <v>2526947280</v>
      </c>
      <c r="BI141" s="43">
        <f t="shared" si="235"/>
        <v>29982720.000000145</v>
      </c>
      <c r="BJ141" s="43">
        <f t="shared" si="236"/>
        <v>2730</v>
      </c>
      <c r="BK141" s="43">
        <f t="shared" si="237"/>
        <v>807.26055864357227</v>
      </c>
      <c r="BL141" s="71">
        <f t="shared" si="186"/>
        <v>1.1865194116752664E-2</v>
      </c>
      <c r="BN141" s="44">
        <f t="shared" si="238"/>
        <v>45</v>
      </c>
      <c r="BO141" s="44">
        <f t="shared" si="239"/>
        <v>12</v>
      </c>
      <c r="BP141" s="44">
        <v>1</v>
      </c>
      <c r="BQ141" s="35">
        <f t="shared" si="240"/>
        <v>1.45</v>
      </c>
      <c r="BR141" s="43">
        <f t="shared" si="194"/>
        <v>119988</v>
      </c>
      <c r="BS141" s="43">
        <f t="shared" si="241"/>
        <v>7829217</v>
      </c>
      <c r="BT141" s="43">
        <f t="shared" si="242"/>
        <v>468480.00000000134</v>
      </c>
      <c r="BU141" s="43">
        <f t="shared" si="243"/>
        <v>3600</v>
      </c>
      <c r="BV141" s="43">
        <f t="shared" si="244"/>
        <v>807.26055864357227</v>
      </c>
      <c r="BW141" s="71">
        <f t="shared" si="187"/>
        <v>5.9837401364657712E-2</v>
      </c>
      <c r="BY141" s="44">
        <f t="shared" si="245"/>
        <v>-17</v>
      </c>
      <c r="BZ141" s="44">
        <f t="shared" si="246"/>
        <v>15.25</v>
      </c>
      <c r="CA141" s="44">
        <v>1</v>
      </c>
      <c r="CB141" s="35">
        <f t="shared" si="247"/>
        <v>0</v>
      </c>
      <c r="CC141" s="43">
        <f t="shared" si="195"/>
        <v>1</v>
      </c>
      <c r="CD141" s="43">
        <f t="shared" si="248"/>
        <v>0</v>
      </c>
      <c r="CE141" s="43">
        <f t="shared" si="249"/>
        <v>86.68004114731329</v>
      </c>
      <c r="CF141" s="43">
        <f t="shared" si="250"/>
        <v>4575</v>
      </c>
      <c r="CG141" s="43">
        <f t="shared" si="251"/>
        <v>807.26055864357227</v>
      </c>
      <c r="CJ141" s="44">
        <f t="shared" si="252"/>
        <v>-72</v>
      </c>
      <c r="CK141" s="44">
        <f t="shared" si="253"/>
        <v>18.899999999999999</v>
      </c>
      <c r="CL141" s="44">
        <v>1</v>
      </c>
      <c r="CM141" s="35">
        <f t="shared" si="254"/>
        <v>0</v>
      </c>
      <c r="CN141" s="43">
        <f t="shared" si="196"/>
        <v>1</v>
      </c>
      <c r="CO141" s="43">
        <f t="shared" si="255"/>
        <v>0</v>
      </c>
      <c r="CP141" s="43">
        <f t="shared" si="256"/>
        <v>4.2324238841461408E-2</v>
      </c>
      <c r="CQ141" s="43">
        <f t="shared" si="257"/>
        <v>5670</v>
      </c>
      <c r="CR141" s="43">
        <f t="shared" si="258"/>
        <v>807.26055864357227</v>
      </c>
      <c r="CU141" s="44">
        <f t="shared" si="259"/>
        <v>-122</v>
      </c>
      <c r="CV141" s="44">
        <f t="shared" si="260"/>
        <v>23</v>
      </c>
      <c r="CW141" s="44">
        <v>1</v>
      </c>
      <c r="CX141" s="35">
        <f t="shared" si="261"/>
        <v>0</v>
      </c>
      <c r="CY141" s="43">
        <f t="shared" si="197"/>
        <v>1</v>
      </c>
      <c r="CZ141" s="43">
        <f t="shared" si="262"/>
        <v>0</v>
      </c>
      <c r="DA141" s="43">
        <f t="shared" si="263"/>
        <v>4.1332264493614527E-5</v>
      </c>
      <c r="DB141" s="43">
        <f t="shared" si="264"/>
        <v>6900</v>
      </c>
      <c r="DC141" s="43">
        <f t="shared" si="265"/>
        <v>807.26055864357227</v>
      </c>
      <c r="DF141" s="44">
        <f t="shared" si="266"/>
        <v>-185</v>
      </c>
      <c r="DG141" s="44">
        <f t="shared" si="267"/>
        <v>32.75</v>
      </c>
      <c r="DH141" s="44">
        <v>1</v>
      </c>
      <c r="DI141" s="35">
        <f t="shared" si="274"/>
        <v>0</v>
      </c>
      <c r="DJ141" s="43">
        <f t="shared" si="198"/>
        <v>1</v>
      </c>
      <c r="DK141" s="43">
        <f t="shared" si="268"/>
        <v>0</v>
      </c>
      <c r="DL141" s="43">
        <f t="shared" si="269"/>
        <v>6.6575012169777503E-9</v>
      </c>
      <c r="DM141" s="43">
        <f t="shared" si="270"/>
        <v>9825</v>
      </c>
      <c r="DN141" s="43">
        <f t="shared" si="271"/>
        <v>807.26055864357227</v>
      </c>
    </row>
    <row r="142" spans="1:118">
      <c r="A142" s="35">
        <f t="shared" si="199"/>
        <v>27.857618025476185</v>
      </c>
      <c r="B142" s="35">
        <v>0</v>
      </c>
      <c r="C142" s="56">
        <f t="shared" si="183"/>
        <v>7.625</v>
      </c>
      <c r="D142" s="60"/>
      <c r="E142" s="59">
        <f t="shared" si="200"/>
        <v>7.625</v>
      </c>
      <c r="F142" s="102">
        <f t="shared" si="188"/>
        <v>15.25</v>
      </c>
      <c r="G142" s="38">
        <f t="shared" si="201"/>
        <v>154175683.3650409</v>
      </c>
      <c r="H142" s="35">
        <f t="shared" si="272"/>
        <v>27.200000000000014</v>
      </c>
      <c r="I142" s="39">
        <v>136</v>
      </c>
      <c r="J142" s="44">
        <f t="shared" si="202"/>
        <v>136</v>
      </c>
      <c r="K142" s="44">
        <f t="shared" si="203"/>
        <v>1</v>
      </c>
      <c r="L142" s="34">
        <v>1</v>
      </c>
      <c r="M142" s="127">
        <f t="shared" si="204"/>
        <v>7.625</v>
      </c>
      <c r="N142" s="43">
        <f t="shared" si="189"/>
        <v>6358404096</v>
      </c>
      <c r="O142" s="43">
        <f t="shared" si="205"/>
        <v>6593665047552</v>
      </c>
      <c r="P142" s="43">
        <f t="shared" si="206"/>
        <v>141070750279.01242</v>
      </c>
      <c r="Q142" s="43">
        <f t="shared" si="207"/>
        <v>300</v>
      </c>
      <c r="R142" s="43">
        <f t="shared" si="208"/>
        <v>835.72854076428553</v>
      </c>
      <c r="S142" s="71">
        <f t="shared" si="209"/>
        <v>2.1394891803214529E-2</v>
      </c>
      <c r="V142" s="44">
        <f t="shared" si="210"/>
        <v>136</v>
      </c>
      <c r="W142" s="44">
        <f t="shared" si="211"/>
        <v>2</v>
      </c>
      <c r="X142" s="44">
        <v>1</v>
      </c>
      <c r="Y142" s="35">
        <f t="shared" si="212"/>
        <v>1</v>
      </c>
      <c r="Z142" s="43">
        <f t="shared" si="190"/>
        <v>17960763744</v>
      </c>
      <c r="AA142" s="43">
        <f t="shared" si="213"/>
        <v>2442663869184</v>
      </c>
      <c r="AB142" s="43">
        <f t="shared" si="214"/>
        <v>141070750279.01242</v>
      </c>
      <c r="AC142" s="43">
        <f t="shared" si="215"/>
        <v>600</v>
      </c>
      <c r="AD142" s="43">
        <f t="shared" si="216"/>
        <v>835.72854076428553</v>
      </c>
      <c r="AE142" s="71">
        <f t="shared" si="182"/>
        <v>5.7752829629456437E-2</v>
      </c>
      <c r="AG142" s="44">
        <f t="shared" si="217"/>
        <v>121</v>
      </c>
      <c r="AH142" s="44">
        <f t="shared" si="218"/>
        <v>4.1500000000000004</v>
      </c>
      <c r="AI142" s="44">
        <v>1</v>
      </c>
      <c r="AJ142" s="35">
        <f t="shared" si="219"/>
        <v>1.075</v>
      </c>
      <c r="AK142" s="43">
        <f t="shared" si="191"/>
        <v>2469353040</v>
      </c>
      <c r="AL142" s="43">
        <f t="shared" si="220"/>
        <v>321201096678</v>
      </c>
      <c r="AM142" s="43">
        <f t="shared" si="221"/>
        <v>17633843784.876537</v>
      </c>
      <c r="AN142" s="43">
        <f t="shared" si="222"/>
        <v>1245</v>
      </c>
      <c r="AO142" s="43">
        <f t="shared" si="223"/>
        <v>835.72854076428553</v>
      </c>
      <c r="AP142" s="71">
        <f t="shared" si="185"/>
        <v>5.4899699805677313E-2</v>
      </c>
      <c r="AR142" s="44">
        <f t="shared" si="224"/>
        <v>101</v>
      </c>
      <c r="AS142" s="44">
        <f t="shared" si="225"/>
        <v>6.5</v>
      </c>
      <c r="AT142" s="44">
        <v>1</v>
      </c>
      <c r="AU142" s="35">
        <f t="shared" si="226"/>
        <v>1.175</v>
      </c>
      <c r="AV142" s="43">
        <f t="shared" si="192"/>
        <v>327567240</v>
      </c>
      <c r="AW142" s="43">
        <f t="shared" si="227"/>
        <v>38874042207</v>
      </c>
      <c r="AX142" s="43">
        <f t="shared" si="228"/>
        <v>1102115236.5547817</v>
      </c>
      <c r="AY142" s="43">
        <f t="shared" si="229"/>
        <v>1950</v>
      </c>
      <c r="AZ142" s="43">
        <f t="shared" si="230"/>
        <v>835.72854076428553</v>
      </c>
      <c r="BA142" s="71">
        <f t="shared" si="273"/>
        <v>2.8350929668855614E-2</v>
      </c>
      <c r="BC142" s="44">
        <f t="shared" si="231"/>
        <v>76</v>
      </c>
      <c r="BD142" s="44">
        <f t="shared" si="232"/>
        <v>9.1</v>
      </c>
      <c r="BE142" s="44">
        <v>1</v>
      </c>
      <c r="BF142" s="35">
        <f t="shared" si="233"/>
        <v>1.3</v>
      </c>
      <c r="BG142" s="43">
        <f t="shared" si="193"/>
        <v>25917408</v>
      </c>
      <c r="BH142" s="43">
        <f t="shared" si="234"/>
        <v>2560639910.4000001</v>
      </c>
      <c r="BI142" s="43">
        <f t="shared" si="235"/>
        <v>34441101.142336875</v>
      </c>
      <c r="BJ142" s="43">
        <f t="shared" si="236"/>
        <v>2730</v>
      </c>
      <c r="BK142" s="43">
        <f t="shared" si="237"/>
        <v>835.72854076428553</v>
      </c>
      <c r="BL142" s="71">
        <f t="shared" si="186"/>
        <v>1.3450193056218043E-2</v>
      </c>
      <c r="BN142" s="44">
        <f t="shared" si="238"/>
        <v>46</v>
      </c>
      <c r="BO142" s="44">
        <f t="shared" si="239"/>
        <v>12</v>
      </c>
      <c r="BP142" s="44">
        <v>1</v>
      </c>
      <c r="BQ142" s="35">
        <f t="shared" si="240"/>
        <v>1.45</v>
      </c>
      <c r="BR142" s="43">
        <f t="shared" si="194"/>
        <v>119988</v>
      </c>
      <c r="BS142" s="43">
        <f t="shared" si="241"/>
        <v>8003199.5999999996</v>
      </c>
      <c r="BT142" s="43">
        <f t="shared" si="242"/>
        <v>538142.20534901251</v>
      </c>
      <c r="BU142" s="43">
        <f t="shared" si="243"/>
        <v>3600</v>
      </c>
      <c r="BV142" s="43">
        <f t="shared" si="244"/>
        <v>835.72854076428553</v>
      </c>
      <c r="BW142" s="71">
        <f t="shared" si="187"/>
        <v>6.7240882677599659E-2</v>
      </c>
      <c r="BY142" s="44">
        <f t="shared" si="245"/>
        <v>-16</v>
      </c>
      <c r="BZ142" s="44">
        <f t="shared" si="246"/>
        <v>15.25</v>
      </c>
      <c r="CA142" s="44">
        <v>1</v>
      </c>
      <c r="CB142" s="35">
        <f t="shared" si="247"/>
        <v>0</v>
      </c>
      <c r="CC142" s="43">
        <f t="shared" si="195"/>
        <v>1</v>
      </c>
      <c r="CD142" s="43">
        <f t="shared" si="248"/>
        <v>0</v>
      </c>
      <c r="CE142" s="43">
        <f t="shared" si="249"/>
        <v>99.569220676994092</v>
      </c>
      <c r="CF142" s="43">
        <f t="shared" si="250"/>
        <v>4575</v>
      </c>
      <c r="CG142" s="43">
        <f t="shared" si="251"/>
        <v>835.72854076428553</v>
      </c>
      <c r="CJ142" s="44">
        <f t="shared" si="252"/>
        <v>-71</v>
      </c>
      <c r="CK142" s="44">
        <f t="shared" si="253"/>
        <v>18.899999999999999</v>
      </c>
      <c r="CL142" s="44">
        <v>1</v>
      </c>
      <c r="CM142" s="35">
        <f t="shared" si="254"/>
        <v>0</v>
      </c>
      <c r="CN142" s="43">
        <f t="shared" si="196"/>
        <v>1</v>
      </c>
      <c r="CO142" s="43">
        <f t="shared" si="255"/>
        <v>0</v>
      </c>
      <c r="CP142" s="43">
        <f t="shared" si="256"/>
        <v>4.8617783533688341E-2</v>
      </c>
      <c r="CQ142" s="43">
        <f t="shared" si="257"/>
        <v>5670</v>
      </c>
      <c r="CR142" s="43">
        <f t="shared" si="258"/>
        <v>835.72854076428553</v>
      </c>
      <c r="CU142" s="44">
        <f t="shared" si="259"/>
        <v>-121</v>
      </c>
      <c r="CV142" s="44">
        <f t="shared" si="260"/>
        <v>23</v>
      </c>
      <c r="CW142" s="44">
        <v>1</v>
      </c>
      <c r="CX142" s="35">
        <f t="shared" si="261"/>
        <v>0</v>
      </c>
      <c r="CY142" s="43">
        <f t="shared" si="197"/>
        <v>1</v>
      </c>
      <c r="CZ142" s="43">
        <f t="shared" si="262"/>
        <v>0</v>
      </c>
      <c r="DA142" s="43">
        <f t="shared" si="263"/>
        <v>4.7478304232117345E-5</v>
      </c>
      <c r="DB142" s="43">
        <f t="shared" si="264"/>
        <v>6900</v>
      </c>
      <c r="DC142" s="43">
        <f t="shared" si="265"/>
        <v>835.72854076428553</v>
      </c>
      <c r="DF142" s="44">
        <f t="shared" si="266"/>
        <v>-184</v>
      </c>
      <c r="DG142" s="44">
        <f t="shared" si="267"/>
        <v>32.75</v>
      </c>
      <c r="DH142" s="44">
        <v>1</v>
      </c>
      <c r="DI142" s="35">
        <f t="shared" si="274"/>
        <v>0</v>
      </c>
      <c r="DJ142" s="43">
        <f t="shared" si="198"/>
        <v>1</v>
      </c>
      <c r="DK142" s="43">
        <f t="shared" si="268"/>
        <v>0</v>
      </c>
      <c r="DL142" s="43">
        <f t="shared" si="269"/>
        <v>7.6474606963331036E-9</v>
      </c>
      <c r="DM142" s="43">
        <f t="shared" si="270"/>
        <v>9825</v>
      </c>
      <c r="DN142" s="43">
        <f t="shared" si="271"/>
        <v>835.72854076428553</v>
      </c>
    </row>
    <row r="143" spans="1:118">
      <c r="A143" s="35">
        <f t="shared" si="199"/>
        <v>28.84001480354679</v>
      </c>
      <c r="B143" s="35">
        <v>0</v>
      </c>
      <c r="C143" s="56">
        <f t="shared" si="183"/>
        <v>7.625</v>
      </c>
      <c r="D143" s="60"/>
      <c r="E143" s="59">
        <f t="shared" si="200"/>
        <v>7.625</v>
      </c>
      <c r="F143" s="102">
        <f t="shared" si="188"/>
        <v>15.25</v>
      </c>
      <c r="G143" s="38">
        <f t="shared" si="201"/>
        <v>177101353.86196622</v>
      </c>
      <c r="H143" s="35">
        <f t="shared" si="272"/>
        <v>27.400000000000013</v>
      </c>
      <c r="I143" s="39">
        <v>137</v>
      </c>
      <c r="J143" s="44">
        <f t="shared" si="202"/>
        <v>137</v>
      </c>
      <c r="K143" s="44">
        <f t="shared" si="203"/>
        <v>1</v>
      </c>
      <c r="L143" s="34">
        <v>1</v>
      </c>
      <c r="M143" s="127">
        <f t="shared" si="204"/>
        <v>7.625</v>
      </c>
      <c r="N143" s="43">
        <f t="shared" si="189"/>
        <v>6358404096</v>
      </c>
      <c r="O143" s="43">
        <f t="shared" si="205"/>
        <v>6642147878784</v>
      </c>
      <c r="P143" s="43">
        <f t="shared" si="206"/>
        <v>162047738783.6991</v>
      </c>
      <c r="Q143" s="43">
        <f t="shared" si="207"/>
        <v>300</v>
      </c>
      <c r="R143" s="43">
        <f t="shared" si="208"/>
        <v>865.20044410640367</v>
      </c>
      <c r="S143" s="71">
        <f t="shared" si="209"/>
        <v>2.4396888136336663E-2</v>
      </c>
      <c r="V143" s="44">
        <f t="shared" si="210"/>
        <v>137</v>
      </c>
      <c r="W143" s="44">
        <f t="shared" si="211"/>
        <v>2</v>
      </c>
      <c r="X143" s="44">
        <v>1</v>
      </c>
      <c r="Y143" s="35">
        <f t="shared" si="212"/>
        <v>1</v>
      </c>
      <c r="Z143" s="43">
        <f t="shared" si="190"/>
        <v>17960763744</v>
      </c>
      <c r="AA143" s="43">
        <f t="shared" si="213"/>
        <v>2460624632928</v>
      </c>
      <c r="AB143" s="43">
        <f t="shared" si="214"/>
        <v>162047738783.6991</v>
      </c>
      <c r="AC143" s="43">
        <f t="shared" si="215"/>
        <v>600</v>
      </c>
      <c r="AD143" s="43">
        <f t="shared" si="216"/>
        <v>865.20044410640367</v>
      </c>
      <c r="AE143" s="71">
        <f t="shared" si="182"/>
        <v>6.5856342578701946E-2</v>
      </c>
      <c r="AG143" s="44">
        <f t="shared" si="217"/>
        <v>122</v>
      </c>
      <c r="AH143" s="44">
        <f t="shared" si="218"/>
        <v>4.1500000000000004</v>
      </c>
      <c r="AI143" s="44">
        <v>1</v>
      </c>
      <c r="AJ143" s="35">
        <f t="shared" si="219"/>
        <v>1.075</v>
      </c>
      <c r="AK143" s="43">
        <f t="shared" si="191"/>
        <v>2469353040</v>
      </c>
      <c r="AL143" s="43">
        <f t="shared" si="220"/>
        <v>323855651196</v>
      </c>
      <c r="AM143" s="43">
        <f t="shared" si="221"/>
        <v>20255967347.962364</v>
      </c>
      <c r="AN143" s="43">
        <f t="shared" si="222"/>
        <v>1245</v>
      </c>
      <c r="AO143" s="43">
        <f t="shared" si="223"/>
        <v>865.20044410640367</v>
      </c>
      <c r="AP143" s="71">
        <f t="shared" si="185"/>
        <v>6.2546283423361645E-2</v>
      </c>
      <c r="AR143" s="44">
        <f t="shared" si="224"/>
        <v>102</v>
      </c>
      <c r="AS143" s="44">
        <f t="shared" si="225"/>
        <v>6.5</v>
      </c>
      <c r="AT143" s="44">
        <v>1</v>
      </c>
      <c r="AU143" s="35">
        <f t="shared" si="226"/>
        <v>1.175</v>
      </c>
      <c r="AV143" s="43">
        <f t="shared" si="192"/>
        <v>327567240</v>
      </c>
      <c r="AW143" s="43">
        <f t="shared" si="227"/>
        <v>39258933714</v>
      </c>
      <c r="AX143" s="43">
        <f t="shared" si="228"/>
        <v>1265997959.2476459</v>
      </c>
      <c r="AY143" s="43">
        <f t="shared" si="229"/>
        <v>1950</v>
      </c>
      <c r="AZ143" s="43">
        <f t="shared" si="230"/>
        <v>865.20044410640367</v>
      </c>
      <c r="BA143" s="71">
        <f t="shared" si="273"/>
        <v>3.2247385231356458E-2</v>
      </c>
      <c r="BC143" s="44">
        <f t="shared" si="231"/>
        <v>77</v>
      </c>
      <c r="BD143" s="44">
        <f t="shared" si="232"/>
        <v>9.1</v>
      </c>
      <c r="BE143" s="44">
        <v>1</v>
      </c>
      <c r="BF143" s="35">
        <f t="shared" si="233"/>
        <v>1.3</v>
      </c>
      <c r="BG143" s="43">
        <f t="shared" si="193"/>
        <v>25917408</v>
      </c>
      <c r="BH143" s="43">
        <f t="shared" si="234"/>
        <v>2594332540.8000002</v>
      </c>
      <c r="BI143" s="43">
        <f t="shared" si="235"/>
        <v>39562436.226488873</v>
      </c>
      <c r="BJ143" s="43">
        <f t="shared" si="236"/>
        <v>2730</v>
      </c>
      <c r="BK143" s="43">
        <f t="shared" si="237"/>
        <v>865.20044410640367</v>
      </c>
      <c r="BL143" s="71">
        <f t="shared" si="186"/>
        <v>1.5249562499913454E-2</v>
      </c>
      <c r="BN143" s="44">
        <f t="shared" si="238"/>
        <v>47</v>
      </c>
      <c r="BO143" s="44">
        <f t="shared" si="239"/>
        <v>12</v>
      </c>
      <c r="BP143" s="44">
        <v>1</v>
      </c>
      <c r="BQ143" s="35">
        <f t="shared" si="240"/>
        <v>1.45</v>
      </c>
      <c r="BR143" s="43">
        <f t="shared" si="194"/>
        <v>119988</v>
      </c>
      <c r="BS143" s="43">
        <f t="shared" si="241"/>
        <v>8177182.2000000002</v>
      </c>
      <c r="BT143" s="43">
        <f t="shared" si="242"/>
        <v>618163.06603888737</v>
      </c>
      <c r="BU143" s="43">
        <f t="shared" si="243"/>
        <v>3600</v>
      </c>
      <c r="BV143" s="43">
        <f t="shared" si="244"/>
        <v>865.20044410640367</v>
      </c>
      <c r="BW143" s="71">
        <f t="shared" si="187"/>
        <v>7.5596097887960401E-2</v>
      </c>
      <c r="BY143" s="44">
        <f t="shared" si="245"/>
        <v>-15</v>
      </c>
      <c r="BZ143" s="44">
        <f t="shared" si="246"/>
        <v>15.25</v>
      </c>
      <c r="CA143" s="44">
        <v>1</v>
      </c>
      <c r="CB143" s="35">
        <f t="shared" si="247"/>
        <v>0</v>
      </c>
      <c r="CC143" s="43">
        <f t="shared" si="195"/>
        <v>1</v>
      </c>
      <c r="CD143" s="43">
        <f t="shared" si="248"/>
        <v>0</v>
      </c>
      <c r="CE143" s="43">
        <f t="shared" si="249"/>
        <v>114.3749999999999</v>
      </c>
      <c r="CF143" s="43">
        <f t="shared" si="250"/>
        <v>4575</v>
      </c>
      <c r="CG143" s="43">
        <f t="shared" si="251"/>
        <v>865.20044410640367</v>
      </c>
      <c r="CJ143" s="44">
        <f t="shared" si="252"/>
        <v>-70</v>
      </c>
      <c r="CK143" s="44">
        <f t="shared" si="253"/>
        <v>18.899999999999999</v>
      </c>
      <c r="CL143" s="44">
        <v>1</v>
      </c>
      <c r="CM143" s="35">
        <f t="shared" si="254"/>
        <v>0</v>
      </c>
      <c r="CN143" s="43">
        <f t="shared" si="196"/>
        <v>1</v>
      </c>
      <c r="CO143" s="43">
        <f t="shared" si="255"/>
        <v>0</v>
      </c>
      <c r="CP143" s="43">
        <f t="shared" si="256"/>
        <v>5.5847167968749736E-2</v>
      </c>
      <c r="CQ143" s="43">
        <f t="shared" si="257"/>
        <v>5670</v>
      </c>
      <c r="CR143" s="43">
        <f t="shared" si="258"/>
        <v>865.20044410640367</v>
      </c>
      <c r="CU143" s="44">
        <f t="shared" si="259"/>
        <v>-120</v>
      </c>
      <c r="CV143" s="44">
        <f t="shared" si="260"/>
        <v>23</v>
      </c>
      <c r="CW143" s="44">
        <v>1</v>
      </c>
      <c r="CX143" s="35">
        <f t="shared" si="261"/>
        <v>0</v>
      </c>
      <c r="CY143" s="43">
        <f t="shared" si="197"/>
        <v>1</v>
      </c>
      <c r="CZ143" s="43">
        <f t="shared" si="262"/>
        <v>0</v>
      </c>
      <c r="DA143" s="43">
        <f t="shared" si="263"/>
        <v>5.4538249969481988E-5</v>
      </c>
      <c r="DB143" s="43">
        <f t="shared" si="264"/>
        <v>6900</v>
      </c>
      <c r="DC143" s="43">
        <f t="shared" si="265"/>
        <v>865.20044410640367</v>
      </c>
      <c r="DF143" s="44">
        <f t="shared" si="266"/>
        <v>-183</v>
      </c>
      <c r="DG143" s="44">
        <f t="shared" si="267"/>
        <v>32.75</v>
      </c>
      <c r="DH143" s="44">
        <v>1</v>
      </c>
      <c r="DI143" s="35">
        <f t="shared" si="274"/>
        <v>0</v>
      </c>
      <c r="DJ143" s="43">
        <f t="shared" si="198"/>
        <v>1</v>
      </c>
      <c r="DK143" s="43">
        <f t="shared" si="268"/>
        <v>0</v>
      </c>
      <c r="DL143" s="43">
        <f t="shared" si="269"/>
        <v>8.7846255217823161E-9</v>
      </c>
      <c r="DM143" s="43">
        <f t="shared" si="270"/>
        <v>9825</v>
      </c>
      <c r="DN143" s="43">
        <f t="shared" si="271"/>
        <v>865.20044410640367</v>
      </c>
    </row>
    <row r="144" spans="1:118">
      <c r="A144" s="35">
        <f t="shared" si="199"/>
        <v>29.857055729178075</v>
      </c>
      <c r="B144" s="35">
        <v>0</v>
      </c>
      <c r="C144" s="56">
        <f t="shared" si="183"/>
        <v>7.625</v>
      </c>
      <c r="D144" s="60"/>
      <c r="E144" s="59">
        <f t="shared" si="200"/>
        <v>7.625</v>
      </c>
      <c r="F144" s="102">
        <f t="shared" si="188"/>
        <v>15.25</v>
      </c>
      <c r="G144" s="38">
        <f t="shared" si="201"/>
        <v>203436033.84898841</v>
      </c>
      <c r="H144" s="35">
        <f t="shared" si="272"/>
        <v>27.600000000000016</v>
      </c>
      <c r="I144" s="39">
        <v>138</v>
      </c>
      <c r="J144" s="44">
        <f t="shared" si="202"/>
        <v>138</v>
      </c>
      <c r="K144" s="44">
        <f t="shared" si="203"/>
        <v>1</v>
      </c>
      <c r="L144" s="34">
        <v>1</v>
      </c>
      <c r="M144" s="127">
        <f t="shared" si="204"/>
        <v>7.625</v>
      </c>
      <c r="N144" s="43">
        <f t="shared" si="189"/>
        <v>6358404096</v>
      </c>
      <c r="O144" s="43">
        <f t="shared" si="205"/>
        <v>6690630710016</v>
      </c>
      <c r="P144" s="43">
        <f t="shared" si="206"/>
        <v>186143970971.8244</v>
      </c>
      <c r="Q144" s="43">
        <f t="shared" si="207"/>
        <v>300</v>
      </c>
      <c r="R144" s="43">
        <f t="shared" si="208"/>
        <v>895.71167187534229</v>
      </c>
      <c r="S144" s="71">
        <f t="shared" si="209"/>
        <v>2.7821587984696774E-2</v>
      </c>
      <c r="V144" s="44">
        <f t="shared" si="210"/>
        <v>138</v>
      </c>
      <c r="W144" s="44">
        <f t="shared" si="211"/>
        <v>2</v>
      </c>
      <c r="X144" s="44">
        <v>1</v>
      </c>
      <c r="Y144" s="35">
        <f t="shared" si="212"/>
        <v>1</v>
      </c>
      <c r="Z144" s="43">
        <f t="shared" si="190"/>
        <v>17960763744</v>
      </c>
      <c r="AA144" s="43">
        <f t="shared" si="213"/>
        <v>2478585396672</v>
      </c>
      <c r="AB144" s="43">
        <f t="shared" si="214"/>
        <v>186143970971.8244</v>
      </c>
      <c r="AC144" s="43">
        <f t="shared" si="215"/>
        <v>600</v>
      </c>
      <c r="AD144" s="43">
        <f t="shared" si="216"/>
        <v>895.71167187534229</v>
      </c>
      <c r="AE144" s="71">
        <f t="shared" si="182"/>
        <v>7.510089070231761E-2</v>
      </c>
      <c r="AG144" s="44">
        <f t="shared" si="217"/>
        <v>123</v>
      </c>
      <c r="AH144" s="44">
        <f t="shared" si="218"/>
        <v>4.1500000000000004</v>
      </c>
      <c r="AI144" s="44">
        <v>1</v>
      </c>
      <c r="AJ144" s="35">
        <f t="shared" si="219"/>
        <v>1.075</v>
      </c>
      <c r="AK144" s="43">
        <f t="shared" si="191"/>
        <v>2469353040</v>
      </c>
      <c r="AL144" s="43">
        <f t="shared" si="220"/>
        <v>326510205714</v>
      </c>
      <c r="AM144" s="43">
        <f t="shared" si="221"/>
        <v>23267996371.478024</v>
      </c>
      <c r="AN144" s="43">
        <f t="shared" si="222"/>
        <v>1245</v>
      </c>
      <c r="AO144" s="43">
        <f t="shared" si="223"/>
        <v>895.71167187534229</v>
      </c>
      <c r="AP144" s="71">
        <f t="shared" si="185"/>
        <v>7.126269244967845E-2</v>
      </c>
      <c r="AR144" s="44">
        <f t="shared" si="224"/>
        <v>103</v>
      </c>
      <c r="AS144" s="44">
        <f t="shared" si="225"/>
        <v>6.5</v>
      </c>
      <c r="AT144" s="44">
        <v>1</v>
      </c>
      <c r="AU144" s="35">
        <f t="shared" si="226"/>
        <v>1.175</v>
      </c>
      <c r="AV144" s="43">
        <f t="shared" si="192"/>
        <v>327567240</v>
      </c>
      <c r="AW144" s="43">
        <f t="shared" si="227"/>
        <v>39643825221</v>
      </c>
      <c r="AX144" s="43">
        <f t="shared" si="228"/>
        <v>1454249773.2173748</v>
      </c>
      <c r="AY144" s="43">
        <f t="shared" si="229"/>
        <v>1950</v>
      </c>
      <c r="AZ144" s="43">
        <f t="shared" si="230"/>
        <v>895.71167187534229</v>
      </c>
      <c r="BA144" s="71">
        <f t="shared" si="273"/>
        <v>3.6682882267552584E-2</v>
      </c>
      <c r="BC144" s="44">
        <f t="shared" si="231"/>
        <v>78</v>
      </c>
      <c r="BD144" s="44">
        <f t="shared" si="232"/>
        <v>9.1</v>
      </c>
      <c r="BE144" s="44">
        <v>1</v>
      </c>
      <c r="BF144" s="35">
        <f t="shared" si="233"/>
        <v>1.3</v>
      </c>
      <c r="BG144" s="43">
        <f t="shared" si="193"/>
        <v>25917408</v>
      </c>
      <c r="BH144" s="43">
        <f t="shared" si="234"/>
        <v>2628025171.2000003</v>
      </c>
      <c r="BI144" s="43">
        <f t="shared" si="235"/>
        <v>45445305.413042873</v>
      </c>
      <c r="BJ144" s="43">
        <f t="shared" si="236"/>
        <v>2730</v>
      </c>
      <c r="BK144" s="43">
        <f t="shared" si="237"/>
        <v>895.71167187534229</v>
      </c>
      <c r="BL144" s="71">
        <f t="shared" si="186"/>
        <v>1.7292568545792041E-2</v>
      </c>
      <c r="BN144" s="44">
        <f t="shared" si="238"/>
        <v>48</v>
      </c>
      <c r="BO144" s="44">
        <f t="shared" si="239"/>
        <v>12</v>
      </c>
      <c r="BP144" s="44">
        <v>1</v>
      </c>
      <c r="BQ144" s="35">
        <f t="shared" si="240"/>
        <v>1.45</v>
      </c>
      <c r="BR144" s="43">
        <f t="shared" si="194"/>
        <v>119988</v>
      </c>
      <c r="BS144" s="43">
        <f t="shared" si="241"/>
        <v>8351164.7999999998</v>
      </c>
      <c r="BT144" s="43">
        <f t="shared" si="242"/>
        <v>710082.8970787935</v>
      </c>
      <c r="BU144" s="43">
        <f t="shared" si="243"/>
        <v>3600</v>
      </c>
      <c r="BV144" s="43">
        <f t="shared" si="244"/>
        <v>895.71167187534229</v>
      </c>
      <c r="BW144" s="71">
        <f t="shared" si="187"/>
        <v>8.5028006761259642E-2</v>
      </c>
      <c r="BY144" s="44">
        <f t="shared" si="245"/>
        <v>-14</v>
      </c>
      <c r="BZ144" s="44">
        <f t="shared" si="246"/>
        <v>15.25</v>
      </c>
      <c r="CA144" s="44">
        <v>1</v>
      </c>
      <c r="CB144" s="35">
        <f t="shared" si="247"/>
        <v>0</v>
      </c>
      <c r="CC144" s="43">
        <f t="shared" si="195"/>
        <v>1</v>
      </c>
      <c r="CD144" s="43">
        <f t="shared" si="248"/>
        <v>0</v>
      </c>
      <c r="CE144" s="43">
        <f t="shared" si="249"/>
        <v>131.38237435278577</v>
      </c>
      <c r="CF144" s="43">
        <f t="shared" si="250"/>
        <v>4575</v>
      </c>
      <c r="CG144" s="43">
        <f t="shared" si="251"/>
        <v>895.71167187534229</v>
      </c>
      <c r="CJ144" s="44">
        <f t="shared" si="252"/>
        <v>-69</v>
      </c>
      <c r="CK144" s="44">
        <f t="shared" si="253"/>
        <v>18.899999999999999</v>
      </c>
      <c r="CL144" s="44">
        <v>1</v>
      </c>
      <c r="CM144" s="35">
        <f t="shared" si="254"/>
        <v>0</v>
      </c>
      <c r="CN144" s="43">
        <f t="shared" si="196"/>
        <v>1</v>
      </c>
      <c r="CO144" s="43">
        <f t="shared" si="255"/>
        <v>0</v>
      </c>
      <c r="CP144" s="43">
        <f t="shared" si="256"/>
        <v>6.4151549976945943E-2</v>
      </c>
      <c r="CQ144" s="43">
        <f t="shared" si="257"/>
        <v>5670</v>
      </c>
      <c r="CR144" s="43">
        <f t="shared" si="258"/>
        <v>895.71167187534229</v>
      </c>
      <c r="CU144" s="44">
        <f t="shared" si="259"/>
        <v>-119</v>
      </c>
      <c r="CV144" s="44">
        <f t="shared" si="260"/>
        <v>23</v>
      </c>
      <c r="CW144" s="44">
        <v>1</v>
      </c>
      <c r="CX144" s="35">
        <f t="shared" si="261"/>
        <v>0</v>
      </c>
      <c r="CY144" s="43">
        <f t="shared" si="197"/>
        <v>1</v>
      </c>
      <c r="CZ144" s="43">
        <f t="shared" si="262"/>
        <v>0</v>
      </c>
      <c r="DA144" s="43">
        <f t="shared" si="263"/>
        <v>6.2647998024361042E-5</v>
      </c>
      <c r="DB144" s="43">
        <f t="shared" si="264"/>
        <v>6900</v>
      </c>
      <c r="DC144" s="43">
        <f t="shared" si="265"/>
        <v>895.71167187534229</v>
      </c>
      <c r="DF144" s="44">
        <f t="shared" si="266"/>
        <v>-182</v>
      </c>
      <c r="DG144" s="44">
        <f t="shared" si="267"/>
        <v>32.75</v>
      </c>
      <c r="DH144" s="44">
        <v>1</v>
      </c>
      <c r="DI144" s="35">
        <f t="shared" si="274"/>
        <v>0</v>
      </c>
      <c r="DJ144" s="43">
        <f t="shared" si="198"/>
        <v>1</v>
      </c>
      <c r="DK144" s="43">
        <f t="shared" si="268"/>
        <v>0</v>
      </c>
      <c r="DL144" s="43">
        <f t="shared" si="269"/>
        <v>1.0090884886136318E-8</v>
      </c>
      <c r="DM144" s="43">
        <f t="shared" si="270"/>
        <v>9825</v>
      </c>
      <c r="DN144" s="43">
        <f t="shared" si="271"/>
        <v>895.71167187534229</v>
      </c>
    </row>
    <row r="145" spans="1:118">
      <c r="A145" s="35">
        <f t="shared" si="199"/>
        <v>30.909962525595304</v>
      </c>
      <c r="B145" s="35">
        <v>0</v>
      </c>
      <c r="C145" s="56">
        <f t="shared" si="183"/>
        <v>7.625</v>
      </c>
      <c r="D145" s="60"/>
      <c r="E145" s="59">
        <f t="shared" si="200"/>
        <v>7.625</v>
      </c>
      <c r="F145" s="102">
        <f t="shared" si="188"/>
        <v>15.25</v>
      </c>
      <c r="G145" s="38">
        <f t="shared" si="201"/>
        <v>233686637.42945412</v>
      </c>
      <c r="H145" s="35">
        <f t="shared" si="272"/>
        <v>27.800000000000011</v>
      </c>
      <c r="I145" s="39">
        <v>139</v>
      </c>
      <c r="J145" s="44">
        <f t="shared" si="202"/>
        <v>139</v>
      </c>
      <c r="K145" s="44">
        <f t="shared" si="203"/>
        <v>1</v>
      </c>
      <c r="L145" s="34">
        <v>1</v>
      </c>
      <c r="M145" s="127">
        <f t="shared" si="204"/>
        <v>7.625</v>
      </c>
      <c r="N145" s="43">
        <f t="shared" si="189"/>
        <v>6358404096</v>
      </c>
      <c r="O145" s="43">
        <f t="shared" si="205"/>
        <v>6739113541248</v>
      </c>
      <c r="P145" s="43">
        <f t="shared" si="206"/>
        <v>213823273247.95053</v>
      </c>
      <c r="Q145" s="43">
        <f t="shared" si="207"/>
        <v>300</v>
      </c>
      <c r="R145" s="43">
        <f t="shared" si="208"/>
        <v>927.29887576785916</v>
      </c>
      <c r="S145" s="71">
        <f t="shared" si="209"/>
        <v>3.1728694276955766E-2</v>
      </c>
      <c r="V145" s="44">
        <f t="shared" si="210"/>
        <v>139</v>
      </c>
      <c r="W145" s="44">
        <f t="shared" si="211"/>
        <v>2</v>
      </c>
      <c r="X145" s="44">
        <v>1</v>
      </c>
      <c r="Y145" s="35">
        <f t="shared" si="212"/>
        <v>1</v>
      </c>
      <c r="Z145" s="43">
        <f t="shared" si="190"/>
        <v>17960763744</v>
      </c>
      <c r="AA145" s="43">
        <f t="shared" si="213"/>
        <v>2496546160416</v>
      </c>
      <c r="AB145" s="43">
        <f t="shared" si="214"/>
        <v>213823273247.95053</v>
      </c>
      <c r="AC145" s="43">
        <f t="shared" si="215"/>
        <v>600</v>
      </c>
      <c r="AD145" s="43">
        <f t="shared" si="216"/>
        <v>927.29887576785916</v>
      </c>
      <c r="AE145" s="71">
        <f t="shared" ref="AE145:AE208" si="275">AB145/AA145</f>
        <v>8.5647634575409221E-2</v>
      </c>
      <c r="AG145" s="44">
        <f t="shared" si="217"/>
        <v>124</v>
      </c>
      <c r="AH145" s="44">
        <f t="shared" si="218"/>
        <v>4.1500000000000004</v>
      </c>
      <c r="AI145" s="44">
        <v>1</v>
      </c>
      <c r="AJ145" s="35">
        <f t="shared" si="219"/>
        <v>1.075</v>
      </c>
      <c r="AK145" s="43">
        <f t="shared" si="191"/>
        <v>2469353040</v>
      </c>
      <c r="AL145" s="43">
        <f t="shared" si="220"/>
        <v>329164760232</v>
      </c>
      <c r="AM145" s="43">
        <f t="shared" si="221"/>
        <v>26727909155.993786</v>
      </c>
      <c r="AN145" s="43">
        <f t="shared" si="222"/>
        <v>1245</v>
      </c>
      <c r="AO145" s="43">
        <f t="shared" si="223"/>
        <v>927.29887576785916</v>
      </c>
      <c r="AP145" s="71">
        <f t="shared" si="185"/>
        <v>8.1199181641301993E-2</v>
      </c>
      <c r="AR145" s="44">
        <f t="shared" si="224"/>
        <v>104</v>
      </c>
      <c r="AS145" s="44">
        <f t="shared" si="225"/>
        <v>6.5</v>
      </c>
      <c r="AT145" s="44">
        <v>1</v>
      </c>
      <c r="AU145" s="35">
        <f t="shared" si="226"/>
        <v>1.175</v>
      </c>
      <c r="AV145" s="43">
        <f t="shared" si="192"/>
        <v>327567240</v>
      </c>
      <c r="AW145" s="43">
        <f t="shared" si="227"/>
        <v>40028716728</v>
      </c>
      <c r="AX145" s="43">
        <f t="shared" si="228"/>
        <v>1670494322.2496095</v>
      </c>
      <c r="AY145" s="43">
        <f t="shared" si="229"/>
        <v>1950</v>
      </c>
      <c r="AZ145" s="43">
        <f t="shared" si="230"/>
        <v>927.29887576785916</v>
      </c>
      <c r="BA145" s="71">
        <f t="shared" si="273"/>
        <v>4.1732397608467482E-2</v>
      </c>
      <c r="BC145" s="44">
        <f t="shared" si="231"/>
        <v>79</v>
      </c>
      <c r="BD145" s="44">
        <f t="shared" si="232"/>
        <v>9.1</v>
      </c>
      <c r="BE145" s="44">
        <v>1</v>
      </c>
      <c r="BF145" s="35">
        <f t="shared" si="233"/>
        <v>1.3</v>
      </c>
      <c r="BG145" s="43">
        <f t="shared" si="193"/>
        <v>25917408</v>
      </c>
      <c r="BH145" s="43">
        <f t="shared" si="234"/>
        <v>2661717801.5999999</v>
      </c>
      <c r="BI145" s="43">
        <f t="shared" si="235"/>
        <v>52202947.570300207</v>
      </c>
      <c r="BJ145" s="43">
        <f t="shared" si="236"/>
        <v>2730</v>
      </c>
      <c r="BK145" s="43">
        <f t="shared" si="237"/>
        <v>927.29887576785916</v>
      </c>
      <c r="BL145" s="71">
        <f t="shared" si="186"/>
        <v>1.9612502699918152E-2</v>
      </c>
      <c r="BN145" s="44">
        <f t="shared" si="238"/>
        <v>49</v>
      </c>
      <c r="BO145" s="44">
        <f t="shared" si="239"/>
        <v>12</v>
      </c>
      <c r="BP145" s="44">
        <v>1</v>
      </c>
      <c r="BQ145" s="35">
        <f t="shared" si="240"/>
        <v>1.45</v>
      </c>
      <c r="BR145" s="43">
        <f t="shared" si="194"/>
        <v>119988</v>
      </c>
      <c r="BS145" s="43">
        <f t="shared" si="241"/>
        <v>8525147.4000000004</v>
      </c>
      <c r="BT145" s="43">
        <f t="shared" si="242"/>
        <v>815671.05578593921</v>
      </c>
      <c r="BU145" s="43">
        <f t="shared" si="243"/>
        <v>3600</v>
      </c>
      <c r="BV145" s="43">
        <f t="shared" si="244"/>
        <v>927.29887576785916</v>
      </c>
      <c r="BW145" s="71">
        <f t="shared" si="187"/>
        <v>9.5678234934206435E-2</v>
      </c>
      <c r="BY145" s="44">
        <f t="shared" si="245"/>
        <v>-13</v>
      </c>
      <c r="BZ145" s="44">
        <f t="shared" si="246"/>
        <v>15.25</v>
      </c>
      <c r="CA145" s="44">
        <v>1</v>
      </c>
      <c r="CB145" s="35">
        <f t="shared" si="247"/>
        <v>0</v>
      </c>
      <c r="CC145" s="43">
        <f t="shared" si="195"/>
        <v>1</v>
      </c>
      <c r="CD145" s="43">
        <f t="shared" si="248"/>
        <v>0</v>
      </c>
      <c r="CE145" s="43">
        <f t="shared" si="249"/>
        <v>150.91871729464964</v>
      </c>
      <c r="CF145" s="43">
        <f t="shared" si="250"/>
        <v>4575</v>
      </c>
      <c r="CG145" s="43">
        <f t="shared" si="251"/>
        <v>927.29887576785916</v>
      </c>
      <c r="CJ145" s="44">
        <f t="shared" si="252"/>
        <v>-68</v>
      </c>
      <c r="CK145" s="44">
        <f t="shared" si="253"/>
        <v>18.899999999999999</v>
      </c>
      <c r="CL145" s="44">
        <v>1</v>
      </c>
      <c r="CM145" s="35">
        <f t="shared" si="254"/>
        <v>0</v>
      </c>
      <c r="CN145" s="43">
        <f t="shared" si="196"/>
        <v>1</v>
      </c>
      <c r="CO145" s="43">
        <f t="shared" si="255"/>
        <v>0</v>
      </c>
      <c r="CP145" s="43">
        <f t="shared" si="256"/>
        <v>7.369077992902788E-2</v>
      </c>
      <c r="CQ145" s="43">
        <f t="shared" si="257"/>
        <v>5670</v>
      </c>
      <c r="CR145" s="43">
        <f t="shared" si="258"/>
        <v>927.29887576785916</v>
      </c>
      <c r="CU145" s="44">
        <f t="shared" si="259"/>
        <v>-118</v>
      </c>
      <c r="CV145" s="44">
        <f t="shared" si="260"/>
        <v>23</v>
      </c>
      <c r="CW145" s="44">
        <v>1</v>
      </c>
      <c r="CX145" s="35">
        <f t="shared" si="261"/>
        <v>0</v>
      </c>
      <c r="CY145" s="43">
        <f t="shared" si="197"/>
        <v>1</v>
      </c>
      <c r="CZ145" s="43">
        <f t="shared" si="262"/>
        <v>0</v>
      </c>
      <c r="DA145" s="43">
        <f t="shared" si="263"/>
        <v>7.1963652274441059E-5</v>
      </c>
      <c r="DB145" s="43">
        <f t="shared" si="264"/>
        <v>6900</v>
      </c>
      <c r="DC145" s="43">
        <f t="shared" si="265"/>
        <v>927.29887576785916</v>
      </c>
      <c r="DF145" s="44">
        <f t="shared" si="266"/>
        <v>-181</v>
      </c>
      <c r="DG145" s="44">
        <f t="shared" si="267"/>
        <v>32.75</v>
      </c>
      <c r="DH145" s="44">
        <v>1</v>
      </c>
      <c r="DI145" s="35">
        <f t="shared" si="274"/>
        <v>0</v>
      </c>
      <c r="DJ145" s="43">
        <f t="shared" si="198"/>
        <v>1</v>
      </c>
      <c r="DK145" s="43">
        <f t="shared" si="268"/>
        <v>0</v>
      </c>
      <c r="DL145" s="43">
        <f t="shared" si="269"/>
        <v>1.1591382869169232E-8</v>
      </c>
      <c r="DM145" s="43">
        <f t="shared" si="270"/>
        <v>9825</v>
      </c>
      <c r="DN145" s="43">
        <f t="shared" si="271"/>
        <v>927.29887576785916</v>
      </c>
    </row>
    <row r="146" spans="1:118">
      <c r="A146" s="35">
        <f t="shared" si="199"/>
        <v>32.000000000000256</v>
      </c>
      <c r="B146" s="35">
        <v>0</v>
      </c>
      <c r="C146" s="56">
        <f t="shared" si="183"/>
        <v>7.625</v>
      </c>
      <c r="D146" s="60"/>
      <c r="E146" s="59">
        <f t="shared" si="200"/>
        <v>7.625</v>
      </c>
      <c r="F146" s="102">
        <f t="shared" si="188"/>
        <v>15.25</v>
      </c>
      <c r="G146" s="38">
        <f t="shared" si="201"/>
        <v>268435456.0000025</v>
      </c>
      <c r="H146" s="35">
        <f t="shared" si="272"/>
        <v>28.000000000000014</v>
      </c>
      <c r="I146" s="39">
        <v>140</v>
      </c>
      <c r="J146" s="44">
        <f t="shared" si="202"/>
        <v>140</v>
      </c>
      <c r="K146" s="44">
        <f t="shared" si="203"/>
        <v>1</v>
      </c>
      <c r="L146" s="34">
        <v>4</v>
      </c>
      <c r="M146" s="127">
        <f t="shared" si="204"/>
        <v>7.625</v>
      </c>
      <c r="N146" s="43">
        <f t="shared" si="189"/>
        <v>25433616384</v>
      </c>
      <c r="O146" s="43">
        <f t="shared" si="205"/>
        <v>27150385489920</v>
      </c>
      <c r="P146" s="43">
        <f t="shared" si="206"/>
        <v>245618442240.00229</v>
      </c>
      <c r="Q146" s="43">
        <f t="shared" si="207"/>
        <v>300</v>
      </c>
      <c r="R146" s="43">
        <f t="shared" si="208"/>
        <v>960.00000000000773</v>
      </c>
      <c r="S146" s="71">
        <f t="shared" si="209"/>
        <v>9.046591339603333E-3</v>
      </c>
      <c r="V146" s="44">
        <f t="shared" si="210"/>
        <v>140</v>
      </c>
      <c r="W146" s="44">
        <f t="shared" si="211"/>
        <v>2</v>
      </c>
      <c r="X146" s="44">
        <v>14</v>
      </c>
      <c r="Y146" s="35">
        <f t="shared" si="212"/>
        <v>1</v>
      </c>
      <c r="Z146" s="43">
        <f t="shared" si="190"/>
        <v>251450692416</v>
      </c>
      <c r="AA146" s="43">
        <f t="shared" si="213"/>
        <v>35203096938240</v>
      </c>
      <c r="AB146" s="43">
        <f t="shared" si="214"/>
        <v>245618442240.00229</v>
      </c>
      <c r="AC146" s="43">
        <f t="shared" si="215"/>
        <v>600</v>
      </c>
      <c r="AD146" s="43">
        <f t="shared" si="216"/>
        <v>960.00000000000773</v>
      </c>
      <c r="AE146" s="71">
        <f t="shared" si="275"/>
        <v>6.9771827936307169E-3</v>
      </c>
      <c r="AG146" s="44">
        <f t="shared" si="217"/>
        <v>125</v>
      </c>
      <c r="AH146" s="44">
        <f t="shared" si="218"/>
        <v>4.1500000000000004</v>
      </c>
      <c r="AI146" s="44">
        <v>1</v>
      </c>
      <c r="AJ146" s="35">
        <f t="shared" si="219"/>
        <v>1.075</v>
      </c>
      <c r="AK146" s="43">
        <f t="shared" si="191"/>
        <v>2469353040</v>
      </c>
      <c r="AL146" s="43">
        <f t="shared" si="220"/>
        <v>331819314750</v>
      </c>
      <c r="AM146" s="43">
        <f t="shared" si="221"/>
        <v>30702305280.000252</v>
      </c>
      <c r="AN146" s="43">
        <f t="shared" si="222"/>
        <v>1245</v>
      </c>
      <c r="AO146" s="43">
        <f t="shared" si="223"/>
        <v>960.00000000000773</v>
      </c>
      <c r="AP146" s="71">
        <f t="shared" si="185"/>
        <v>9.2527179447441293E-2</v>
      </c>
      <c r="AR146" s="44">
        <f t="shared" si="224"/>
        <v>105</v>
      </c>
      <c r="AS146" s="44">
        <f t="shared" si="225"/>
        <v>6.5</v>
      </c>
      <c r="AT146" s="44">
        <v>1</v>
      </c>
      <c r="AU146" s="35">
        <f t="shared" si="226"/>
        <v>1.175</v>
      </c>
      <c r="AV146" s="43">
        <f t="shared" si="192"/>
        <v>327567240</v>
      </c>
      <c r="AW146" s="43">
        <f t="shared" si="227"/>
        <v>40413608235</v>
      </c>
      <c r="AX146" s="43">
        <f t="shared" si="228"/>
        <v>1918894080.0000136</v>
      </c>
      <c r="AY146" s="43">
        <f t="shared" si="229"/>
        <v>1950</v>
      </c>
      <c r="AZ146" s="43">
        <f t="shared" si="230"/>
        <v>960.00000000000773</v>
      </c>
      <c r="BA146" s="71">
        <f t="shared" si="273"/>
        <v>4.7481384706900907E-2</v>
      </c>
      <c r="BC146" s="44">
        <f t="shared" si="231"/>
        <v>80</v>
      </c>
      <c r="BD146" s="44">
        <f t="shared" si="232"/>
        <v>9.1</v>
      </c>
      <c r="BE146" s="44">
        <v>1</v>
      </c>
      <c r="BF146" s="35">
        <f t="shared" si="233"/>
        <v>1.3</v>
      </c>
      <c r="BG146" s="43">
        <f t="shared" si="193"/>
        <v>25917408</v>
      </c>
      <c r="BH146" s="43">
        <f t="shared" si="234"/>
        <v>2695410432</v>
      </c>
      <c r="BI146" s="43">
        <f t="shared" si="235"/>
        <v>59965440.00000032</v>
      </c>
      <c r="BJ146" s="43">
        <f t="shared" si="236"/>
        <v>2730</v>
      </c>
      <c r="BK146" s="43">
        <f t="shared" si="237"/>
        <v>960.00000000000773</v>
      </c>
      <c r="BL146" s="71">
        <f t="shared" si="186"/>
        <v>2.2247238968911256E-2</v>
      </c>
      <c r="BN146" s="44">
        <f t="shared" si="238"/>
        <v>50</v>
      </c>
      <c r="BO146" s="44">
        <f t="shared" si="239"/>
        <v>12</v>
      </c>
      <c r="BP146" s="44">
        <v>1</v>
      </c>
      <c r="BQ146" s="35">
        <f t="shared" si="240"/>
        <v>1.45</v>
      </c>
      <c r="BR146" s="43">
        <f t="shared" si="194"/>
        <v>119988</v>
      </c>
      <c r="BS146" s="43">
        <f t="shared" si="241"/>
        <v>8699130</v>
      </c>
      <c r="BT146" s="43">
        <f t="shared" si="242"/>
        <v>936960.00000000314</v>
      </c>
      <c r="BU146" s="43">
        <f t="shared" si="243"/>
        <v>3600</v>
      </c>
      <c r="BV146" s="43">
        <f t="shared" si="244"/>
        <v>960.00000000000773</v>
      </c>
      <c r="BW146" s="71">
        <f t="shared" si="187"/>
        <v>0.10770732245638392</v>
      </c>
      <c r="BY146" s="44">
        <f t="shared" si="245"/>
        <v>-12</v>
      </c>
      <c r="BZ146" s="44">
        <f t="shared" si="246"/>
        <v>15.25</v>
      </c>
      <c r="CA146" s="44">
        <v>1</v>
      </c>
      <c r="CB146" s="35">
        <f t="shared" si="247"/>
        <v>0</v>
      </c>
      <c r="CC146" s="43">
        <f t="shared" si="195"/>
        <v>1</v>
      </c>
      <c r="CD146" s="43">
        <f t="shared" si="248"/>
        <v>0</v>
      </c>
      <c r="CE146" s="43">
        <f t="shared" si="249"/>
        <v>173.36008229462664</v>
      </c>
      <c r="CF146" s="43">
        <f t="shared" si="250"/>
        <v>4575</v>
      </c>
      <c r="CG146" s="43">
        <f t="shared" si="251"/>
        <v>960.00000000000773</v>
      </c>
      <c r="CJ146" s="44">
        <f t="shared" si="252"/>
        <v>-67</v>
      </c>
      <c r="CK146" s="44">
        <f t="shared" si="253"/>
        <v>18.899999999999999</v>
      </c>
      <c r="CL146" s="44">
        <v>1</v>
      </c>
      <c r="CM146" s="35">
        <f t="shared" si="254"/>
        <v>0</v>
      </c>
      <c r="CN146" s="43">
        <f t="shared" si="196"/>
        <v>1</v>
      </c>
      <c r="CO146" s="43">
        <f t="shared" si="255"/>
        <v>0</v>
      </c>
      <c r="CP146" s="43">
        <f t="shared" si="256"/>
        <v>8.4648477682922857E-2</v>
      </c>
      <c r="CQ146" s="43">
        <f t="shared" si="257"/>
        <v>5670</v>
      </c>
      <c r="CR146" s="43">
        <f t="shared" si="258"/>
        <v>960.00000000000773</v>
      </c>
      <c r="CU146" s="44">
        <f t="shared" si="259"/>
        <v>-117</v>
      </c>
      <c r="CV146" s="44">
        <f t="shared" si="260"/>
        <v>23</v>
      </c>
      <c r="CW146" s="44">
        <v>1</v>
      </c>
      <c r="CX146" s="35">
        <f t="shared" si="261"/>
        <v>0</v>
      </c>
      <c r="CY146" s="43">
        <f t="shared" si="197"/>
        <v>1</v>
      </c>
      <c r="CZ146" s="43">
        <f t="shared" si="262"/>
        <v>0</v>
      </c>
      <c r="DA146" s="43">
        <f t="shared" si="263"/>
        <v>8.2664528987229081E-5</v>
      </c>
      <c r="DB146" s="43">
        <f t="shared" si="264"/>
        <v>6900</v>
      </c>
      <c r="DC146" s="43">
        <f t="shared" si="265"/>
        <v>960.00000000000773</v>
      </c>
      <c r="DF146" s="44">
        <f t="shared" si="266"/>
        <v>-180</v>
      </c>
      <c r="DG146" s="44">
        <f t="shared" si="267"/>
        <v>32.75</v>
      </c>
      <c r="DH146" s="44">
        <v>1</v>
      </c>
      <c r="DI146" s="35">
        <f t="shared" si="274"/>
        <v>0</v>
      </c>
      <c r="DJ146" s="43">
        <f t="shared" si="198"/>
        <v>1</v>
      </c>
      <c r="DK146" s="43">
        <f t="shared" si="268"/>
        <v>0</v>
      </c>
      <c r="DL146" s="43">
        <f t="shared" si="269"/>
        <v>1.3315002433955509E-8</v>
      </c>
      <c r="DM146" s="43">
        <f t="shared" si="270"/>
        <v>9825</v>
      </c>
      <c r="DN146" s="43">
        <f t="shared" si="271"/>
        <v>960.00000000000773</v>
      </c>
    </row>
    <row r="147" spans="1:118">
      <c r="A147" s="35">
        <f t="shared" si="199"/>
        <v>33.128477562924346</v>
      </c>
      <c r="B147" s="35">
        <v>0</v>
      </c>
      <c r="C147" s="56">
        <f t="shared" si="183"/>
        <v>7.625</v>
      </c>
      <c r="D147" s="60"/>
      <c r="E147" s="59">
        <f t="shared" si="200"/>
        <v>7.625</v>
      </c>
      <c r="F147" s="102">
        <f t="shared" si="188"/>
        <v>15.25</v>
      </c>
      <c r="G147" s="38">
        <f t="shared" si="201"/>
        <v>308351366.73008186</v>
      </c>
      <c r="H147" s="35">
        <f t="shared" si="272"/>
        <v>28.200000000000014</v>
      </c>
      <c r="I147" s="39">
        <v>141</v>
      </c>
      <c r="J147" s="44">
        <f t="shared" si="202"/>
        <v>141</v>
      </c>
      <c r="K147" s="44">
        <f t="shared" si="203"/>
        <v>1</v>
      </c>
      <c r="L147" s="34">
        <v>1</v>
      </c>
      <c r="M147" s="127">
        <f t="shared" si="204"/>
        <v>7.625</v>
      </c>
      <c r="N147" s="43">
        <f t="shared" si="189"/>
        <v>25433616384</v>
      </c>
      <c r="O147" s="43">
        <f t="shared" si="205"/>
        <v>27344316814848</v>
      </c>
      <c r="P147" s="43">
        <f t="shared" si="206"/>
        <v>282141500558.0249</v>
      </c>
      <c r="Q147" s="43">
        <f t="shared" si="207"/>
        <v>300</v>
      </c>
      <c r="R147" s="43">
        <f t="shared" si="208"/>
        <v>993.85432688773039</v>
      </c>
      <c r="S147" s="71">
        <f t="shared" si="209"/>
        <v>1.0318103848358783E-2</v>
      </c>
      <c r="V147" s="44">
        <f t="shared" si="210"/>
        <v>141</v>
      </c>
      <c r="W147" s="44">
        <f t="shared" si="211"/>
        <v>2</v>
      </c>
      <c r="X147" s="44">
        <v>1</v>
      </c>
      <c r="Y147" s="35">
        <f t="shared" si="212"/>
        <v>1</v>
      </c>
      <c r="Z147" s="43">
        <f t="shared" si="190"/>
        <v>251450692416</v>
      </c>
      <c r="AA147" s="43">
        <f t="shared" si="213"/>
        <v>35454547630656</v>
      </c>
      <c r="AB147" s="43">
        <f t="shared" si="214"/>
        <v>282141500558.0249</v>
      </c>
      <c r="AC147" s="43">
        <f t="shared" si="215"/>
        <v>600</v>
      </c>
      <c r="AD147" s="43">
        <f t="shared" si="216"/>
        <v>993.85432688773039</v>
      </c>
      <c r="AE147" s="71">
        <f t="shared" si="275"/>
        <v>7.9578367067944054E-3</v>
      </c>
      <c r="AG147" s="44">
        <f t="shared" si="217"/>
        <v>126</v>
      </c>
      <c r="AH147" s="44">
        <f t="shared" si="218"/>
        <v>4.1500000000000004</v>
      </c>
      <c r="AI147" s="44">
        <v>1</v>
      </c>
      <c r="AJ147" s="35">
        <f t="shared" si="219"/>
        <v>1.075</v>
      </c>
      <c r="AK147" s="43">
        <f t="shared" si="191"/>
        <v>2469353040</v>
      </c>
      <c r="AL147" s="43">
        <f t="shared" si="220"/>
        <v>334473869268</v>
      </c>
      <c r="AM147" s="43">
        <f t="shared" si="221"/>
        <v>35267687569.753075</v>
      </c>
      <c r="AN147" s="43">
        <f t="shared" si="222"/>
        <v>1245</v>
      </c>
      <c r="AO147" s="43">
        <f t="shared" si="223"/>
        <v>993.85432688773039</v>
      </c>
      <c r="AP147" s="71">
        <f t="shared" si="185"/>
        <v>0.10544228057915801</v>
      </c>
      <c r="AR147" s="44">
        <f t="shared" si="224"/>
        <v>106</v>
      </c>
      <c r="AS147" s="44">
        <f t="shared" si="225"/>
        <v>6.5</v>
      </c>
      <c r="AT147" s="44">
        <v>1</v>
      </c>
      <c r="AU147" s="35">
        <f t="shared" si="226"/>
        <v>1.175</v>
      </c>
      <c r="AV147" s="43">
        <f t="shared" si="192"/>
        <v>327567240</v>
      </c>
      <c r="AW147" s="43">
        <f t="shared" si="227"/>
        <v>40798499742</v>
      </c>
      <c r="AX147" s="43">
        <f t="shared" si="228"/>
        <v>2204230473.1095643</v>
      </c>
      <c r="AY147" s="43">
        <f t="shared" si="229"/>
        <v>1950</v>
      </c>
      <c r="AZ147" s="43">
        <f t="shared" si="230"/>
        <v>993.85432688773039</v>
      </c>
      <c r="BA147" s="71">
        <f t="shared" si="273"/>
        <v>5.402724333121544E-2</v>
      </c>
      <c r="BC147" s="44">
        <f t="shared" si="231"/>
        <v>81</v>
      </c>
      <c r="BD147" s="44">
        <f t="shared" si="232"/>
        <v>9.1</v>
      </c>
      <c r="BE147" s="44">
        <v>1</v>
      </c>
      <c r="BF147" s="35">
        <f t="shared" si="233"/>
        <v>1.3</v>
      </c>
      <c r="BG147" s="43">
        <f t="shared" si="193"/>
        <v>25917408</v>
      </c>
      <c r="BH147" s="43">
        <f t="shared" si="234"/>
        <v>2729103062.4000001</v>
      </c>
      <c r="BI147" s="43">
        <f t="shared" si="235"/>
        <v>68882202.28467378</v>
      </c>
      <c r="BJ147" s="43">
        <f t="shared" si="236"/>
        <v>2730</v>
      </c>
      <c r="BK147" s="43">
        <f t="shared" si="237"/>
        <v>993.85432688773039</v>
      </c>
      <c r="BL147" s="71">
        <f t="shared" si="186"/>
        <v>2.523986845117461E-2</v>
      </c>
      <c r="BN147" s="44">
        <f t="shared" si="238"/>
        <v>51</v>
      </c>
      <c r="BO147" s="44">
        <f t="shared" si="239"/>
        <v>12</v>
      </c>
      <c r="BP147" s="44">
        <v>1</v>
      </c>
      <c r="BQ147" s="35">
        <f t="shared" si="240"/>
        <v>1.45</v>
      </c>
      <c r="BR147" s="43">
        <f t="shared" si="194"/>
        <v>119988</v>
      </c>
      <c r="BS147" s="43">
        <f t="shared" si="241"/>
        <v>8873112.5999999996</v>
      </c>
      <c r="BT147" s="43">
        <f t="shared" si="242"/>
        <v>1076284.4106980255</v>
      </c>
      <c r="BU147" s="43">
        <f t="shared" si="243"/>
        <v>3600</v>
      </c>
      <c r="BV147" s="43">
        <f t="shared" si="244"/>
        <v>993.85432688773039</v>
      </c>
      <c r="BW147" s="71">
        <f t="shared" si="187"/>
        <v>0.12129727855567003</v>
      </c>
      <c r="BY147" s="44">
        <f t="shared" si="245"/>
        <v>-11</v>
      </c>
      <c r="BZ147" s="44">
        <f t="shared" si="246"/>
        <v>15.25</v>
      </c>
      <c r="CA147" s="44">
        <v>1</v>
      </c>
      <c r="CB147" s="35">
        <f t="shared" si="247"/>
        <v>0</v>
      </c>
      <c r="CC147" s="43">
        <f t="shared" si="195"/>
        <v>1</v>
      </c>
      <c r="CD147" s="43">
        <f t="shared" si="248"/>
        <v>0</v>
      </c>
      <c r="CE147" s="43">
        <f t="shared" si="249"/>
        <v>199.13844135398827</v>
      </c>
      <c r="CF147" s="43">
        <f t="shared" si="250"/>
        <v>4575</v>
      </c>
      <c r="CG147" s="43">
        <f t="shared" si="251"/>
        <v>993.85432688773039</v>
      </c>
      <c r="CJ147" s="44">
        <f t="shared" si="252"/>
        <v>-66</v>
      </c>
      <c r="CK147" s="44">
        <f t="shared" si="253"/>
        <v>18.899999999999999</v>
      </c>
      <c r="CL147" s="44">
        <v>1</v>
      </c>
      <c r="CM147" s="35">
        <f t="shared" si="254"/>
        <v>0</v>
      </c>
      <c r="CN147" s="43">
        <f t="shared" si="196"/>
        <v>1</v>
      </c>
      <c r="CO147" s="43">
        <f t="shared" si="255"/>
        <v>0</v>
      </c>
      <c r="CP147" s="43">
        <f t="shared" si="256"/>
        <v>9.723556706737671E-2</v>
      </c>
      <c r="CQ147" s="43">
        <f t="shared" si="257"/>
        <v>5670</v>
      </c>
      <c r="CR147" s="43">
        <f t="shared" si="258"/>
        <v>993.85432688773039</v>
      </c>
      <c r="CU147" s="44">
        <f t="shared" si="259"/>
        <v>-116</v>
      </c>
      <c r="CV147" s="44">
        <f t="shared" si="260"/>
        <v>23</v>
      </c>
      <c r="CW147" s="44">
        <v>1</v>
      </c>
      <c r="CX147" s="35">
        <f t="shared" si="261"/>
        <v>0</v>
      </c>
      <c r="CY147" s="43">
        <f t="shared" si="197"/>
        <v>1</v>
      </c>
      <c r="CZ147" s="43">
        <f t="shared" si="262"/>
        <v>0</v>
      </c>
      <c r="DA147" s="43">
        <f t="shared" si="263"/>
        <v>9.4956608464234757E-5</v>
      </c>
      <c r="DB147" s="43">
        <f t="shared" si="264"/>
        <v>6900</v>
      </c>
      <c r="DC147" s="43">
        <f t="shared" si="265"/>
        <v>993.85432688773039</v>
      </c>
      <c r="DF147" s="44">
        <f t="shared" si="266"/>
        <v>-179</v>
      </c>
      <c r="DG147" s="44">
        <f t="shared" si="267"/>
        <v>32.75</v>
      </c>
      <c r="DH147" s="44">
        <v>1</v>
      </c>
      <c r="DI147" s="35">
        <f t="shared" si="274"/>
        <v>0</v>
      </c>
      <c r="DJ147" s="43">
        <f t="shared" si="198"/>
        <v>1</v>
      </c>
      <c r="DK147" s="43">
        <f t="shared" si="268"/>
        <v>0</v>
      </c>
      <c r="DL147" s="43">
        <f t="shared" si="269"/>
        <v>1.5294921392666214E-8</v>
      </c>
      <c r="DM147" s="43">
        <f t="shared" si="270"/>
        <v>9825</v>
      </c>
      <c r="DN147" s="43">
        <f t="shared" si="271"/>
        <v>993.85432688773039</v>
      </c>
    </row>
    <row r="148" spans="1:118">
      <c r="A148" s="35">
        <f t="shared" si="199"/>
        <v>34.296750801161657</v>
      </c>
      <c r="B148" s="35">
        <v>0</v>
      </c>
      <c r="C148" s="56">
        <f t="shared" si="183"/>
        <v>7.625</v>
      </c>
      <c r="D148" s="91"/>
      <c r="E148" s="59">
        <f t="shared" si="200"/>
        <v>7.625</v>
      </c>
      <c r="F148" s="102">
        <f t="shared" si="188"/>
        <v>15.25</v>
      </c>
      <c r="G148" s="38">
        <f t="shared" si="201"/>
        <v>354202707.7239325</v>
      </c>
      <c r="H148" s="35">
        <f t="shared" si="272"/>
        <v>28.400000000000016</v>
      </c>
      <c r="I148" s="39">
        <v>142</v>
      </c>
      <c r="J148" s="44">
        <f t="shared" si="202"/>
        <v>142</v>
      </c>
      <c r="K148" s="44">
        <f t="shared" si="203"/>
        <v>1</v>
      </c>
      <c r="L148" s="34">
        <v>1</v>
      </c>
      <c r="M148" s="127">
        <f t="shared" si="204"/>
        <v>7.625</v>
      </c>
      <c r="N148" s="43">
        <f t="shared" si="189"/>
        <v>25433616384</v>
      </c>
      <c r="O148" s="43">
        <f t="shared" si="205"/>
        <v>27538248139776</v>
      </c>
      <c r="P148" s="43">
        <f t="shared" si="206"/>
        <v>324095477567.39825</v>
      </c>
      <c r="Q148" s="43">
        <f t="shared" si="207"/>
        <v>300</v>
      </c>
      <c r="R148" s="43">
        <f t="shared" si="208"/>
        <v>1028.9025240348496</v>
      </c>
      <c r="S148" s="71">
        <f t="shared" si="209"/>
        <v>1.1768921389711702E-2</v>
      </c>
      <c r="V148" s="44">
        <f t="shared" si="210"/>
        <v>142</v>
      </c>
      <c r="W148" s="44">
        <f t="shared" si="211"/>
        <v>2</v>
      </c>
      <c r="X148" s="44">
        <v>1</v>
      </c>
      <c r="Y148" s="35">
        <f t="shared" si="212"/>
        <v>1</v>
      </c>
      <c r="Z148" s="43">
        <f t="shared" si="190"/>
        <v>251450692416</v>
      </c>
      <c r="AA148" s="43">
        <f t="shared" si="213"/>
        <v>35705998323072</v>
      </c>
      <c r="AB148" s="43">
        <f t="shared" si="214"/>
        <v>324095477567.39825</v>
      </c>
      <c r="AC148" s="43">
        <f t="shared" si="215"/>
        <v>600</v>
      </c>
      <c r="AD148" s="43">
        <f t="shared" si="216"/>
        <v>1028.9025240348496</v>
      </c>
      <c r="AE148" s="71">
        <f t="shared" si="275"/>
        <v>9.0767796109478549E-3</v>
      </c>
      <c r="AG148" s="44">
        <f t="shared" si="217"/>
        <v>127</v>
      </c>
      <c r="AH148" s="44">
        <f t="shared" si="218"/>
        <v>4.1500000000000004</v>
      </c>
      <c r="AI148" s="44">
        <v>1</v>
      </c>
      <c r="AJ148" s="35">
        <f t="shared" si="219"/>
        <v>1.075</v>
      </c>
      <c r="AK148" s="43">
        <f t="shared" si="191"/>
        <v>2469353040</v>
      </c>
      <c r="AL148" s="43">
        <f t="shared" si="220"/>
        <v>337128423786</v>
      </c>
      <c r="AM148" s="43">
        <f t="shared" si="221"/>
        <v>40511934695.924744</v>
      </c>
      <c r="AN148" s="43">
        <f t="shared" si="222"/>
        <v>1245</v>
      </c>
      <c r="AO148" s="43">
        <f t="shared" si="223"/>
        <v>1028.9025240348496</v>
      </c>
      <c r="AP148" s="71">
        <f t="shared" si="185"/>
        <v>0.12016766264015942</v>
      </c>
      <c r="AR148" s="44">
        <f t="shared" si="224"/>
        <v>107</v>
      </c>
      <c r="AS148" s="44">
        <f t="shared" si="225"/>
        <v>6.5</v>
      </c>
      <c r="AT148" s="44">
        <v>1</v>
      </c>
      <c r="AU148" s="35">
        <f t="shared" si="226"/>
        <v>1.175</v>
      </c>
      <c r="AV148" s="43">
        <f t="shared" si="192"/>
        <v>327567240</v>
      </c>
      <c r="AW148" s="43">
        <f t="shared" si="227"/>
        <v>41183391249</v>
      </c>
      <c r="AX148" s="43">
        <f t="shared" si="228"/>
        <v>2531995918.4952931</v>
      </c>
      <c r="AY148" s="43">
        <f t="shared" si="229"/>
        <v>1950</v>
      </c>
      <c r="AZ148" s="43">
        <f t="shared" si="230"/>
        <v>1028.9025240348496</v>
      </c>
      <c r="BA148" s="71">
        <f t="shared" si="273"/>
        <v>6.1480996142025436E-2</v>
      </c>
      <c r="BC148" s="44">
        <f t="shared" si="231"/>
        <v>82</v>
      </c>
      <c r="BD148" s="44">
        <f t="shared" si="232"/>
        <v>9.1</v>
      </c>
      <c r="BE148" s="44">
        <v>1</v>
      </c>
      <c r="BF148" s="35">
        <f t="shared" si="233"/>
        <v>1.3</v>
      </c>
      <c r="BG148" s="43">
        <f t="shared" si="193"/>
        <v>25917408</v>
      </c>
      <c r="BH148" s="43">
        <f t="shared" si="234"/>
        <v>2762795692.8000002</v>
      </c>
      <c r="BI148" s="43">
        <f t="shared" si="235"/>
        <v>79124872.452977777</v>
      </c>
      <c r="BJ148" s="43">
        <f t="shared" si="236"/>
        <v>2730</v>
      </c>
      <c r="BK148" s="43">
        <f t="shared" si="237"/>
        <v>1028.9025240348496</v>
      </c>
      <c r="BL148" s="71">
        <f t="shared" si="186"/>
        <v>2.8639422255935035E-2</v>
      </c>
      <c r="BN148" s="44">
        <f t="shared" si="238"/>
        <v>52</v>
      </c>
      <c r="BO148" s="44">
        <f t="shared" si="239"/>
        <v>12</v>
      </c>
      <c r="BP148" s="44">
        <v>10</v>
      </c>
      <c r="BQ148" s="35">
        <f t="shared" si="240"/>
        <v>1.45</v>
      </c>
      <c r="BR148" s="43">
        <f t="shared" si="194"/>
        <v>1199880</v>
      </c>
      <c r="BS148" s="43">
        <f t="shared" si="241"/>
        <v>90470952</v>
      </c>
      <c r="BT148" s="43">
        <f t="shared" si="242"/>
        <v>1236326.1320777754</v>
      </c>
      <c r="BU148" s="43">
        <f t="shared" si="243"/>
        <v>3600</v>
      </c>
      <c r="BV148" s="43">
        <f t="shared" si="244"/>
        <v>1028.9025240348496</v>
      </c>
      <c r="BW148" s="71">
        <f t="shared" si="187"/>
        <v>1.366544846436208E-2</v>
      </c>
      <c r="BY148" s="44">
        <f t="shared" si="245"/>
        <v>-10</v>
      </c>
      <c r="BZ148" s="44">
        <f t="shared" si="246"/>
        <v>15.25</v>
      </c>
      <c r="CA148" s="44">
        <v>1</v>
      </c>
      <c r="CB148" s="35">
        <f t="shared" si="247"/>
        <v>0</v>
      </c>
      <c r="CC148" s="43">
        <f t="shared" si="195"/>
        <v>1</v>
      </c>
      <c r="CD148" s="43">
        <f t="shared" si="248"/>
        <v>0</v>
      </c>
      <c r="CE148" s="43">
        <f t="shared" si="249"/>
        <v>228.74999999999986</v>
      </c>
      <c r="CF148" s="43">
        <f t="shared" si="250"/>
        <v>4575</v>
      </c>
      <c r="CG148" s="43">
        <f t="shared" si="251"/>
        <v>1028.9025240348496</v>
      </c>
      <c r="CJ148" s="44">
        <f t="shared" si="252"/>
        <v>-65</v>
      </c>
      <c r="CK148" s="44">
        <f t="shared" si="253"/>
        <v>18.899999999999999</v>
      </c>
      <c r="CL148" s="44">
        <v>1</v>
      </c>
      <c r="CM148" s="35">
        <f t="shared" si="254"/>
        <v>0</v>
      </c>
      <c r="CN148" s="43">
        <f t="shared" si="196"/>
        <v>1</v>
      </c>
      <c r="CO148" s="43">
        <f t="shared" si="255"/>
        <v>0</v>
      </c>
      <c r="CP148" s="43">
        <f t="shared" si="256"/>
        <v>0.1116943359374995</v>
      </c>
      <c r="CQ148" s="43">
        <f t="shared" si="257"/>
        <v>5670</v>
      </c>
      <c r="CR148" s="43">
        <f t="shared" si="258"/>
        <v>1028.9025240348496</v>
      </c>
      <c r="CU148" s="44">
        <f t="shared" si="259"/>
        <v>-115</v>
      </c>
      <c r="CV148" s="44">
        <f t="shared" si="260"/>
        <v>23</v>
      </c>
      <c r="CW148" s="44">
        <v>1</v>
      </c>
      <c r="CX148" s="35">
        <f t="shared" si="261"/>
        <v>0</v>
      </c>
      <c r="CY148" s="43">
        <f t="shared" si="197"/>
        <v>1</v>
      </c>
      <c r="CZ148" s="43">
        <f t="shared" si="262"/>
        <v>0</v>
      </c>
      <c r="DA148" s="43">
        <f t="shared" si="263"/>
        <v>1.0907649993896399E-4</v>
      </c>
      <c r="DB148" s="43">
        <f t="shared" si="264"/>
        <v>6900</v>
      </c>
      <c r="DC148" s="43">
        <f t="shared" si="265"/>
        <v>1028.9025240348496</v>
      </c>
      <c r="DF148" s="44">
        <f t="shared" si="266"/>
        <v>-178</v>
      </c>
      <c r="DG148" s="44">
        <f t="shared" si="267"/>
        <v>32.75</v>
      </c>
      <c r="DH148" s="44">
        <v>1</v>
      </c>
      <c r="DI148" s="35">
        <f t="shared" si="274"/>
        <v>0</v>
      </c>
      <c r="DJ148" s="43">
        <f t="shared" si="198"/>
        <v>1</v>
      </c>
      <c r="DK148" s="43">
        <f t="shared" si="268"/>
        <v>0</v>
      </c>
      <c r="DL148" s="43">
        <f t="shared" si="269"/>
        <v>1.7569251043564636E-8</v>
      </c>
      <c r="DM148" s="43">
        <f t="shared" si="270"/>
        <v>9825</v>
      </c>
      <c r="DN148" s="43">
        <f t="shared" si="271"/>
        <v>1028.9025240348496</v>
      </c>
    </row>
    <row r="149" spans="1:118">
      <c r="A149" s="35">
        <f t="shared" si="199"/>
        <v>35.506223106171333</v>
      </c>
      <c r="B149" s="35">
        <v>0</v>
      </c>
      <c r="C149" s="56">
        <f t="shared" si="183"/>
        <v>7.625</v>
      </c>
      <c r="D149" s="60"/>
      <c r="E149" s="59">
        <f t="shared" si="200"/>
        <v>7.625</v>
      </c>
      <c r="F149" s="102">
        <f t="shared" si="188"/>
        <v>15.25</v>
      </c>
      <c r="G149" s="38">
        <f t="shared" si="201"/>
        <v>406872067.69797689</v>
      </c>
      <c r="H149" s="35">
        <f t="shared" si="272"/>
        <v>28.600000000000012</v>
      </c>
      <c r="I149" s="39">
        <v>143</v>
      </c>
      <c r="J149" s="44">
        <f t="shared" si="202"/>
        <v>143</v>
      </c>
      <c r="K149" s="44">
        <f t="shared" si="203"/>
        <v>1</v>
      </c>
      <c r="L149" s="34">
        <v>1</v>
      </c>
      <c r="M149" s="127">
        <f t="shared" si="204"/>
        <v>7.625</v>
      </c>
      <c r="N149" s="43">
        <f t="shared" si="189"/>
        <v>25433616384</v>
      </c>
      <c r="O149" s="43">
        <f t="shared" si="205"/>
        <v>27732179464704</v>
      </c>
      <c r="P149" s="43">
        <f t="shared" si="206"/>
        <v>372287941943.64886</v>
      </c>
      <c r="Q149" s="43">
        <f t="shared" si="207"/>
        <v>300</v>
      </c>
      <c r="R149" s="43">
        <f t="shared" si="208"/>
        <v>1065.18669318514</v>
      </c>
      <c r="S149" s="71">
        <f t="shared" si="209"/>
        <v>1.342440259401453E-2</v>
      </c>
      <c r="V149" s="44">
        <f t="shared" si="210"/>
        <v>143</v>
      </c>
      <c r="W149" s="44">
        <f t="shared" si="211"/>
        <v>2</v>
      </c>
      <c r="X149" s="44">
        <v>1</v>
      </c>
      <c r="Y149" s="35">
        <f t="shared" si="212"/>
        <v>1</v>
      </c>
      <c r="Z149" s="43">
        <f t="shared" si="190"/>
        <v>251450692416</v>
      </c>
      <c r="AA149" s="43">
        <f t="shared" si="213"/>
        <v>35957449015488</v>
      </c>
      <c r="AB149" s="43">
        <f t="shared" si="214"/>
        <v>372287941943.64886</v>
      </c>
      <c r="AC149" s="43">
        <f t="shared" si="215"/>
        <v>600</v>
      </c>
      <c r="AD149" s="43">
        <f t="shared" si="216"/>
        <v>1065.18669318514</v>
      </c>
      <c r="AE149" s="71">
        <f t="shared" si="275"/>
        <v>1.0353569347572259E-2</v>
      </c>
      <c r="AG149" s="44">
        <f t="shared" si="217"/>
        <v>128</v>
      </c>
      <c r="AH149" s="44">
        <f t="shared" si="218"/>
        <v>4.1500000000000004</v>
      </c>
      <c r="AI149" s="44">
        <v>1</v>
      </c>
      <c r="AJ149" s="35">
        <f t="shared" si="219"/>
        <v>1.075</v>
      </c>
      <c r="AK149" s="43">
        <f t="shared" si="191"/>
        <v>2469353040</v>
      </c>
      <c r="AL149" s="43">
        <f t="shared" si="220"/>
        <v>339782978304</v>
      </c>
      <c r="AM149" s="43">
        <f t="shared" si="221"/>
        <v>46535992742.956062</v>
      </c>
      <c r="AN149" s="43">
        <f t="shared" si="222"/>
        <v>1245</v>
      </c>
      <c r="AO149" s="43">
        <f t="shared" si="223"/>
        <v>1065.18669318514</v>
      </c>
      <c r="AP149" s="71">
        <f t="shared" si="185"/>
        <v>0.13695798705172579</v>
      </c>
      <c r="AR149" s="44">
        <f t="shared" si="224"/>
        <v>108</v>
      </c>
      <c r="AS149" s="44">
        <f t="shared" si="225"/>
        <v>6.5</v>
      </c>
      <c r="AT149" s="44">
        <v>1</v>
      </c>
      <c r="AU149" s="35">
        <f t="shared" si="226"/>
        <v>1.175</v>
      </c>
      <c r="AV149" s="43">
        <f t="shared" si="192"/>
        <v>327567240</v>
      </c>
      <c r="AW149" s="43">
        <f t="shared" si="227"/>
        <v>41568282756</v>
      </c>
      <c r="AX149" s="43">
        <f t="shared" si="228"/>
        <v>2908499546.4347501</v>
      </c>
      <c r="AY149" s="43">
        <f t="shared" si="229"/>
        <v>1950</v>
      </c>
      <c r="AZ149" s="43">
        <f t="shared" si="230"/>
        <v>1065.18669318514</v>
      </c>
      <c r="BA149" s="71">
        <f t="shared" si="273"/>
        <v>6.9969201362183639E-2</v>
      </c>
      <c r="BC149" s="44">
        <f t="shared" si="231"/>
        <v>83</v>
      </c>
      <c r="BD149" s="44">
        <f t="shared" si="232"/>
        <v>9.1</v>
      </c>
      <c r="BE149" s="44">
        <v>1</v>
      </c>
      <c r="BF149" s="35">
        <f t="shared" si="233"/>
        <v>1.3</v>
      </c>
      <c r="BG149" s="43">
        <f t="shared" si="193"/>
        <v>25917408</v>
      </c>
      <c r="BH149" s="43">
        <f t="shared" si="234"/>
        <v>2796488323.2000003</v>
      </c>
      <c r="BI149" s="43">
        <f t="shared" si="235"/>
        <v>90890610.826085791</v>
      </c>
      <c r="BJ149" s="43">
        <f t="shared" si="236"/>
        <v>2730</v>
      </c>
      <c r="BK149" s="43">
        <f t="shared" si="237"/>
        <v>1065.18669318514</v>
      </c>
      <c r="BL149" s="71">
        <f t="shared" si="186"/>
        <v>3.250169509811518E-2</v>
      </c>
      <c r="BN149" s="44">
        <f t="shared" si="238"/>
        <v>53</v>
      </c>
      <c r="BO149" s="44">
        <f t="shared" si="239"/>
        <v>12</v>
      </c>
      <c r="BP149" s="44">
        <v>1</v>
      </c>
      <c r="BQ149" s="35">
        <f t="shared" si="240"/>
        <v>1.45</v>
      </c>
      <c r="BR149" s="43">
        <f t="shared" si="194"/>
        <v>1199880</v>
      </c>
      <c r="BS149" s="43">
        <f t="shared" si="241"/>
        <v>92210778</v>
      </c>
      <c r="BT149" s="43">
        <f t="shared" si="242"/>
        <v>1420165.7941575875</v>
      </c>
      <c r="BU149" s="43">
        <f t="shared" si="243"/>
        <v>3600</v>
      </c>
      <c r="BV149" s="43">
        <f t="shared" si="244"/>
        <v>1065.18669318514</v>
      </c>
      <c r="BW149" s="71">
        <f t="shared" si="187"/>
        <v>1.5401299337888544E-2</v>
      </c>
      <c r="BY149" s="44">
        <f t="shared" si="245"/>
        <v>-9</v>
      </c>
      <c r="BZ149" s="44">
        <f t="shared" si="246"/>
        <v>15.25</v>
      </c>
      <c r="CA149" s="44">
        <v>1</v>
      </c>
      <c r="CB149" s="35">
        <f t="shared" si="247"/>
        <v>0</v>
      </c>
      <c r="CC149" s="43">
        <f t="shared" si="195"/>
        <v>1</v>
      </c>
      <c r="CD149" s="43">
        <f t="shared" si="248"/>
        <v>0</v>
      </c>
      <c r="CE149" s="43">
        <f t="shared" si="249"/>
        <v>262.76474870557155</v>
      </c>
      <c r="CF149" s="43">
        <f t="shared" si="250"/>
        <v>4575</v>
      </c>
      <c r="CG149" s="43">
        <f t="shared" si="251"/>
        <v>1065.18669318514</v>
      </c>
      <c r="CJ149" s="44">
        <f t="shared" si="252"/>
        <v>-64</v>
      </c>
      <c r="CK149" s="44">
        <f t="shared" si="253"/>
        <v>18.899999999999999</v>
      </c>
      <c r="CL149" s="44">
        <v>1</v>
      </c>
      <c r="CM149" s="35">
        <f t="shared" si="254"/>
        <v>0</v>
      </c>
      <c r="CN149" s="43">
        <f t="shared" si="196"/>
        <v>1</v>
      </c>
      <c r="CO149" s="43">
        <f t="shared" si="255"/>
        <v>0</v>
      </c>
      <c r="CP149" s="43">
        <f t="shared" si="256"/>
        <v>0.12830309995389189</v>
      </c>
      <c r="CQ149" s="43">
        <f t="shared" si="257"/>
        <v>5670</v>
      </c>
      <c r="CR149" s="43">
        <f t="shared" si="258"/>
        <v>1065.18669318514</v>
      </c>
      <c r="CU149" s="44">
        <f t="shared" si="259"/>
        <v>-114</v>
      </c>
      <c r="CV149" s="44">
        <f t="shared" si="260"/>
        <v>23</v>
      </c>
      <c r="CW149" s="44">
        <v>1</v>
      </c>
      <c r="CX149" s="35">
        <f t="shared" si="261"/>
        <v>0</v>
      </c>
      <c r="CY149" s="43">
        <f t="shared" si="197"/>
        <v>1</v>
      </c>
      <c r="CZ149" s="43">
        <f t="shared" si="262"/>
        <v>0</v>
      </c>
      <c r="DA149" s="43">
        <f t="shared" si="263"/>
        <v>1.2529599604872214E-4</v>
      </c>
      <c r="DB149" s="43">
        <f t="shared" si="264"/>
        <v>6900</v>
      </c>
      <c r="DC149" s="43">
        <f t="shared" si="265"/>
        <v>1065.18669318514</v>
      </c>
      <c r="DF149" s="44">
        <f t="shared" si="266"/>
        <v>-177</v>
      </c>
      <c r="DG149" s="44">
        <f t="shared" si="267"/>
        <v>32.75</v>
      </c>
      <c r="DH149" s="44">
        <v>1</v>
      </c>
      <c r="DI149" s="35">
        <f t="shared" si="274"/>
        <v>0</v>
      </c>
      <c r="DJ149" s="43">
        <f t="shared" si="198"/>
        <v>1</v>
      </c>
      <c r="DK149" s="43">
        <f t="shared" si="268"/>
        <v>0</v>
      </c>
      <c r="DL149" s="43">
        <f t="shared" si="269"/>
        <v>2.0181769772272639E-8</v>
      </c>
      <c r="DM149" s="43">
        <f t="shared" si="270"/>
        <v>9825</v>
      </c>
      <c r="DN149" s="43">
        <f t="shared" si="271"/>
        <v>1065.18669318514</v>
      </c>
    </row>
    <row r="150" spans="1:118">
      <c r="A150" s="35">
        <f t="shared" si="199"/>
        <v>36.758347359905422</v>
      </c>
      <c r="B150" s="35">
        <v>0</v>
      </c>
      <c r="C150" s="56">
        <f t="shared" ref="C150:C213" si="276">IF(D150&gt;0,C149+D150,C149)</f>
        <v>7.625</v>
      </c>
      <c r="D150" s="60"/>
      <c r="E150" s="59">
        <f t="shared" si="200"/>
        <v>7.625</v>
      </c>
      <c r="F150" s="102">
        <f t="shared" si="188"/>
        <v>15.25</v>
      </c>
      <c r="G150" s="38">
        <f t="shared" si="201"/>
        <v>467373274.85890841</v>
      </c>
      <c r="H150" s="35">
        <f t="shared" si="272"/>
        <v>28.800000000000015</v>
      </c>
      <c r="I150" s="39">
        <v>144</v>
      </c>
      <c r="J150" s="44">
        <f t="shared" si="202"/>
        <v>144</v>
      </c>
      <c r="K150" s="44">
        <f t="shared" si="203"/>
        <v>1</v>
      </c>
      <c r="L150" s="34">
        <v>1</v>
      </c>
      <c r="M150" s="127">
        <f t="shared" si="204"/>
        <v>7.625</v>
      </c>
      <c r="N150" s="43">
        <f t="shared" si="189"/>
        <v>25433616384</v>
      </c>
      <c r="O150" s="43">
        <f t="shared" si="205"/>
        <v>27926110789632</v>
      </c>
      <c r="P150" s="43">
        <f t="shared" si="206"/>
        <v>427646546495.90118</v>
      </c>
      <c r="Q150" s="43">
        <f t="shared" si="207"/>
        <v>300</v>
      </c>
      <c r="R150" s="43">
        <f t="shared" si="208"/>
        <v>1102.7504207971626</v>
      </c>
      <c r="S150" s="71">
        <f t="shared" si="209"/>
        <v>1.5313501751725184E-2</v>
      </c>
      <c r="V150" s="44">
        <f t="shared" si="210"/>
        <v>144</v>
      </c>
      <c r="W150" s="44">
        <f t="shared" si="211"/>
        <v>2</v>
      </c>
      <c r="X150" s="44">
        <v>1</v>
      </c>
      <c r="Y150" s="35">
        <f t="shared" si="212"/>
        <v>1</v>
      </c>
      <c r="Z150" s="43">
        <f t="shared" si="190"/>
        <v>251450692416</v>
      </c>
      <c r="AA150" s="43">
        <f t="shared" si="213"/>
        <v>36208899707904</v>
      </c>
      <c r="AB150" s="43">
        <f t="shared" si="214"/>
        <v>427646546495.90118</v>
      </c>
      <c r="AC150" s="43">
        <f t="shared" si="215"/>
        <v>600</v>
      </c>
      <c r="AD150" s="43">
        <f t="shared" si="216"/>
        <v>1102.7504207971626</v>
      </c>
      <c r="AE150" s="71">
        <f t="shared" si="275"/>
        <v>1.1810536910696313E-2</v>
      </c>
      <c r="AG150" s="44">
        <f t="shared" si="217"/>
        <v>129</v>
      </c>
      <c r="AH150" s="44">
        <f t="shared" si="218"/>
        <v>4.1500000000000004</v>
      </c>
      <c r="AI150" s="44">
        <v>1</v>
      </c>
      <c r="AJ150" s="35">
        <f t="shared" si="219"/>
        <v>1.075</v>
      </c>
      <c r="AK150" s="43">
        <f t="shared" si="191"/>
        <v>2469353040</v>
      </c>
      <c r="AL150" s="43">
        <f t="shared" si="220"/>
        <v>342437532822</v>
      </c>
      <c r="AM150" s="43">
        <f t="shared" si="221"/>
        <v>53455818311.987595</v>
      </c>
      <c r="AN150" s="43">
        <f t="shared" si="222"/>
        <v>1245</v>
      </c>
      <c r="AO150" s="43">
        <f t="shared" si="223"/>
        <v>1102.7504207971626</v>
      </c>
      <c r="AP150" s="71">
        <f t="shared" si="185"/>
        <v>0.15610385307785196</v>
      </c>
      <c r="AR150" s="44">
        <f t="shared" si="224"/>
        <v>109</v>
      </c>
      <c r="AS150" s="44">
        <f t="shared" si="225"/>
        <v>6.5</v>
      </c>
      <c r="AT150" s="44">
        <v>1</v>
      </c>
      <c r="AU150" s="35">
        <f t="shared" si="226"/>
        <v>1.175</v>
      </c>
      <c r="AV150" s="43">
        <f t="shared" si="192"/>
        <v>327567240</v>
      </c>
      <c r="AW150" s="43">
        <f t="shared" si="227"/>
        <v>41953174263</v>
      </c>
      <c r="AX150" s="43">
        <f t="shared" si="228"/>
        <v>3340988644.4992199</v>
      </c>
      <c r="AY150" s="43">
        <f t="shared" si="229"/>
        <v>1950</v>
      </c>
      <c r="AZ150" s="43">
        <f t="shared" si="230"/>
        <v>1102.7504207971626</v>
      </c>
      <c r="BA150" s="71">
        <f t="shared" si="273"/>
        <v>7.963613488588292E-2</v>
      </c>
      <c r="BC150" s="44">
        <f t="shared" si="231"/>
        <v>84</v>
      </c>
      <c r="BD150" s="44">
        <f t="shared" si="232"/>
        <v>9.1</v>
      </c>
      <c r="BE150" s="44">
        <v>1</v>
      </c>
      <c r="BF150" s="35">
        <f t="shared" si="233"/>
        <v>1.3</v>
      </c>
      <c r="BG150" s="43">
        <f t="shared" si="193"/>
        <v>25917408</v>
      </c>
      <c r="BH150" s="43">
        <f t="shared" si="234"/>
        <v>2830180953.5999999</v>
      </c>
      <c r="BI150" s="43">
        <f t="shared" si="235"/>
        <v>104405895.14060046</v>
      </c>
      <c r="BJ150" s="43">
        <f t="shared" si="236"/>
        <v>2730</v>
      </c>
      <c r="BK150" s="43">
        <f t="shared" si="237"/>
        <v>1102.7504207971626</v>
      </c>
      <c r="BL150" s="71">
        <f t="shared" si="186"/>
        <v>3.6890183649846066E-2</v>
      </c>
      <c r="BN150" s="44">
        <f t="shared" si="238"/>
        <v>54</v>
      </c>
      <c r="BO150" s="44">
        <f t="shared" si="239"/>
        <v>12</v>
      </c>
      <c r="BP150" s="44">
        <v>1</v>
      </c>
      <c r="BQ150" s="35">
        <f t="shared" si="240"/>
        <v>1.45</v>
      </c>
      <c r="BR150" s="43">
        <f t="shared" si="194"/>
        <v>1199880</v>
      </c>
      <c r="BS150" s="43">
        <f t="shared" si="241"/>
        <v>93950604</v>
      </c>
      <c r="BT150" s="43">
        <f t="shared" si="242"/>
        <v>1631342.1115718784</v>
      </c>
      <c r="BU150" s="43">
        <f t="shared" si="243"/>
        <v>3600</v>
      </c>
      <c r="BV150" s="43">
        <f t="shared" si="244"/>
        <v>1102.7504207971626</v>
      </c>
      <c r="BW150" s="71">
        <f t="shared" si="187"/>
        <v>1.7363827821393021E-2</v>
      </c>
      <c r="BY150" s="44">
        <f t="shared" si="245"/>
        <v>-8</v>
      </c>
      <c r="BZ150" s="44">
        <f t="shared" si="246"/>
        <v>15.25</v>
      </c>
      <c r="CA150" s="44">
        <v>1</v>
      </c>
      <c r="CB150" s="35">
        <f t="shared" si="247"/>
        <v>0</v>
      </c>
      <c r="CC150" s="43">
        <f t="shared" si="195"/>
        <v>1</v>
      </c>
      <c r="CD150" s="43">
        <f t="shared" si="248"/>
        <v>0</v>
      </c>
      <c r="CE150" s="43">
        <f t="shared" si="249"/>
        <v>301.83743458929939</v>
      </c>
      <c r="CF150" s="43">
        <f t="shared" si="250"/>
        <v>4575</v>
      </c>
      <c r="CG150" s="43">
        <f t="shared" si="251"/>
        <v>1102.7504207971626</v>
      </c>
      <c r="CJ150" s="44">
        <f t="shared" si="252"/>
        <v>-63</v>
      </c>
      <c r="CK150" s="44">
        <f t="shared" si="253"/>
        <v>18.899999999999999</v>
      </c>
      <c r="CL150" s="44">
        <v>1</v>
      </c>
      <c r="CM150" s="35">
        <f t="shared" si="254"/>
        <v>0</v>
      </c>
      <c r="CN150" s="43">
        <f t="shared" si="196"/>
        <v>1</v>
      </c>
      <c r="CO150" s="43">
        <f t="shared" si="255"/>
        <v>0</v>
      </c>
      <c r="CP150" s="43">
        <f t="shared" si="256"/>
        <v>0.14738155985805579</v>
      </c>
      <c r="CQ150" s="43">
        <f t="shared" si="257"/>
        <v>5670</v>
      </c>
      <c r="CR150" s="43">
        <f t="shared" si="258"/>
        <v>1102.7504207971626</v>
      </c>
      <c r="CU150" s="44">
        <f t="shared" si="259"/>
        <v>-113</v>
      </c>
      <c r="CV150" s="44">
        <f t="shared" si="260"/>
        <v>23</v>
      </c>
      <c r="CW150" s="44">
        <v>1</v>
      </c>
      <c r="CX150" s="35">
        <f t="shared" si="261"/>
        <v>0</v>
      </c>
      <c r="CY150" s="43">
        <f t="shared" si="197"/>
        <v>1</v>
      </c>
      <c r="CZ150" s="43">
        <f t="shared" si="262"/>
        <v>0</v>
      </c>
      <c r="DA150" s="43">
        <f t="shared" si="263"/>
        <v>1.4392730454888215E-4</v>
      </c>
      <c r="DB150" s="43">
        <f t="shared" si="264"/>
        <v>6900</v>
      </c>
      <c r="DC150" s="43">
        <f t="shared" si="265"/>
        <v>1102.7504207971626</v>
      </c>
      <c r="DF150" s="44">
        <f t="shared" si="266"/>
        <v>-176</v>
      </c>
      <c r="DG150" s="44">
        <f t="shared" si="267"/>
        <v>32.75</v>
      </c>
      <c r="DH150" s="44">
        <v>1</v>
      </c>
      <c r="DI150" s="35">
        <f t="shared" si="274"/>
        <v>0</v>
      </c>
      <c r="DJ150" s="43">
        <f t="shared" si="198"/>
        <v>1</v>
      </c>
      <c r="DK150" s="43">
        <f t="shared" si="268"/>
        <v>0</v>
      </c>
      <c r="DL150" s="43">
        <f t="shared" si="269"/>
        <v>2.3182765738338474E-8</v>
      </c>
      <c r="DM150" s="43">
        <f t="shared" si="270"/>
        <v>9825</v>
      </c>
      <c r="DN150" s="43">
        <f t="shared" si="271"/>
        <v>1102.7504207971626</v>
      </c>
    </row>
    <row r="151" spans="1:118">
      <c r="A151" s="35">
        <f t="shared" si="199"/>
        <v>38.054627680087393</v>
      </c>
      <c r="B151" s="35">
        <v>0</v>
      </c>
      <c r="C151" s="56">
        <f t="shared" si="276"/>
        <v>7.625</v>
      </c>
      <c r="D151" s="60"/>
      <c r="E151" s="59">
        <f t="shared" si="200"/>
        <v>7.625</v>
      </c>
      <c r="F151" s="102">
        <f t="shared" si="188"/>
        <v>15.25</v>
      </c>
      <c r="G151" s="38">
        <f t="shared" si="201"/>
        <v>536870912.00000525</v>
      </c>
      <c r="H151" s="35">
        <f t="shared" si="272"/>
        <v>29.000000000000018</v>
      </c>
      <c r="I151" s="39">
        <v>145</v>
      </c>
      <c r="J151" s="44">
        <f t="shared" si="202"/>
        <v>145</v>
      </c>
      <c r="K151" s="44">
        <f t="shared" si="203"/>
        <v>1</v>
      </c>
      <c r="L151" s="34">
        <v>1</v>
      </c>
      <c r="M151" s="127">
        <f t="shared" si="204"/>
        <v>7.625</v>
      </c>
      <c r="N151" s="43">
        <f t="shared" si="189"/>
        <v>25433616384</v>
      </c>
      <c r="O151" s="43">
        <f t="shared" si="205"/>
        <v>28120042114560</v>
      </c>
      <c r="P151" s="43">
        <f t="shared" si="206"/>
        <v>491236884480.00482</v>
      </c>
      <c r="Q151" s="43">
        <f t="shared" si="207"/>
        <v>300</v>
      </c>
      <c r="R151" s="43">
        <f t="shared" si="208"/>
        <v>1141.6388304026218</v>
      </c>
      <c r="S151" s="71">
        <f t="shared" si="209"/>
        <v>1.7469279828199551E-2</v>
      </c>
      <c r="V151" s="44">
        <f t="shared" si="210"/>
        <v>145</v>
      </c>
      <c r="W151" s="44">
        <f t="shared" si="211"/>
        <v>2</v>
      </c>
      <c r="X151" s="44">
        <v>1</v>
      </c>
      <c r="Y151" s="35">
        <f t="shared" si="212"/>
        <v>1</v>
      </c>
      <c r="Z151" s="43">
        <f t="shared" si="190"/>
        <v>251450692416</v>
      </c>
      <c r="AA151" s="43">
        <f t="shared" si="213"/>
        <v>36460350400320</v>
      </c>
      <c r="AB151" s="43">
        <f t="shared" si="214"/>
        <v>491236884480.00482</v>
      </c>
      <c r="AC151" s="43">
        <f t="shared" si="215"/>
        <v>600</v>
      </c>
      <c r="AD151" s="43">
        <f t="shared" si="216"/>
        <v>1141.6388304026218</v>
      </c>
      <c r="AE151" s="71">
        <f t="shared" si="275"/>
        <v>1.3473180567011045E-2</v>
      </c>
      <c r="AG151" s="44">
        <f t="shared" si="217"/>
        <v>130</v>
      </c>
      <c r="AH151" s="44">
        <f t="shared" si="218"/>
        <v>4.1500000000000004</v>
      </c>
      <c r="AI151" s="44">
        <v>1</v>
      </c>
      <c r="AJ151" s="35">
        <f t="shared" si="219"/>
        <v>1.075</v>
      </c>
      <c r="AK151" s="43">
        <f t="shared" si="191"/>
        <v>2469353040</v>
      </c>
      <c r="AL151" s="43">
        <f t="shared" si="220"/>
        <v>345092087340</v>
      </c>
      <c r="AM151" s="43">
        <f t="shared" si="221"/>
        <v>61404610560.000534</v>
      </c>
      <c r="AN151" s="43">
        <f t="shared" si="222"/>
        <v>1245</v>
      </c>
      <c r="AO151" s="43">
        <f t="shared" si="223"/>
        <v>1141.6388304026218</v>
      </c>
      <c r="AP151" s="71">
        <f t="shared" si="185"/>
        <v>0.17793688355277179</v>
      </c>
      <c r="AR151" s="44">
        <f t="shared" si="224"/>
        <v>110</v>
      </c>
      <c r="AS151" s="44">
        <f t="shared" si="225"/>
        <v>6.5</v>
      </c>
      <c r="AT151" s="44">
        <v>1</v>
      </c>
      <c r="AU151" s="35">
        <f t="shared" si="226"/>
        <v>1.175</v>
      </c>
      <c r="AV151" s="43">
        <f t="shared" si="192"/>
        <v>327567240</v>
      </c>
      <c r="AW151" s="43">
        <f t="shared" si="227"/>
        <v>42338065770</v>
      </c>
      <c r="AX151" s="43">
        <f t="shared" si="228"/>
        <v>3837788160.0000281</v>
      </c>
      <c r="AY151" s="43">
        <f t="shared" si="229"/>
        <v>1950</v>
      </c>
      <c r="AZ151" s="43">
        <f t="shared" si="230"/>
        <v>1141.6388304026218</v>
      </c>
      <c r="BA151" s="71">
        <f t="shared" si="273"/>
        <v>9.064627989499266E-2</v>
      </c>
      <c r="BC151" s="44">
        <f t="shared" si="231"/>
        <v>85</v>
      </c>
      <c r="BD151" s="44">
        <f t="shared" si="232"/>
        <v>9.1</v>
      </c>
      <c r="BE151" s="44">
        <v>12</v>
      </c>
      <c r="BF151" s="35">
        <f t="shared" si="233"/>
        <v>1.3</v>
      </c>
      <c r="BG151" s="43">
        <f t="shared" si="193"/>
        <v>311008896</v>
      </c>
      <c r="BH151" s="43">
        <f t="shared" si="234"/>
        <v>34366483008</v>
      </c>
      <c r="BI151" s="43">
        <f t="shared" si="235"/>
        <v>119930880.00000067</v>
      </c>
      <c r="BJ151" s="43">
        <f t="shared" si="236"/>
        <v>2730</v>
      </c>
      <c r="BK151" s="43">
        <f t="shared" si="237"/>
        <v>1141.6388304026218</v>
      </c>
      <c r="BL151" s="71">
        <f t="shared" si="186"/>
        <v>3.4897629755154917E-3</v>
      </c>
      <c r="BN151" s="44">
        <f t="shared" si="238"/>
        <v>55</v>
      </c>
      <c r="BO151" s="44">
        <f t="shared" si="239"/>
        <v>12</v>
      </c>
      <c r="BP151" s="44">
        <v>1</v>
      </c>
      <c r="BQ151" s="35">
        <f t="shared" si="240"/>
        <v>1.45</v>
      </c>
      <c r="BR151" s="43">
        <f t="shared" si="194"/>
        <v>1199880</v>
      </c>
      <c r="BS151" s="43">
        <f t="shared" si="241"/>
        <v>95690430</v>
      </c>
      <c r="BT151" s="43">
        <f t="shared" si="242"/>
        <v>1873920.000000007</v>
      </c>
      <c r="BU151" s="43">
        <f t="shared" si="243"/>
        <v>3600</v>
      </c>
      <c r="BV151" s="43">
        <f t="shared" si="244"/>
        <v>1141.6388304026218</v>
      </c>
      <c r="BW151" s="71">
        <f t="shared" si="187"/>
        <v>1.9583149537524359E-2</v>
      </c>
      <c r="BY151" s="44">
        <f t="shared" si="245"/>
        <v>-7</v>
      </c>
      <c r="BZ151" s="44">
        <f t="shared" si="246"/>
        <v>15.25</v>
      </c>
      <c r="CA151" s="44">
        <v>1</v>
      </c>
      <c r="CB151" s="35">
        <f t="shared" si="247"/>
        <v>0</v>
      </c>
      <c r="CC151" s="43">
        <f t="shared" si="195"/>
        <v>1</v>
      </c>
      <c r="CD151" s="43">
        <f t="shared" si="248"/>
        <v>0</v>
      </c>
      <c r="CE151" s="43">
        <f t="shared" si="249"/>
        <v>346.72016458925339</v>
      </c>
      <c r="CF151" s="43">
        <f t="shared" si="250"/>
        <v>4575</v>
      </c>
      <c r="CG151" s="43">
        <f t="shared" si="251"/>
        <v>1141.6388304026218</v>
      </c>
      <c r="CJ151" s="44">
        <f t="shared" si="252"/>
        <v>-62</v>
      </c>
      <c r="CK151" s="44">
        <f t="shared" si="253"/>
        <v>18.899999999999999</v>
      </c>
      <c r="CL151" s="44">
        <v>1</v>
      </c>
      <c r="CM151" s="35">
        <f t="shared" si="254"/>
        <v>0</v>
      </c>
      <c r="CN151" s="43">
        <f t="shared" si="196"/>
        <v>1</v>
      </c>
      <c r="CO151" s="43">
        <f t="shared" si="255"/>
        <v>0</v>
      </c>
      <c r="CP151" s="43">
        <f t="shared" si="256"/>
        <v>0.1692969553658458</v>
      </c>
      <c r="CQ151" s="43">
        <f t="shared" si="257"/>
        <v>5670</v>
      </c>
      <c r="CR151" s="43">
        <f t="shared" si="258"/>
        <v>1141.6388304026218</v>
      </c>
      <c r="CU151" s="44">
        <f t="shared" si="259"/>
        <v>-112</v>
      </c>
      <c r="CV151" s="44">
        <f t="shared" si="260"/>
        <v>23</v>
      </c>
      <c r="CW151" s="44">
        <v>1</v>
      </c>
      <c r="CX151" s="35">
        <f t="shared" si="261"/>
        <v>0</v>
      </c>
      <c r="CY151" s="43">
        <f t="shared" si="197"/>
        <v>1</v>
      </c>
      <c r="CZ151" s="43">
        <f t="shared" si="262"/>
        <v>0</v>
      </c>
      <c r="DA151" s="43">
        <f t="shared" si="263"/>
        <v>1.6532905797445819E-4</v>
      </c>
      <c r="DB151" s="43">
        <f t="shared" si="264"/>
        <v>6900</v>
      </c>
      <c r="DC151" s="43">
        <f t="shared" si="265"/>
        <v>1141.6388304026218</v>
      </c>
      <c r="DF151" s="44">
        <f t="shared" si="266"/>
        <v>-175</v>
      </c>
      <c r="DG151" s="44">
        <f t="shared" si="267"/>
        <v>32.75</v>
      </c>
      <c r="DH151" s="44">
        <v>1</v>
      </c>
      <c r="DI151" s="35">
        <f t="shared" si="274"/>
        <v>0</v>
      </c>
      <c r="DJ151" s="43">
        <f t="shared" si="198"/>
        <v>1</v>
      </c>
      <c r="DK151" s="43">
        <f t="shared" si="268"/>
        <v>0</v>
      </c>
      <c r="DL151" s="43">
        <f t="shared" si="269"/>
        <v>2.6630004867911031E-8</v>
      </c>
      <c r="DM151" s="43">
        <f t="shared" si="270"/>
        <v>9825</v>
      </c>
      <c r="DN151" s="43">
        <f t="shared" si="271"/>
        <v>1141.6388304026218</v>
      </c>
    </row>
    <row r="152" spans="1:118">
      <c r="A152" s="35">
        <f t="shared" si="199"/>
        <v>39.396621227037663</v>
      </c>
      <c r="B152" s="35">
        <v>0</v>
      </c>
      <c r="C152" s="56">
        <f t="shared" si="276"/>
        <v>7.625</v>
      </c>
      <c r="D152" s="60"/>
      <c r="E152" s="59">
        <f t="shared" si="200"/>
        <v>7.625</v>
      </c>
      <c r="F152" s="102">
        <f t="shared" si="188"/>
        <v>15.25</v>
      </c>
      <c r="G152" s="38">
        <f t="shared" si="201"/>
        <v>616702733.46016395</v>
      </c>
      <c r="H152" s="35">
        <f t="shared" si="272"/>
        <v>29.200000000000014</v>
      </c>
      <c r="I152" s="39">
        <v>146</v>
      </c>
      <c r="J152" s="44">
        <f t="shared" si="202"/>
        <v>146</v>
      </c>
      <c r="K152" s="44">
        <f t="shared" si="203"/>
        <v>1</v>
      </c>
      <c r="L152" s="34">
        <v>1</v>
      </c>
      <c r="M152" s="127">
        <f t="shared" si="204"/>
        <v>7.625</v>
      </c>
      <c r="N152" s="43">
        <f t="shared" si="189"/>
        <v>25433616384</v>
      </c>
      <c r="O152" s="43">
        <f t="shared" si="205"/>
        <v>28313973439488</v>
      </c>
      <c r="P152" s="43">
        <f t="shared" si="206"/>
        <v>564283001116.05005</v>
      </c>
      <c r="Q152" s="43">
        <f t="shared" si="207"/>
        <v>300</v>
      </c>
      <c r="R152" s="43">
        <f t="shared" si="208"/>
        <v>1181.8986368111298</v>
      </c>
      <c r="S152" s="71">
        <f t="shared" si="209"/>
        <v>1.9929488255049164E-2</v>
      </c>
      <c r="V152" s="44">
        <f t="shared" si="210"/>
        <v>146</v>
      </c>
      <c r="W152" s="44">
        <f t="shared" si="211"/>
        <v>2</v>
      </c>
      <c r="X152" s="44">
        <v>1</v>
      </c>
      <c r="Y152" s="35">
        <f t="shared" si="212"/>
        <v>1</v>
      </c>
      <c r="Z152" s="43">
        <f t="shared" si="190"/>
        <v>251450692416</v>
      </c>
      <c r="AA152" s="43">
        <f t="shared" si="213"/>
        <v>36711801092736</v>
      </c>
      <c r="AB152" s="43">
        <f t="shared" si="214"/>
        <v>564283001116.05005</v>
      </c>
      <c r="AC152" s="43">
        <f t="shared" si="215"/>
        <v>600</v>
      </c>
      <c r="AD152" s="43">
        <f t="shared" si="216"/>
        <v>1181.8986368111298</v>
      </c>
      <c r="AE152" s="71">
        <f t="shared" si="275"/>
        <v>1.5370616104904268E-2</v>
      </c>
      <c r="AG152" s="44">
        <f t="shared" si="217"/>
        <v>131</v>
      </c>
      <c r="AH152" s="44">
        <f t="shared" si="218"/>
        <v>4.1500000000000004</v>
      </c>
      <c r="AI152" s="44">
        <v>1</v>
      </c>
      <c r="AJ152" s="35">
        <f t="shared" si="219"/>
        <v>1.075</v>
      </c>
      <c r="AK152" s="43">
        <f t="shared" si="191"/>
        <v>2469353040</v>
      </c>
      <c r="AL152" s="43">
        <f t="shared" si="220"/>
        <v>347746641858</v>
      </c>
      <c r="AM152" s="43">
        <f t="shared" si="221"/>
        <v>70535375139.50618</v>
      </c>
      <c r="AN152" s="43">
        <f t="shared" si="222"/>
        <v>1245</v>
      </c>
      <c r="AO152" s="43">
        <f t="shared" si="223"/>
        <v>1181.8986368111298</v>
      </c>
      <c r="AP152" s="71">
        <f t="shared" si="185"/>
        <v>0.20283553210647201</v>
      </c>
      <c r="AR152" s="44">
        <f t="shared" si="224"/>
        <v>111</v>
      </c>
      <c r="AS152" s="44">
        <f t="shared" si="225"/>
        <v>6.5</v>
      </c>
      <c r="AT152" s="44">
        <v>1</v>
      </c>
      <c r="AU152" s="35">
        <f t="shared" si="226"/>
        <v>1.175</v>
      </c>
      <c r="AV152" s="43">
        <f t="shared" si="192"/>
        <v>327567240</v>
      </c>
      <c r="AW152" s="43">
        <f t="shared" si="227"/>
        <v>42722957277</v>
      </c>
      <c r="AX152" s="43">
        <f t="shared" si="228"/>
        <v>4408460946.2191296</v>
      </c>
      <c r="AY152" s="43">
        <f t="shared" si="229"/>
        <v>1950</v>
      </c>
      <c r="AZ152" s="43">
        <f t="shared" si="230"/>
        <v>1181.8986368111298</v>
      </c>
      <c r="BA152" s="71">
        <f t="shared" si="273"/>
        <v>0.10318716744340248</v>
      </c>
      <c r="BC152" s="44">
        <f t="shared" si="231"/>
        <v>86</v>
      </c>
      <c r="BD152" s="44">
        <f t="shared" si="232"/>
        <v>9.1</v>
      </c>
      <c r="BE152" s="44">
        <v>1</v>
      </c>
      <c r="BF152" s="35">
        <f t="shared" si="233"/>
        <v>1.3</v>
      </c>
      <c r="BG152" s="43">
        <f t="shared" si="193"/>
        <v>311008896</v>
      </c>
      <c r="BH152" s="43">
        <f t="shared" si="234"/>
        <v>34770794572.800003</v>
      </c>
      <c r="BI152" s="43">
        <f t="shared" si="235"/>
        <v>137764404.56934759</v>
      </c>
      <c r="BJ152" s="43">
        <f t="shared" si="236"/>
        <v>2730</v>
      </c>
      <c r="BK152" s="43">
        <f t="shared" si="237"/>
        <v>1181.8986368111298</v>
      </c>
      <c r="BL152" s="71">
        <f t="shared" si="186"/>
        <v>3.962072373149504E-3</v>
      </c>
      <c r="BN152" s="44">
        <f t="shared" si="238"/>
        <v>56</v>
      </c>
      <c r="BO152" s="44">
        <f t="shared" si="239"/>
        <v>12</v>
      </c>
      <c r="BP152" s="44">
        <v>1</v>
      </c>
      <c r="BQ152" s="35">
        <f t="shared" si="240"/>
        <v>1.45</v>
      </c>
      <c r="BR152" s="43">
        <f t="shared" si="194"/>
        <v>1199880</v>
      </c>
      <c r="BS152" s="43">
        <f t="shared" si="241"/>
        <v>97430256</v>
      </c>
      <c r="BT152" s="43">
        <f t="shared" si="242"/>
        <v>2152568.8213960519</v>
      </c>
      <c r="BU152" s="43">
        <f t="shared" si="243"/>
        <v>3600</v>
      </c>
      <c r="BV152" s="43">
        <f t="shared" si="244"/>
        <v>1181.8986368111298</v>
      </c>
      <c r="BW152" s="71">
        <f t="shared" si="187"/>
        <v>2.2093432879782764E-2</v>
      </c>
      <c r="BY152" s="44">
        <f t="shared" si="245"/>
        <v>-6</v>
      </c>
      <c r="BZ152" s="44">
        <f t="shared" si="246"/>
        <v>15.25</v>
      </c>
      <c r="CA152" s="44">
        <v>1</v>
      </c>
      <c r="CB152" s="35">
        <f t="shared" si="247"/>
        <v>0</v>
      </c>
      <c r="CC152" s="43">
        <f t="shared" si="195"/>
        <v>1</v>
      </c>
      <c r="CD152" s="43">
        <f t="shared" si="248"/>
        <v>0</v>
      </c>
      <c r="CE152" s="43">
        <f t="shared" si="249"/>
        <v>398.27688270797671</v>
      </c>
      <c r="CF152" s="43">
        <f t="shared" si="250"/>
        <v>4575</v>
      </c>
      <c r="CG152" s="43">
        <f t="shared" si="251"/>
        <v>1181.8986368111298</v>
      </c>
      <c r="CJ152" s="44">
        <f t="shared" si="252"/>
        <v>-61</v>
      </c>
      <c r="CK152" s="44">
        <f t="shared" si="253"/>
        <v>18.899999999999999</v>
      </c>
      <c r="CL152" s="44">
        <v>1</v>
      </c>
      <c r="CM152" s="35">
        <f t="shared" si="254"/>
        <v>0</v>
      </c>
      <c r="CN152" s="43">
        <f t="shared" si="196"/>
        <v>1</v>
      </c>
      <c r="CO152" s="43">
        <f t="shared" si="255"/>
        <v>0</v>
      </c>
      <c r="CP152" s="43">
        <f t="shared" si="256"/>
        <v>0.19447113413475353</v>
      </c>
      <c r="CQ152" s="43">
        <f t="shared" si="257"/>
        <v>5670</v>
      </c>
      <c r="CR152" s="43">
        <f t="shared" si="258"/>
        <v>1181.8986368111298</v>
      </c>
      <c r="CU152" s="44">
        <f t="shared" si="259"/>
        <v>-111</v>
      </c>
      <c r="CV152" s="44">
        <f t="shared" si="260"/>
        <v>23</v>
      </c>
      <c r="CW152" s="44">
        <v>1</v>
      </c>
      <c r="CX152" s="35">
        <f t="shared" si="261"/>
        <v>0</v>
      </c>
      <c r="CY152" s="43">
        <f t="shared" si="197"/>
        <v>1</v>
      </c>
      <c r="CZ152" s="43">
        <f t="shared" si="262"/>
        <v>0</v>
      </c>
      <c r="DA152" s="43">
        <f t="shared" si="263"/>
        <v>1.899132169284696E-4</v>
      </c>
      <c r="DB152" s="43">
        <f t="shared" si="264"/>
        <v>6900</v>
      </c>
      <c r="DC152" s="43">
        <f t="shared" si="265"/>
        <v>1181.8986368111298</v>
      </c>
      <c r="DF152" s="44">
        <f t="shared" si="266"/>
        <v>-174</v>
      </c>
      <c r="DG152" s="44">
        <f t="shared" si="267"/>
        <v>32.75</v>
      </c>
      <c r="DH152" s="44">
        <v>1</v>
      </c>
      <c r="DI152" s="35">
        <f t="shared" si="274"/>
        <v>0</v>
      </c>
      <c r="DJ152" s="43">
        <f t="shared" si="198"/>
        <v>1</v>
      </c>
      <c r="DK152" s="43">
        <f t="shared" si="268"/>
        <v>0</v>
      </c>
      <c r="DL152" s="43">
        <f t="shared" si="269"/>
        <v>3.0589842785332434E-8</v>
      </c>
      <c r="DM152" s="43">
        <f t="shared" si="270"/>
        <v>9825</v>
      </c>
      <c r="DN152" s="43">
        <f t="shared" si="271"/>
        <v>1181.8986368111298</v>
      </c>
    </row>
    <row r="153" spans="1:118">
      <c r="A153" s="35">
        <f t="shared" si="199"/>
        <v>40.78594007421674</v>
      </c>
      <c r="B153" s="35">
        <v>0</v>
      </c>
      <c r="C153" s="56">
        <f t="shared" si="276"/>
        <v>7.625</v>
      </c>
      <c r="D153" s="60"/>
      <c r="E153" s="59">
        <f t="shared" si="200"/>
        <v>7.625</v>
      </c>
      <c r="F153" s="102">
        <f t="shared" si="188"/>
        <v>15.25</v>
      </c>
      <c r="G153" s="38">
        <f t="shared" si="201"/>
        <v>708405415.44786537</v>
      </c>
      <c r="H153" s="35">
        <f t="shared" si="272"/>
        <v>29.400000000000016</v>
      </c>
      <c r="I153" s="39">
        <v>147</v>
      </c>
      <c r="J153" s="44">
        <f t="shared" si="202"/>
        <v>147</v>
      </c>
      <c r="K153" s="44">
        <f t="shared" si="203"/>
        <v>1</v>
      </c>
      <c r="L153" s="34">
        <v>1</v>
      </c>
      <c r="M153" s="127">
        <f t="shared" si="204"/>
        <v>7.625</v>
      </c>
      <c r="N153" s="43">
        <f t="shared" si="189"/>
        <v>25433616384</v>
      </c>
      <c r="O153" s="43">
        <f t="shared" si="205"/>
        <v>28507904764416</v>
      </c>
      <c r="P153" s="43">
        <f t="shared" si="206"/>
        <v>648190955134.79675</v>
      </c>
      <c r="Q153" s="43">
        <f t="shared" si="207"/>
        <v>300</v>
      </c>
      <c r="R153" s="43">
        <f t="shared" si="208"/>
        <v>1223.5782022265021</v>
      </c>
      <c r="S153" s="71">
        <f t="shared" si="209"/>
        <v>2.2737235882164114E-2</v>
      </c>
      <c r="V153" s="44">
        <f t="shared" si="210"/>
        <v>147</v>
      </c>
      <c r="W153" s="44">
        <f t="shared" si="211"/>
        <v>2</v>
      </c>
      <c r="X153" s="44">
        <v>1</v>
      </c>
      <c r="Y153" s="35">
        <f t="shared" si="212"/>
        <v>1</v>
      </c>
      <c r="Z153" s="43">
        <f t="shared" si="190"/>
        <v>251450692416</v>
      </c>
      <c r="AA153" s="43">
        <f t="shared" si="213"/>
        <v>36963251785152</v>
      </c>
      <c r="AB153" s="43">
        <f t="shared" si="214"/>
        <v>648190955134.79675</v>
      </c>
      <c r="AC153" s="43">
        <f t="shared" si="215"/>
        <v>600</v>
      </c>
      <c r="AD153" s="43">
        <f t="shared" si="216"/>
        <v>1223.5782022265021</v>
      </c>
      <c r="AE153" s="71">
        <f t="shared" si="275"/>
        <v>1.7536091221150966E-2</v>
      </c>
      <c r="AG153" s="44">
        <f t="shared" si="217"/>
        <v>132</v>
      </c>
      <c r="AH153" s="44">
        <f t="shared" si="218"/>
        <v>4.1500000000000004</v>
      </c>
      <c r="AI153" s="44">
        <v>1</v>
      </c>
      <c r="AJ153" s="35">
        <f t="shared" si="219"/>
        <v>1.075</v>
      </c>
      <c r="AK153" s="43">
        <f t="shared" si="191"/>
        <v>2469353040</v>
      </c>
      <c r="AL153" s="43">
        <f t="shared" si="220"/>
        <v>350401196376</v>
      </c>
      <c r="AM153" s="43">
        <f t="shared" si="221"/>
        <v>81023869391.849518</v>
      </c>
      <c r="AN153" s="43">
        <f t="shared" si="222"/>
        <v>1245</v>
      </c>
      <c r="AO153" s="43">
        <f t="shared" si="223"/>
        <v>1223.5782022265021</v>
      </c>
      <c r="AP153" s="71">
        <f t="shared" si="185"/>
        <v>0.23123171447424623</v>
      </c>
      <c r="AR153" s="44">
        <f t="shared" si="224"/>
        <v>112</v>
      </c>
      <c r="AS153" s="44">
        <f t="shared" si="225"/>
        <v>6.5</v>
      </c>
      <c r="AT153" s="44">
        <v>1</v>
      </c>
      <c r="AU153" s="35">
        <f t="shared" si="226"/>
        <v>1.175</v>
      </c>
      <c r="AV153" s="43">
        <f t="shared" si="192"/>
        <v>327567240</v>
      </c>
      <c r="AW153" s="43">
        <f t="shared" si="227"/>
        <v>43107848784</v>
      </c>
      <c r="AX153" s="43">
        <f t="shared" si="228"/>
        <v>5063991836.9905882</v>
      </c>
      <c r="AY153" s="43">
        <f t="shared" si="229"/>
        <v>1950</v>
      </c>
      <c r="AZ153" s="43">
        <f t="shared" si="230"/>
        <v>1223.5782022265021</v>
      </c>
      <c r="BA153" s="71">
        <f t="shared" si="273"/>
        <v>0.11747261762851294</v>
      </c>
      <c r="BC153" s="44">
        <f t="shared" si="231"/>
        <v>87</v>
      </c>
      <c r="BD153" s="44">
        <f t="shared" si="232"/>
        <v>9.1</v>
      </c>
      <c r="BE153" s="44">
        <v>1</v>
      </c>
      <c r="BF153" s="35">
        <f t="shared" si="233"/>
        <v>1.3</v>
      </c>
      <c r="BG153" s="43">
        <f t="shared" si="193"/>
        <v>311008896</v>
      </c>
      <c r="BH153" s="43">
        <f t="shared" si="234"/>
        <v>35175106137.599998</v>
      </c>
      <c r="BI153" s="43">
        <f t="shared" si="235"/>
        <v>158249744.90595561</v>
      </c>
      <c r="BJ153" s="43">
        <f t="shared" si="236"/>
        <v>2730</v>
      </c>
      <c r="BK153" s="43">
        <f t="shared" si="237"/>
        <v>1223.5782022265021</v>
      </c>
      <c r="BL153" s="71">
        <f t="shared" si="186"/>
        <v>4.4989130746871152E-3</v>
      </c>
      <c r="BN153" s="44">
        <f t="shared" si="238"/>
        <v>57</v>
      </c>
      <c r="BO153" s="44">
        <f t="shared" si="239"/>
        <v>12</v>
      </c>
      <c r="BP153" s="44">
        <v>1</v>
      </c>
      <c r="BQ153" s="35">
        <f t="shared" si="240"/>
        <v>1.45</v>
      </c>
      <c r="BR153" s="43">
        <f t="shared" si="194"/>
        <v>1199880</v>
      </c>
      <c r="BS153" s="43">
        <f t="shared" si="241"/>
        <v>99170082</v>
      </c>
      <c r="BT153" s="43">
        <f t="shared" si="242"/>
        <v>2472652.2641555518</v>
      </c>
      <c r="BU153" s="43">
        <f t="shared" si="243"/>
        <v>3600</v>
      </c>
      <c r="BV153" s="43">
        <f t="shared" si="244"/>
        <v>1223.5782022265021</v>
      </c>
      <c r="BW153" s="71">
        <f t="shared" si="187"/>
        <v>2.4933449829713277E-2</v>
      </c>
      <c r="BY153" s="44">
        <f t="shared" si="245"/>
        <v>-5</v>
      </c>
      <c r="BZ153" s="44">
        <f t="shared" si="246"/>
        <v>15.25</v>
      </c>
      <c r="CA153" s="44">
        <v>1</v>
      </c>
      <c r="CB153" s="35">
        <f t="shared" si="247"/>
        <v>0</v>
      </c>
      <c r="CC153" s="43">
        <f t="shared" si="195"/>
        <v>1</v>
      </c>
      <c r="CD153" s="43">
        <f t="shared" si="248"/>
        <v>0</v>
      </c>
      <c r="CE153" s="43">
        <f t="shared" si="249"/>
        <v>457.49999999999989</v>
      </c>
      <c r="CF153" s="43">
        <f t="shared" si="250"/>
        <v>4575</v>
      </c>
      <c r="CG153" s="43">
        <f t="shared" si="251"/>
        <v>1223.5782022265021</v>
      </c>
      <c r="CJ153" s="44">
        <f t="shared" si="252"/>
        <v>-60</v>
      </c>
      <c r="CK153" s="44">
        <f t="shared" si="253"/>
        <v>18.899999999999999</v>
      </c>
      <c r="CL153" s="44">
        <v>1</v>
      </c>
      <c r="CM153" s="35">
        <f t="shared" si="254"/>
        <v>0</v>
      </c>
      <c r="CN153" s="43">
        <f t="shared" si="196"/>
        <v>1</v>
      </c>
      <c r="CO153" s="43">
        <f t="shared" si="255"/>
        <v>0</v>
      </c>
      <c r="CP153" s="43">
        <f t="shared" si="256"/>
        <v>0.22338867187499911</v>
      </c>
      <c r="CQ153" s="43">
        <f t="shared" si="257"/>
        <v>5670</v>
      </c>
      <c r="CR153" s="43">
        <f t="shared" si="258"/>
        <v>1223.5782022265021</v>
      </c>
      <c r="CU153" s="44">
        <f t="shared" si="259"/>
        <v>-110</v>
      </c>
      <c r="CV153" s="44">
        <f t="shared" si="260"/>
        <v>23</v>
      </c>
      <c r="CW153" s="44">
        <v>1</v>
      </c>
      <c r="CX153" s="35">
        <f t="shared" si="261"/>
        <v>0</v>
      </c>
      <c r="CY153" s="43">
        <f t="shared" si="197"/>
        <v>1</v>
      </c>
      <c r="CZ153" s="43">
        <f t="shared" si="262"/>
        <v>0</v>
      </c>
      <c r="DA153" s="43">
        <f t="shared" si="263"/>
        <v>2.1815299987792809E-4</v>
      </c>
      <c r="DB153" s="43">
        <f t="shared" si="264"/>
        <v>6900</v>
      </c>
      <c r="DC153" s="43">
        <f t="shared" si="265"/>
        <v>1223.5782022265021</v>
      </c>
      <c r="DF153" s="44">
        <f t="shared" si="266"/>
        <v>-173</v>
      </c>
      <c r="DG153" s="44">
        <f t="shared" si="267"/>
        <v>32.75</v>
      </c>
      <c r="DH153" s="44">
        <v>1</v>
      </c>
      <c r="DI153" s="35">
        <f t="shared" si="274"/>
        <v>0</v>
      </c>
      <c r="DJ153" s="43">
        <f t="shared" si="198"/>
        <v>1</v>
      </c>
      <c r="DK153" s="43">
        <f t="shared" si="268"/>
        <v>0</v>
      </c>
      <c r="DL153" s="43">
        <f t="shared" si="269"/>
        <v>3.5138502087129291E-8</v>
      </c>
      <c r="DM153" s="43">
        <f t="shared" si="270"/>
        <v>9825</v>
      </c>
      <c r="DN153" s="43">
        <f t="shared" si="271"/>
        <v>1223.5782022265021</v>
      </c>
    </row>
    <row r="154" spans="1:118">
      <c r="A154" s="35">
        <f t="shared" si="199"/>
        <v>42.224253144732984</v>
      </c>
      <c r="B154" s="35">
        <v>0</v>
      </c>
      <c r="C154" s="56">
        <f t="shared" si="276"/>
        <v>7.625</v>
      </c>
      <c r="D154" s="60"/>
      <c r="E154" s="59">
        <f t="shared" si="200"/>
        <v>7.625</v>
      </c>
      <c r="F154" s="102">
        <f t="shared" si="188"/>
        <v>15.25</v>
      </c>
      <c r="G154" s="38">
        <f t="shared" si="201"/>
        <v>813744135.39595413</v>
      </c>
      <c r="H154" s="35">
        <f t="shared" si="272"/>
        <v>29.600000000000016</v>
      </c>
      <c r="I154" s="39">
        <v>148</v>
      </c>
      <c r="J154" s="44">
        <f t="shared" si="202"/>
        <v>148</v>
      </c>
      <c r="K154" s="44">
        <f t="shared" si="203"/>
        <v>1</v>
      </c>
      <c r="L154" s="34">
        <v>1</v>
      </c>
      <c r="M154" s="127">
        <f t="shared" si="204"/>
        <v>7.625</v>
      </c>
      <c r="N154" s="43">
        <f t="shared" si="189"/>
        <v>25433616384</v>
      </c>
      <c r="O154" s="43">
        <f t="shared" si="205"/>
        <v>28701836089344</v>
      </c>
      <c r="P154" s="43">
        <f t="shared" si="206"/>
        <v>744575883887.29797</v>
      </c>
      <c r="Q154" s="43">
        <f t="shared" si="207"/>
        <v>300</v>
      </c>
      <c r="R154" s="43">
        <f t="shared" si="208"/>
        <v>1266.7275943419895</v>
      </c>
      <c r="S154" s="71">
        <f t="shared" si="209"/>
        <v>2.5941750958703762E-2</v>
      </c>
      <c r="V154" s="44">
        <f t="shared" si="210"/>
        <v>148</v>
      </c>
      <c r="W154" s="44">
        <f t="shared" si="211"/>
        <v>2</v>
      </c>
      <c r="X154" s="44">
        <v>1</v>
      </c>
      <c r="Y154" s="35">
        <f t="shared" si="212"/>
        <v>1</v>
      </c>
      <c r="Z154" s="43">
        <f t="shared" si="190"/>
        <v>251450692416</v>
      </c>
      <c r="AA154" s="43">
        <f t="shared" si="213"/>
        <v>37214702477568</v>
      </c>
      <c r="AB154" s="43">
        <f t="shared" si="214"/>
        <v>744575883887.29797</v>
      </c>
      <c r="AC154" s="43">
        <f t="shared" si="215"/>
        <v>600</v>
      </c>
      <c r="AD154" s="43">
        <f t="shared" si="216"/>
        <v>1266.7275943419895</v>
      </c>
      <c r="AE154" s="71">
        <f t="shared" si="275"/>
        <v>2.0007573198686939E-2</v>
      </c>
      <c r="AG154" s="44">
        <f t="shared" si="217"/>
        <v>133</v>
      </c>
      <c r="AH154" s="44">
        <f t="shared" si="218"/>
        <v>4.1500000000000004</v>
      </c>
      <c r="AI154" s="44">
        <v>1</v>
      </c>
      <c r="AJ154" s="35">
        <f t="shared" si="219"/>
        <v>1.075</v>
      </c>
      <c r="AK154" s="43">
        <f t="shared" si="191"/>
        <v>2469353040</v>
      </c>
      <c r="AL154" s="43">
        <f t="shared" si="220"/>
        <v>353055750894</v>
      </c>
      <c r="AM154" s="43">
        <f t="shared" si="221"/>
        <v>93071985485.912155</v>
      </c>
      <c r="AN154" s="43">
        <f t="shared" si="222"/>
        <v>1245</v>
      </c>
      <c r="AO154" s="43">
        <f t="shared" si="223"/>
        <v>1266.7275943419895</v>
      </c>
      <c r="AP154" s="71">
        <f t="shared" si="185"/>
        <v>0.26361838109204372</v>
      </c>
      <c r="AR154" s="44">
        <f t="shared" si="224"/>
        <v>113</v>
      </c>
      <c r="AS154" s="44">
        <f t="shared" si="225"/>
        <v>6.5</v>
      </c>
      <c r="AT154" s="44">
        <v>1</v>
      </c>
      <c r="AU154" s="35">
        <f t="shared" si="226"/>
        <v>1.175</v>
      </c>
      <c r="AV154" s="43">
        <f t="shared" si="192"/>
        <v>327567240</v>
      </c>
      <c r="AW154" s="43">
        <f t="shared" si="227"/>
        <v>43492740291</v>
      </c>
      <c r="AX154" s="43">
        <f t="shared" si="228"/>
        <v>5816999092.8695021</v>
      </c>
      <c r="AY154" s="43">
        <f t="shared" si="229"/>
        <v>1950</v>
      </c>
      <c r="AZ154" s="43">
        <f t="shared" si="230"/>
        <v>1266.7275943419895</v>
      </c>
      <c r="BA154" s="71">
        <f t="shared" si="273"/>
        <v>0.13374643800205019</v>
      </c>
      <c r="BC154" s="44">
        <f t="shared" si="231"/>
        <v>88</v>
      </c>
      <c r="BD154" s="44">
        <f t="shared" si="232"/>
        <v>9.1</v>
      </c>
      <c r="BE154" s="44">
        <v>1</v>
      </c>
      <c r="BF154" s="35">
        <f t="shared" si="233"/>
        <v>1.3</v>
      </c>
      <c r="BG154" s="43">
        <f t="shared" si="193"/>
        <v>311008896</v>
      </c>
      <c r="BH154" s="43">
        <f t="shared" si="234"/>
        <v>35579417702.400002</v>
      </c>
      <c r="BI154" s="43">
        <f t="shared" si="235"/>
        <v>181781221.65217161</v>
      </c>
      <c r="BJ154" s="43">
        <f t="shared" si="236"/>
        <v>2730</v>
      </c>
      <c r="BK154" s="43">
        <f t="shared" si="237"/>
        <v>1266.7275943419895</v>
      </c>
      <c r="BL154" s="71">
        <f t="shared" si="186"/>
        <v>5.1091679794385619E-3</v>
      </c>
      <c r="BN154" s="44">
        <f t="shared" si="238"/>
        <v>58</v>
      </c>
      <c r="BO154" s="44">
        <f t="shared" si="239"/>
        <v>12</v>
      </c>
      <c r="BP154" s="44">
        <v>1</v>
      </c>
      <c r="BQ154" s="35">
        <f t="shared" si="240"/>
        <v>1.45</v>
      </c>
      <c r="BR154" s="43">
        <f t="shared" si="194"/>
        <v>1199880</v>
      </c>
      <c r="BS154" s="43">
        <f t="shared" si="241"/>
        <v>100909908</v>
      </c>
      <c r="BT154" s="43">
        <f t="shared" si="242"/>
        <v>2840331.5883151758</v>
      </c>
      <c r="BU154" s="43">
        <f t="shared" si="243"/>
        <v>3600</v>
      </c>
      <c r="BV154" s="43">
        <f t="shared" si="244"/>
        <v>1266.7275943419895</v>
      </c>
      <c r="BW154" s="71">
        <f t="shared" si="187"/>
        <v>2.8147202238210104E-2</v>
      </c>
      <c r="BY154" s="44">
        <f t="shared" si="245"/>
        <v>-4</v>
      </c>
      <c r="BZ154" s="44">
        <f t="shared" si="246"/>
        <v>15.25</v>
      </c>
      <c r="CA154" s="44">
        <v>1</v>
      </c>
      <c r="CB154" s="35">
        <f t="shared" si="247"/>
        <v>0</v>
      </c>
      <c r="CC154" s="43">
        <f t="shared" si="195"/>
        <v>1</v>
      </c>
      <c r="CD154" s="43">
        <f t="shared" si="248"/>
        <v>0</v>
      </c>
      <c r="CE154" s="43">
        <f t="shared" si="249"/>
        <v>525.52949741114332</v>
      </c>
      <c r="CF154" s="43">
        <f t="shared" si="250"/>
        <v>4575</v>
      </c>
      <c r="CG154" s="43">
        <f t="shared" si="251"/>
        <v>1266.7275943419895</v>
      </c>
      <c r="CJ154" s="44">
        <f t="shared" si="252"/>
        <v>-59</v>
      </c>
      <c r="CK154" s="44">
        <f t="shared" si="253"/>
        <v>18.899999999999999</v>
      </c>
      <c r="CL154" s="44">
        <v>1</v>
      </c>
      <c r="CM154" s="35">
        <f t="shared" si="254"/>
        <v>0</v>
      </c>
      <c r="CN154" s="43">
        <f t="shared" si="196"/>
        <v>1</v>
      </c>
      <c r="CO154" s="43">
        <f t="shared" si="255"/>
        <v>0</v>
      </c>
      <c r="CP154" s="43">
        <f t="shared" si="256"/>
        <v>0.25660619990778394</v>
      </c>
      <c r="CQ154" s="43">
        <f t="shared" si="257"/>
        <v>5670</v>
      </c>
      <c r="CR154" s="43">
        <f t="shared" si="258"/>
        <v>1266.7275943419895</v>
      </c>
      <c r="CU154" s="44">
        <f t="shared" si="259"/>
        <v>-109</v>
      </c>
      <c r="CV154" s="44">
        <f t="shared" si="260"/>
        <v>23</v>
      </c>
      <c r="CW154" s="44">
        <v>1</v>
      </c>
      <c r="CX154" s="35">
        <f t="shared" si="261"/>
        <v>0</v>
      </c>
      <c r="CY154" s="43">
        <f t="shared" si="197"/>
        <v>1</v>
      </c>
      <c r="CZ154" s="43">
        <f t="shared" si="262"/>
        <v>0</v>
      </c>
      <c r="DA154" s="43">
        <f t="shared" si="263"/>
        <v>2.5059199209744438E-4</v>
      </c>
      <c r="DB154" s="43">
        <f t="shared" si="264"/>
        <v>6900</v>
      </c>
      <c r="DC154" s="43">
        <f t="shared" si="265"/>
        <v>1266.7275943419895</v>
      </c>
      <c r="DF154" s="44">
        <f t="shared" si="266"/>
        <v>-172</v>
      </c>
      <c r="DG154" s="44">
        <f t="shared" si="267"/>
        <v>32.75</v>
      </c>
      <c r="DH154" s="44">
        <v>1</v>
      </c>
      <c r="DI154" s="35">
        <f t="shared" si="274"/>
        <v>0</v>
      </c>
      <c r="DJ154" s="43">
        <f t="shared" si="198"/>
        <v>1</v>
      </c>
      <c r="DK154" s="43">
        <f t="shared" si="268"/>
        <v>0</v>
      </c>
      <c r="DL154" s="43">
        <f t="shared" si="269"/>
        <v>4.0363539544545291E-8</v>
      </c>
      <c r="DM154" s="43">
        <f t="shared" si="270"/>
        <v>9825</v>
      </c>
      <c r="DN154" s="43">
        <f t="shared" si="271"/>
        <v>1266.7275943419895</v>
      </c>
    </row>
    <row r="155" spans="1:118">
      <c r="A155" s="35">
        <f t="shared" si="199"/>
        <v>43.713288216141031</v>
      </c>
      <c r="B155" s="35">
        <v>0</v>
      </c>
      <c r="C155" s="56">
        <f t="shared" si="276"/>
        <v>7.625</v>
      </c>
      <c r="D155" s="60"/>
      <c r="E155" s="59">
        <f t="shared" si="200"/>
        <v>7.625</v>
      </c>
      <c r="F155" s="102">
        <f t="shared" si="188"/>
        <v>15.25</v>
      </c>
      <c r="G155" s="38">
        <f t="shared" si="201"/>
        <v>934746549.71781695</v>
      </c>
      <c r="H155" s="35">
        <f t="shared" si="272"/>
        <v>29.800000000000018</v>
      </c>
      <c r="I155" s="39">
        <v>149</v>
      </c>
      <c r="J155" s="44">
        <f t="shared" si="202"/>
        <v>149</v>
      </c>
      <c r="K155" s="44">
        <f t="shared" si="203"/>
        <v>1</v>
      </c>
      <c r="L155" s="34">
        <v>1</v>
      </c>
      <c r="M155" s="127">
        <f t="shared" si="204"/>
        <v>7.625</v>
      </c>
      <c r="N155" s="43">
        <f t="shared" si="189"/>
        <v>25433616384</v>
      </c>
      <c r="O155" s="43">
        <f t="shared" si="205"/>
        <v>28895767414272</v>
      </c>
      <c r="P155" s="43">
        <f t="shared" si="206"/>
        <v>855293092991.80249</v>
      </c>
      <c r="Q155" s="43">
        <f t="shared" si="207"/>
        <v>300</v>
      </c>
      <c r="R155" s="43">
        <f t="shared" si="208"/>
        <v>1311.398646484231</v>
      </c>
      <c r="S155" s="71">
        <f t="shared" si="209"/>
        <v>2.9599251708032574E-2</v>
      </c>
      <c r="V155" s="44">
        <f t="shared" si="210"/>
        <v>149</v>
      </c>
      <c r="W155" s="44">
        <f t="shared" si="211"/>
        <v>2</v>
      </c>
      <c r="X155" s="44">
        <v>1</v>
      </c>
      <c r="Y155" s="35">
        <f t="shared" si="212"/>
        <v>1</v>
      </c>
      <c r="Z155" s="43">
        <f t="shared" si="190"/>
        <v>251450692416</v>
      </c>
      <c r="AA155" s="43">
        <f t="shared" si="213"/>
        <v>37466153169984</v>
      </c>
      <c r="AB155" s="43">
        <f t="shared" si="214"/>
        <v>855293092991.80249</v>
      </c>
      <c r="AC155" s="43">
        <f t="shared" si="215"/>
        <v>600</v>
      </c>
      <c r="AD155" s="43">
        <f t="shared" si="216"/>
        <v>1311.398646484231</v>
      </c>
      <c r="AE155" s="71">
        <f t="shared" si="275"/>
        <v>2.2828420337453283E-2</v>
      </c>
      <c r="AG155" s="44">
        <f t="shared" si="217"/>
        <v>134</v>
      </c>
      <c r="AH155" s="44">
        <f t="shared" si="218"/>
        <v>4.1500000000000004</v>
      </c>
      <c r="AI155" s="44">
        <v>1</v>
      </c>
      <c r="AJ155" s="35">
        <f t="shared" si="219"/>
        <v>1.075</v>
      </c>
      <c r="AK155" s="43">
        <f t="shared" si="191"/>
        <v>2469353040</v>
      </c>
      <c r="AL155" s="43">
        <f t="shared" si="220"/>
        <v>355710305412</v>
      </c>
      <c r="AM155" s="43">
        <f t="shared" si="221"/>
        <v>106911636623.97522</v>
      </c>
      <c r="AN155" s="43">
        <f t="shared" si="222"/>
        <v>1245</v>
      </c>
      <c r="AO155" s="43">
        <f t="shared" si="223"/>
        <v>1311.398646484231</v>
      </c>
      <c r="AP155" s="71">
        <f t="shared" si="185"/>
        <v>0.30055816488123743</v>
      </c>
      <c r="AR155" s="44">
        <f t="shared" si="224"/>
        <v>114</v>
      </c>
      <c r="AS155" s="44">
        <f t="shared" si="225"/>
        <v>6.5</v>
      </c>
      <c r="AT155" s="44">
        <v>1</v>
      </c>
      <c r="AU155" s="35">
        <f t="shared" si="226"/>
        <v>1.175</v>
      </c>
      <c r="AV155" s="43">
        <f t="shared" si="192"/>
        <v>327567240</v>
      </c>
      <c r="AW155" s="43">
        <f t="shared" si="227"/>
        <v>43877631798</v>
      </c>
      <c r="AX155" s="43">
        <f t="shared" si="228"/>
        <v>6681977288.9984426</v>
      </c>
      <c r="AY155" s="43">
        <f t="shared" si="229"/>
        <v>1950</v>
      </c>
      <c r="AZ155" s="43">
        <f t="shared" si="230"/>
        <v>1311.398646484231</v>
      </c>
      <c r="BA155" s="71">
        <f t="shared" si="273"/>
        <v>0.15228664390458319</v>
      </c>
      <c r="BC155" s="44">
        <f t="shared" si="231"/>
        <v>89</v>
      </c>
      <c r="BD155" s="44">
        <f t="shared" si="232"/>
        <v>9.1</v>
      </c>
      <c r="BE155" s="44">
        <v>1</v>
      </c>
      <c r="BF155" s="35">
        <f t="shared" si="233"/>
        <v>1.3</v>
      </c>
      <c r="BG155" s="43">
        <f t="shared" si="193"/>
        <v>311008896</v>
      </c>
      <c r="BH155" s="43">
        <f t="shared" si="234"/>
        <v>35983729267.200005</v>
      </c>
      <c r="BI155" s="43">
        <f t="shared" si="235"/>
        <v>208811790.281201</v>
      </c>
      <c r="BJ155" s="43">
        <f t="shared" si="236"/>
        <v>2730</v>
      </c>
      <c r="BK155" s="43">
        <f t="shared" si="237"/>
        <v>1311.398646484231</v>
      </c>
      <c r="BL155" s="71">
        <f t="shared" si="186"/>
        <v>5.8029502370544389E-3</v>
      </c>
      <c r="BN155" s="44">
        <f t="shared" si="238"/>
        <v>59</v>
      </c>
      <c r="BO155" s="44">
        <f t="shared" si="239"/>
        <v>12</v>
      </c>
      <c r="BP155" s="44">
        <v>1</v>
      </c>
      <c r="BQ155" s="35">
        <f t="shared" si="240"/>
        <v>1.45</v>
      </c>
      <c r="BR155" s="43">
        <f t="shared" si="194"/>
        <v>1199880</v>
      </c>
      <c r="BS155" s="43">
        <f t="shared" si="241"/>
        <v>102649734</v>
      </c>
      <c r="BT155" s="43">
        <f t="shared" si="242"/>
        <v>3262684.2231437583</v>
      </c>
      <c r="BU155" s="43">
        <f t="shared" si="243"/>
        <v>3600</v>
      </c>
      <c r="BV155" s="43">
        <f t="shared" si="244"/>
        <v>1311.398646484231</v>
      </c>
      <c r="BW155" s="71">
        <f t="shared" si="187"/>
        <v>3.178463397814317E-2</v>
      </c>
      <c r="BY155" s="44">
        <f t="shared" si="245"/>
        <v>-3</v>
      </c>
      <c r="BZ155" s="44">
        <f t="shared" si="246"/>
        <v>15.25</v>
      </c>
      <c r="CA155" s="44">
        <v>1</v>
      </c>
      <c r="CB155" s="35">
        <f t="shared" si="247"/>
        <v>0</v>
      </c>
      <c r="CC155" s="43">
        <f t="shared" si="195"/>
        <v>1</v>
      </c>
      <c r="CD155" s="43">
        <f t="shared" si="248"/>
        <v>0</v>
      </c>
      <c r="CE155" s="43">
        <f t="shared" si="249"/>
        <v>603.67486917859901</v>
      </c>
      <c r="CF155" s="43">
        <f t="shared" si="250"/>
        <v>4575</v>
      </c>
      <c r="CG155" s="43">
        <f t="shared" si="251"/>
        <v>1311.398646484231</v>
      </c>
      <c r="CJ155" s="44">
        <f t="shared" si="252"/>
        <v>-58</v>
      </c>
      <c r="CK155" s="44">
        <f t="shared" si="253"/>
        <v>18.899999999999999</v>
      </c>
      <c r="CL155" s="44">
        <v>1</v>
      </c>
      <c r="CM155" s="35">
        <f t="shared" si="254"/>
        <v>0</v>
      </c>
      <c r="CN155" s="43">
        <f t="shared" si="196"/>
        <v>1</v>
      </c>
      <c r="CO155" s="43">
        <f t="shared" si="255"/>
        <v>0</v>
      </c>
      <c r="CP155" s="43">
        <f t="shared" si="256"/>
        <v>0.29476311971611174</v>
      </c>
      <c r="CQ155" s="43">
        <f t="shared" si="257"/>
        <v>5670</v>
      </c>
      <c r="CR155" s="43">
        <f t="shared" si="258"/>
        <v>1311.398646484231</v>
      </c>
      <c r="CU155" s="44">
        <f t="shared" si="259"/>
        <v>-108</v>
      </c>
      <c r="CV155" s="44">
        <f t="shared" si="260"/>
        <v>23</v>
      </c>
      <c r="CW155" s="44">
        <v>1</v>
      </c>
      <c r="CX155" s="35">
        <f t="shared" si="261"/>
        <v>0</v>
      </c>
      <c r="CY155" s="43">
        <f t="shared" si="197"/>
        <v>1</v>
      </c>
      <c r="CZ155" s="43">
        <f t="shared" si="262"/>
        <v>0</v>
      </c>
      <c r="DA155" s="43">
        <f t="shared" si="263"/>
        <v>2.8785460909776434E-4</v>
      </c>
      <c r="DB155" s="43">
        <f t="shared" si="264"/>
        <v>6900</v>
      </c>
      <c r="DC155" s="43">
        <f t="shared" si="265"/>
        <v>1311.398646484231</v>
      </c>
      <c r="DF155" s="44">
        <f t="shared" si="266"/>
        <v>-171</v>
      </c>
      <c r="DG155" s="44">
        <f t="shared" si="267"/>
        <v>32.75</v>
      </c>
      <c r="DH155" s="44">
        <v>1</v>
      </c>
      <c r="DI155" s="35">
        <f t="shared" si="274"/>
        <v>0</v>
      </c>
      <c r="DJ155" s="43">
        <f t="shared" si="198"/>
        <v>1</v>
      </c>
      <c r="DK155" s="43">
        <f t="shared" si="268"/>
        <v>0</v>
      </c>
      <c r="DL155" s="43">
        <f t="shared" si="269"/>
        <v>4.6365531476676955E-8</v>
      </c>
      <c r="DM155" s="43">
        <f t="shared" si="270"/>
        <v>9825</v>
      </c>
      <c r="DN155" s="43">
        <f t="shared" si="271"/>
        <v>1311.398646484231</v>
      </c>
    </row>
    <row r="156" spans="1:118">
      <c r="A156" s="35">
        <f t="shared" si="199"/>
        <v>45.254833995939435</v>
      </c>
      <c r="B156" s="35">
        <v>0</v>
      </c>
      <c r="C156" s="56">
        <f t="shared" si="276"/>
        <v>7.625</v>
      </c>
      <c r="D156" s="60"/>
      <c r="E156" s="59">
        <f t="shared" si="200"/>
        <v>7.625</v>
      </c>
      <c r="F156" s="102">
        <f t="shared" si="188"/>
        <v>15.25</v>
      </c>
      <c r="G156" s="38">
        <f t="shared" si="201"/>
        <v>1073741824.0000107</v>
      </c>
      <c r="H156" s="35">
        <f t="shared" si="272"/>
        <v>30.000000000000014</v>
      </c>
      <c r="I156" s="39">
        <v>150</v>
      </c>
      <c r="J156" s="44">
        <f t="shared" si="202"/>
        <v>150</v>
      </c>
      <c r="K156" s="44">
        <f t="shared" si="203"/>
        <v>1</v>
      </c>
      <c r="L156" s="34">
        <v>4</v>
      </c>
      <c r="M156" s="127">
        <f t="shared" si="204"/>
        <v>7.625</v>
      </c>
      <c r="N156" s="43">
        <f t="shared" si="189"/>
        <v>101734465536</v>
      </c>
      <c r="O156" s="43">
        <f t="shared" si="205"/>
        <v>116358794956800</v>
      </c>
      <c r="P156" s="43">
        <f t="shared" si="206"/>
        <v>982473768960.00977</v>
      </c>
      <c r="Q156" s="43">
        <f t="shared" si="207"/>
        <v>300</v>
      </c>
      <c r="R156" s="43">
        <f t="shared" si="208"/>
        <v>1357.6450198781831</v>
      </c>
      <c r="S156" s="71">
        <f t="shared" si="209"/>
        <v>8.4434852502964508E-3</v>
      </c>
      <c r="V156" s="44">
        <f t="shared" si="210"/>
        <v>150</v>
      </c>
      <c r="W156" s="44">
        <f t="shared" si="211"/>
        <v>2</v>
      </c>
      <c r="X156" s="44">
        <v>1</v>
      </c>
      <c r="Y156" s="35">
        <f t="shared" si="212"/>
        <v>1</v>
      </c>
      <c r="Z156" s="43">
        <f t="shared" si="190"/>
        <v>251450692416</v>
      </c>
      <c r="AA156" s="43">
        <f t="shared" si="213"/>
        <v>37717603862400</v>
      </c>
      <c r="AB156" s="43">
        <f t="shared" si="214"/>
        <v>982473768960.00977</v>
      </c>
      <c r="AC156" s="43">
        <f t="shared" si="215"/>
        <v>600</v>
      </c>
      <c r="AD156" s="43">
        <f t="shared" si="216"/>
        <v>1357.6450198781831</v>
      </c>
      <c r="AE156" s="71">
        <f t="shared" si="275"/>
        <v>2.6048149096221357E-2</v>
      </c>
      <c r="AG156" s="44">
        <f t="shared" si="217"/>
        <v>135</v>
      </c>
      <c r="AH156" s="44">
        <f t="shared" si="218"/>
        <v>4.1500000000000004</v>
      </c>
      <c r="AI156" s="44">
        <v>14</v>
      </c>
      <c r="AJ156" s="35">
        <f t="shared" si="219"/>
        <v>1.075</v>
      </c>
      <c r="AK156" s="43">
        <f t="shared" si="191"/>
        <v>34570942560</v>
      </c>
      <c r="AL156" s="43">
        <f t="shared" si="220"/>
        <v>5017108039020</v>
      </c>
      <c r="AM156" s="43">
        <f t="shared" si="221"/>
        <v>122809221120.00111</v>
      </c>
      <c r="AN156" s="43">
        <f t="shared" si="222"/>
        <v>1245</v>
      </c>
      <c r="AO156" s="43">
        <f t="shared" si="223"/>
        <v>1357.6450198781831</v>
      </c>
      <c r="AP156" s="71">
        <f t="shared" si="185"/>
        <v>2.4478089800910416E-2</v>
      </c>
      <c r="AR156" s="44">
        <f t="shared" si="224"/>
        <v>115</v>
      </c>
      <c r="AS156" s="44">
        <f t="shared" si="225"/>
        <v>6.5</v>
      </c>
      <c r="AT156" s="44">
        <v>1</v>
      </c>
      <c r="AU156" s="35">
        <f t="shared" si="226"/>
        <v>1.175</v>
      </c>
      <c r="AV156" s="43">
        <f t="shared" si="192"/>
        <v>327567240</v>
      </c>
      <c r="AW156" s="43">
        <f t="shared" si="227"/>
        <v>44262523305</v>
      </c>
      <c r="AX156" s="43">
        <f t="shared" si="228"/>
        <v>7675576320.0000601</v>
      </c>
      <c r="AY156" s="43">
        <f t="shared" si="229"/>
        <v>1950</v>
      </c>
      <c r="AZ156" s="43">
        <f t="shared" si="230"/>
        <v>1357.6450198781831</v>
      </c>
      <c r="BA156" s="71">
        <f t="shared" si="273"/>
        <v>0.17341027458172517</v>
      </c>
      <c r="BC156" s="44">
        <f t="shared" si="231"/>
        <v>90</v>
      </c>
      <c r="BD156" s="44">
        <f t="shared" si="232"/>
        <v>9.1</v>
      </c>
      <c r="BE156" s="44">
        <v>1</v>
      </c>
      <c r="BF156" s="35">
        <f t="shared" si="233"/>
        <v>1.3</v>
      </c>
      <c r="BG156" s="43">
        <f t="shared" si="193"/>
        <v>311008896</v>
      </c>
      <c r="BH156" s="43">
        <f t="shared" si="234"/>
        <v>36388040832</v>
      </c>
      <c r="BI156" s="43">
        <f t="shared" si="235"/>
        <v>239861760.00000143</v>
      </c>
      <c r="BJ156" s="43">
        <f t="shared" si="236"/>
        <v>2730</v>
      </c>
      <c r="BK156" s="43">
        <f t="shared" si="237"/>
        <v>1357.6450198781831</v>
      </c>
      <c r="BL156" s="71">
        <f t="shared" si="186"/>
        <v>6.5917745093070426E-3</v>
      </c>
      <c r="BN156" s="44">
        <f t="shared" si="238"/>
        <v>60</v>
      </c>
      <c r="BO156" s="44">
        <f t="shared" si="239"/>
        <v>12</v>
      </c>
      <c r="BP156" s="44">
        <v>1</v>
      </c>
      <c r="BQ156" s="35">
        <f t="shared" si="240"/>
        <v>1.45</v>
      </c>
      <c r="BR156" s="43">
        <f t="shared" si="194"/>
        <v>1199880</v>
      </c>
      <c r="BS156" s="43">
        <f t="shared" si="241"/>
        <v>104389560</v>
      </c>
      <c r="BT156" s="43">
        <f t="shared" si="242"/>
        <v>3747840.0000000149</v>
      </c>
      <c r="BU156" s="43">
        <f t="shared" si="243"/>
        <v>3600</v>
      </c>
      <c r="BV156" s="43">
        <f t="shared" si="244"/>
        <v>1357.6450198781831</v>
      </c>
      <c r="BW156" s="71">
        <f t="shared" si="187"/>
        <v>3.5902440818794665E-2</v>
      </c>
      <c r="BY156" s="44">
        <f t="shared" si="245"/>
        <v>-2</v>
      </c>
      <c r="BZ156" s="44">
        <f t="shared" si="246"/>
        <v>15.25</v>
      </c>
      <c r="CA156" s="44">
        <v>1</v>
      </c>
      <c r="CB156" s="35">
        <f t="shared" si="247"/>
        <v>0</v>
      </c>
      <c r="CC156" s="43">
        <f t="shared" si="195"/>
        <v>1</v>
      </c>
      <c r="CD156" s="43">
        <f t="shared" si="248"/>
        <v>0</v>
      </c>
      <c r="CE156" s="43">
        <f t="shared" si="249"/>
        <v>693.44032917850711</v>
      </c>
      <c r="CF156" s="43">
        <f t="shared" si="250"/>
        <v>4575</v>
      </c>
      <c r="CG156" s="43">
        <f t="shared" si="251"/>
        <v>1357.6450198781831</v>
      </c>
      <c r="CJ156" s="44">
        <f t="shared" si="252"/>
        <v>-57</v>
      </c>
      <c r="CK156" s="44">
        <f t="shared" si="253"/>
        <v>18.899999999999999</v>
      </c>
      <c r="CL156" s="44">
        <v>1</v>
      </c>
      <c r="CM156" s="35">
        <f t="shared" si="254"/>
        <v>0</v>
      </c>
      <c r="CN156" s="43">
        <f t="shared" si="196"/>
        <v>1</v>
      </c>
      <c r="CO156" s="43">
        <f t="shared" si="255"/>
        <v>0</v>
      </c>
      <c r="CP156" s="43">
        <f t="shared" si="256"/>
        <v>0.33859391073169159</v>
      </c>
      <c r="CQ156" s="43">
        <f t="shared" si="257"/>
        <v>5670</v>
      </c>
      <c r="CR156" s="43">
        <f t="shared" si="258"/>
        <v>1357.6450198781831</v>
      </c>
      <c r="CU156" s="44">
        <f t="shared" si="259"/>
        <v>-107</v>
      </c>
      <c r="CV156" s="44">
        <f t="shared" si="260"/>
        <v>23</v>
      </c>
      <c r="CW156" s="44">
        <v>1</v>
      </c>
      <c r="CX156" s="35">
        <f t="shared" si="261"/>
        <v>0</v>
      </c>
      <c r="CY156" s="43">
        <f t="shared" si="197"/>
        <v>1</v>
      </c>
      <c r="CZ156" s="43">
        <f t="shared" si="262"/>
        <v>0</v>
      </c>
      <c r="DA156" s="43">
        <f t="shared" si="263"/>
        <v>3.3065811594891649E-4</v>
      </c>
      <c r="DB156" s="43">
        <f t="shared" si="264"/>
        <v>6900</v>
      </c>
      <c r="DC156" s="43">
        <f t="shared" si="265"/>
        <v>1357.6450198781831</v>
      </c>
      <c r="DF156" s="44">
        <f t="shared" si="266"/>
        <v>-170</v>
      </c>
      <c r="DG156" s="44">
        <f t="shared" si="267"/>
        <v>32.75</v>
      </c>
      <c r="DH156" s="44">
        <v>1</v>
      </c>
      <c r="DI156" s="35">
        <f t="shared" si="274"/>
        <v>0</v>
      </c>
      <c r="DJ156" s="43">
        <f t="shared" si="198"/>
        <v>1</v>
      </c>
      <c r="DK156" s="43">
        <f t="shared" si="268"/>
        <v>0</v>
      </c>
      <c r="DL156" s="43">
        <f t="shared" si="269"/>
        <v>5.3260009735822075E-8</v>
      </c>
      <c r="DM156" s="43">
        <f t="shared" si="270"/>
        <v>9825</v>
      </c>
      <c r="DN156" s="43">
        <f t="shared" si="271"/>
        <v>1357.6450198781831</v>
      </c>
    </row>
    <row r="157" spans="1:118">
      <c r="A157" s="35">
        <f t="shared" si="199"/>
        <v>46.850742270260433</v>
      </c>
      <c r="B157" s="35">
        <v>0</v>
      </c>
      <c r="C157" s="56">
        <f t="shared" si="276"/>
        <v>7.625</v>
      </c>
      <c r="D157" s="60"/>
      <c r="E157" s="59">
        <f t="shared" si="200"/>
        <v>7.625</v>
      </c>
      <c r="F157" s="102">
        <f t="shared" si="188"/>
        <v>15.25</v>
      </c>
      <c r="G157" s="38">
        <f t="shared" si="201"/>
        <v>1233405466.9203284</v>
      </c>
      <c r="H157" s="35">
        <f t="shared" si="272"/>
        <v>30.200000000000017</v>
      </c>
      <c r="I157" s="39">
        <v>151</v>
      </c>
      <c r="J157" s="44">
        <f t="shared" si="202"/>
        <v>151</v>
      </c>
      <c r="K157" s="44">
        <f t="shared" si="203"/>
        <v>1</v>
      </c>
      <c r="L157" s="34">
        <v>1</v>
      </c>
      <c r="M157" s="127">
        <f t="shared" si="204"/>
        <v>7.625</v>
      </c>
      <c r="N157" s="43">
        <f t="shared" si="189"/>
        <v>101734465536</v>
      </c>
      <c r="O157" s="43">
        <f t="shared" si="205"/>
        <v>117134520256512</v>
      </c>
      <c r="P157" s="43">
        <f t="shared" si="206"/>
        <v>1128566002232.1006</v>
      </c>
      <c r="Q157" s="43">
        <f t="shared" si="207"/>
        <v>300</v>
      </c>
      <c r="R157" s="43">
        <f t="shared" si="208"/>
        <v>1405.522268107813</v>
      </c>
      <c r="S157" s="71">
        <f t="shared" si="209"/>
        <v>9.6347857127058907E-3</v>
      </c>
      <c r="V157" s="44">
        <f t="shared" si="210"/>
        <v>151</v>
      </c>
      <c r="W157" s="44">
        <f t="shared" si="211"/>
        <v>2</v>
      </c>
      <c r="X157" s="44">
        <v>1</v>
      </c>
      <c r="Y157" s="35">
        <f t="shared" si="212"/>
        <v>1</v>
      </c>
      <c r="Z157" s="43">
        <f t="shared" si="190"/>
        <v>251450692416</v>
      </c>
      <c r="AA157" s="43">
        <f t="shared" si="213"/>
        <v>37969054554816</v>
      </c>
      <c r="AB157" s="43">
        <f t="shared" si="214"/>
        <v>1128566002232.1006</v>
      </c>
      <c r="AC157" s="43">
        <f t="shared" si="215"/>
        <v>600</v>
      </c>
      <c r="AD157" s="43">
        <f t="shared" si="216"/>
        <v>1405.522268107813</v>
      </c>
      <c r="AE157" s="71">
        <f t="shared" si="275"/>
        <v>2.972331061345727E-2</v>
      </c>
      <c r="AG157" s="44">
        <f t="shared" si="217"/>
        <v>136</v>
      </c>
      <c r="AH157" s="44">
        <f t="shared" si="218"/>
        <v>4.1500000000000004</v>
      </c>
      <c r="AI157" s="44">
        <v>1</v>
      </c>
      <c r="AJ157" s="35">
        <f t="shared" si="219"/>
        <v>1.075</v>
      </c>
      <c r="AK157" s="43">
        <f t="shared" si="191"/>
        <v>34570942560</v>
      </c>
      <c r="AL157" s="43">
        <f t="shared" si="220"/>
        <v>5054271802272</v>
      </c>
      <c r="AM157" s="43">
        <f t="shared" si="221"/>
        <v>141070750279.01242</v>
      </c>
      <c r="AN157" s="43">
        <f t="shared" si="222"/>
        <v>1245</v>
      </c>
      <c r="AO157" s="43">
        <f t="shared" si="223"/>
        <v>1405.522268107813</v>
      </c>
      <c r="AP157" s="71">
        <f t="shared" si="185"/>
        <v>2.7911191918012442E-2</v>
      </c>
      <c r="AR157" s="44">
        <f t="shared" si="224"/>
        <v>116</v>
      </c>
      <c r="AS157" s="44">
        <f t="shared" si="225"/>
        <v>6.5</v>
      </c>
      <c r="AT157" s="44">
        <v>1</v>
      </c>
      <c r="AU157" s="35">
        <f t="shared" si="226"/>
        <v>1.175</v>
      </c>
      <c r="AV157" s="43">
        <f t="shared" si="192"/>
        <v>327567240</v>
      </c>
      <c r="AW157" s="43">
        <f t="shared" si="227"/>
        <v>44647414812</v>
      </c>
      <c r="AX157" s="43">
        <f t="shared" si="228"/>
        <v>8816921892.4382648</v>
      </c>
      <c r="AY157" s="43">
        <f t="shared" si="229"/>
        <v>1950</v>
      </c>
      <c r="AZ157" s="43">
        <f t="shared" si="230"/>
        <v>1405.522268107813</v>
      </c>
      <c r="BA157" s="71">
        <f t="shared" si="273"/>
        <v>0.19747888941754627</v>
      </c>
      <c r="BC157" s="44">
        <f t="shared" si="231"/>
        <v>91</v>
      </c>
      <c r="BD157" s="44">
        <f t="shared" si="232"/>
        <v>9.1</v>
      </c>
      <c r="BE157" s="44">
        <v>1</v>
      </c>
      <c r="BF157" s="35">
        <f t="shared" si="233"/>
        <v>1.3</v>
      </c>
      <c r="BG157" s="43">
        <f t="shared" si="193"/>
        <v>311008896</v>
      </c>
      <c r="BH157" s="43">
        <f t="shared" si="234"/>
        <v>36792352396.800003</v>
      </c>
      <c r="BI157" s="43">
        <f t="shared" si="235"/>
        <v>275528809.13869524</v>
      </c>
      <c r="BJ157" s="43">
        <f t="shared" si="236"/>
        <v>2730</v>
      </c>
      <c r="BK157" s="43">
        <f t="shared" si="237"/>
        <v>1405.522268107813</v>
      </c>
      <c r="BL157" s="71">
        <f t="shared" si="186"/>
        <v>7.4887521778210413E-3</v>
      </c>
      <c r="BN157" s="44">
        <f t="shared" si="238"/>
        <v>61</v>
      </c>
      <c r="BO157" s="44">
        <f t="shared" si="239"/>
        <v>12</v>
      </c>
      <c r="BP157" s="44">
        <v>1</v>
      </c>
      <c r="BQ157" s="35">
        <f t="shared" si="240"/>
        <v>1.45</v>
      </c>
      <c r="BR157" s="43">
        <f t="shared" si="194"/>
        <v>1199880</v>
      </c>
      <c r="BS157" s="43">
        <f t="shared" si="241"/>
        <v>106129386</v>
      </c>
      <c r="BT157" s="43">
        <f t="shared" si="242"/>
        <v>4305137.6427921047</v>
      </c>
      <c r="BU157" s="43">
        <f t="shared" si="243"/>
        <v>3600</v>
      </c>
      <c r="BV157" s="43">
        <f t="shared" si="244"/>
        <v>1405.522268107813</v>
      </c>
      <c r="BW157" s="71">
        <f t="shared" si="187"/>
        <v>4.0564991516978198E-2</v>
      </c>
      <c r="BY157" s="44">
        <f t="shared" si="245"/>
        <v>-1</v>
      </c>
      <c r="BZ157" s="44">
        <f t="shared" si="246"/>
        <v>15.25</v>
      </c>
      <c r="CA157" s="44">
        <v>1</v>
      </c>
      <c r="CB157" s="35">
        <f t="shared" si="247"/>
        <v>0</v>
      </c>
      <c r="CC157" s="43">
        <f t="shared" si="195"/>
        <v>1</v>
      </c>
      <c r="CD157" s="43">
        <f t="shared" si="248"/>
        <v>0</v>
      </c>
      <c r="CE157" s="43">
        <f t="shared" si="249"/>
        <v>796.55376541595354</v>
      </c>
      <c r="CF157" s="43">
        <f t="shared" si="250"/>
        <v>4575</v>
      </c>
      <c r="CG157" s="43">
        <f t="shared" si="251"/>
        <v>1405.522268107813</v>
      </c>
      <c r="CJ157" s="44">
        <f t="shared" si="252"/>
        <v>-56</v>
      </c>
      <c r="CK157" s="44">
        <f t="shared" si="253"/>
        <v>18.899999999999999</v>
      </c>
      <c r="CL157" s="44">
        <v>1</v>
      </c>
      <c r="CM157" s="35">
        <f t="shared" si="254"/>
        <v>0</v>
      </c>
      <c r="CN157" s="43">
        <f t="shared" si="196"/>
        <v>1</v>
      </c>
      <c r="CO157" s="43">
        <f t="shared" si="255"/>
        <v>0</v>
      </c>
      <c r="CP157" s="43">
        <f t="shared" si="256"/>
        <v>0.38894226826950712</v>
      </c>
      <c r="CQ157" s="43">
        <f t="shared" si="257"/>
        <v>5670</v>
      </c>
      <c r="CR157" s="43">
        <f t="shared" si="258"/>
        <v>1405.522268107813</v>
      </c>
      <c r="CU157" s="44">
        <f t="shared" si="259"/>
        <v>-106</v>
      </c>
      <c r="CV157" s="44">
        <f t="shared" si="260"/>
        <v>23</v>
      </c>
      <c r="CW157" s="44">
        <v>1</v>
      </c>
      <c r="CX157" s="35">
        <f t="shared" si="261"/>
        <v>0</v>
      </c>
      <c r="CY157" s="43">
        <f t="shared" si="197"/>
        <v>1</v>
      </c>
      <c r="CZ157" s="43">
        <f t="shared" si="262"/>
        <v>0</v>
      </c>
      <c r="DA157" s="43">
        <f t="shared" si="263"/>
        <v>3.798264338569393E-4</v>
      </c>
      <c r="DB157" s="43">
        <f t="shared" si="264"/>
        <v>6900</v>
      </c>
      <c r="DC157" s="43">
        <f t="shared" si="265"/>
        <v>1405.522268107813</v>
      </c>
      <c r="DF157" s="44">
        <f t="shared" si="266"/>
        <v>-169</v>
      </c>
      <c r="DG157" s="44">
        <f t="shared" si="267"/>
        <v>32.75</v>
      </c>
      <c r="DH157" s="44">
        <v>1</v>
      </c>
      <c r="DI157" s="35">
        <f t="shared" si="274"/>
        <v>0</v>
      </c>
      <c r="DJ157" s="43">
        <f t="shared" si="198"/>
        <v>1</v>
      </c>
      <c r="DK157" s="43">
        <f t="shared" si="268"/>
        <v>0</v>
      </c>
      <c r="DL157" s="43">
        <f t="shared" si="269"/>
        <v>6.1179685570664882E-8</v>
      </c>
      <c r="DM157" s="43">
        <f t="shared" si="270"/>
        <v>9825</v>
      </c>
      <c r="DN157" s="43">
        <f t="shared" si="271"/>
        <v>1405.522268107813</v>
      </c>
    </row>
    <row r="158" spans="1:118">
      <c r="A158" s="35">
        <f t="shared" si="199"/>
        <v>48.502930128333169</v>
      </c>
      <c r="B158" s="35">
        <v>0</v>
      </c>
      <c r="C158" s="56">
        <f t="shared" si="276"/>
        <v>7.625</v>
      </c>
      <c r="D158" s="91"/>
      <c r="E158" s="59">
        <f t="shared" si="200"/>
        <v>7.625</v>
      </c>
      <c r="F158" s="102">
        <f t="shared" si="188"/>
        <v>15.25</v>
      </c>
      <c r="G158" s="38">
        <f t="shared" si="201"/>
        <v>1416810830.895731</v>
      </c>
      <c r="H158" s="35">
        <f t="shared" si="272"/>
        <v>30.400000000000016</v>
      </c>
      <c r="I158" s="39">
        <v>152</v>
      </c>
      <c r="J158" s="44">
        <f t="shared" si="202"/>
        <v>152</v>
      </c>
      <c r="K158" s="44">
        <f t="shared" si="203"/>
        <v>1</v>
      </c>
      <c r="L158" s="34">
        <v>1</v>
      </c>
      <c r="M158" s="127">
        <f t="shared" si="204"/>
        <v>7.625</v>
      </c>
      <c r="N158" s="43">
        <f t="shared" si="189"/>
        <v>101734465536</v>
      </c>
      <c r="O158" s="43">
        <f t="shared" si="205"/>
        <v>117910245556224</v>
      </c>
      <c r="P158" s="43">
        <f t="shared" si="206"/>
        <v>1296381910269.5937</v>
      </c>
      <c r="Q158" s="43">
        <f t="shared" si="207"/>
        <v>300</v>
      </c>
      <c r="R158" s="43">
        <f t="shared" si="208"/>
        <v>1455.087903849995</v>
      </c>
      <c r="S158" s="71">
        <f t="shared" si="209"/>
        <v>1.0994650245651728E-2</v>
      </c>
      <c r="V158" s="44">
        <f t="shared" si="210"/>
        <v>152</v>
      </c>
      <c r="W158" s="44">
        <f t="shared" si="211"/>
        <v>2</v>
      </c>
      <c r="X158" s="44">
        <v>1</v>
      </c>
      <c r="Y158" s="35">
        <f t="shared" si="212"/>
        <v>1</v>
      </c>
      <c r="Z158" s="43">
        <f t="shared" si="190"/>
        <v>251450692416</v>
      </c>
      <c r="AA158" s="43">
        <f t="shared" si="213"/>
        <v>38220505247232</v>
      </c>
      <c r="AB158" s="43">
        <f t="shared" si="214"/>
        <v>1296381910269.5937</v>
      </c>
      <c r="AC158" s="43">
        <f t="shared" si="215"/>
        <v>600</v>
      </c>
      <c r="AD158" s="43">
        <f t="shared" si="216"/>
        <v>1455.087903849995</v>
      </c>
      <c r="AE158" s="71">
        <f t="shared" si="275"/>
        <v>3.3918492230384109E-2</v>
      </c>
      <c r="AG158" s="44">
        <f t="shared" si="217"/>
        <v>137</v>
      </c>
      <c r="AH158" s="44">
        <f t="shared" si="218"/>
        <v>4.1500000000000004</v>
      </c>
      <c r="AI158" s="44">
        <v>1</v>
      </c>
      <c r="AJ158" s="35">
        <f t="shared" si="219"/>
        <v>1.075</v>
      </c>
      <c r="AK158" s="43">
        <f t="shared" si="191"/>
        <v>34570942560</v>
      </c>
      <c r="AL158" s="43">
        <f t="shared" si="220"/>
        <v>5091435565524</v>
      </c>
      <c r="AM158" s="43">
        <f t="shared" si="221"/>
        <v>162047738783.6991</v>
      </c>
      <c r="AN158" s="43">
        <f t="shared" si="222"/>
        <v>1245</v>
      </c>
      <c r="AO158" s="43">
        <f t="shared" si="223"/>
        <v>1455.087903849995</v>
      </c>
      <c r="AP158" s="71">
        <f t="shared" si="185"/>
        <v>3.182751440104329E-2</v>
      </c>
      <c r="AR158" s="44">
        <f t="shared" si="224"/>
        <v>117</v>
      </c>
      <c r="AS158" s="44">
        <f t="shared" si="225"/>
        <v>6.5</v>
      </c>
      <c r="AT158" s="44">
        <v>1</v>
      </c>
      <c r="AU158" s="35">
        <f t="shared" si="226"/>
        <v>1.175</v>
      </c>
      <c r="AV158" s="43">
        <f t="shared" si="192"/>
        <v>327567240</v>
      </c>
      <c r="AW158" s="43">
        <f t="shared" si="227"/>
        <v>45032306319</v>
      </c>
      <c r="AX158" s="43">
        <f t="shared" si="228"/>
        <v>10127983673.981178</v>
      </c>
      <c r="AY158" s="43">
        <f t="shared" si="229"/>
        <v>1950</v>
      </c>
      <c r="AZ158" s="43">
        <f t="shared" si="230"/>
        <v>1455.087903849995</v>
      </c>
      <c r="BA158" s="71">
        <f t="shared" si="273"/>
        <v>0.22490484058792223</v>
      </c>
      <c r="BC158" s="44">
        <f t="shared" si="231"/>
        <v>92</v>
      </c>
      <c r="BD158" s="44">
        <f t="shared" si="232"/>
        <v>9.1</v>
      </c>
      <c r="BE158" s="44">
        <v>1</v>
      </c>
      <c r="BF158" s="35">
        <f t="shared" si="233"/>
        <v>1.3</v>
      </c>
      <c r="BG158" s="43">
        <f t="shared" si="193"/>
        <v>311008896</v>
      </c>
      <c r="BH158" s="43">
        <f t="shared" si="234"/>
        <v>37196663961.599998</v>
      </c>
      <c r="BI158" s="43">
        <f t="shared" si="235"/>
        <v>316499489.81191134</v>
      </c>
      <c r="BJ158" s="43">
        <f t="shared" si="236"/>
        <v>2730</v>
      </c>
      <c r="BK158" s="43">
        <f t="shared" si="237"/>
        <v>1455.087903849995</v>
      </c>
      <c r="BL158" s="71">
        <f t="shared" si="186"/>
        <v>8.5088138586473724E-3</v>
      </c>
      <c r="BN158" s="44">
        <f t="shared" si="238"/>
        <v>62</v>
      </c>
      <c r="BO158" s="44">
        <f t="shared" si="239"/>
        <v>12</v>
      </c>
      <c r="BP158" s="44">
        <v>1</v>
      </c>
      <c r="BQ158" s="35">
        <f t="shared" si="240"/>
        <v>1.45</v>
      </c>
      <c r="BR158" s="43">
        <f t="shared" si="194"/>
        <v>1199880</v>
      </c>
      <c r="BS158" s="43">
        <f t="shared" si="241"/>
        <v>107869212</v>
      </c>
      <c r="BT158" s="43">
        <f t="shared" si="242"/>
        <v>4945304.5283111036</v>
      </c>
      <c r="BU158" s="43">
        <f t="shared" si="243"/>
        <v>3600</v>
      </c>
      <c r="BV158" s="43">
        <f t="shared" si="244"/>
        <v>1455.087903849995</v>
      </c>
      <c r="BW158" s="71">
        <f t="shared" si="187"/>
        <v>4.5845375493343769E-2</v>
      </c>
      <c r="BY158" s="44">
        <f t="shared" si="245"/>
        <v>0</v>
      </c>
      <c r="BZ158" s="44">
        <f t="shared" si="246"/>
        <v>15.25</v>
      </c>
      <c r="CA158" s="44">
        <v>1</v>
      </c>
      <c r="CB158" s="35">
        <f t="shared" si="247"/>
        <v>0</v>
      </c>
      <c r="CC158" s="43">
        <f t="shared" si="195"/>
        <v>1</v>
      </c>
      <c r="CD158" s="43">
        <f t="shared" si="248"/>
        <v>0</v>
      </c>
      <c r="CE158" s="43">
        <f t="shared" si="249"/>
        <v>915</v>
      </c>
      <c r="CF158" s="43">
        <f t="shared" si="250"/>
        <v>4575</v>
      </c>
      <c r="CG158" s="43">
        <f t="shared" si="251"/>
        <v>1455.087903849995</v>
      </c>
      <c r="CJ158" s="44">
        <f t="shared" si="252"/>
        <v>-55</v>
      </c>
      <c r="CK158" s="44">
        <f t="shared" si="253"/>
        <v>18.899999999999999</v>
      </c>
      <c r="CL158" s="44">
        <v>1</v>
      </c>
      <c r="CM158" s="35">
        <f t="shared" si="254"/>
        <v>0</v>
      </c>
      <c r="CN158" s="43">
        <f t="shared" si="196"/>
        <v>1</v>
      </c>
      <c r="CO158" s="43">
        <f t="shared" si="255"/>
        <v>0</v>
      </c>
      <c r="CP158" s="43">
        <f t="shared" si="256"/>
        <v>0.44677734374999833</v>
      </c>
      <c r="CQ158" s="43">
        <f t="shared" si="257"/>
        <v>5670</v>
      </c>
      <c r="CR158" s="43">
        <f t="shared" si="258"/>
        <v>1455.087903849995</v>
      </c>
      <c r="CU158" s="44">
        <f t="shared" si="259"/>
        <v>-105</v>
      </c>
      <c r="CV158" s="44">
        <f t="shared" si="260"/>
        <v>23</v>
      </c>
      <c r="CW158" s="44">
        <v>1</v>
      </c>
      <c r="CX158" s="35">
        <f t="shared" si="261"/>
        <v>0</v>
      </c>
      <c r="CY158" s="43">
        <f t="shared" si="197"/>
        <v>1</v>
      </c>
      <c r="CZ158" s="43">
        <f t="shared" si="262"/>
        <v>0</v>
      </c>
      <c r="DA158" s="43">
        <f t="shared" si="263"/>
        <v>4.3630599975585629E-4</v>
      </c>
      <c r="DB158" s="43">
        <f t="shared" si="264"/>
        <v>6900</v>
      </c>
      <c r="DC158" s="43">
        <f t="shared" si="265"/>
        <v>1455.087903849995</v>
      </c>
      <c r="DF158" s="44">
        <f t="shared" si="266"/>
        <v>-168</v>
      </c>
      <c r="DG158" s="44">
        <f t="shared" si="267"/>
        <v>32.75</v>
      </c>
      <c r="DH158" s="44">
        <v>1</v>
      </c>
      <c r="DI158" s="35">
        <f t="shared" si="274"/>
        <v>0</v>
      </c>
      <c r="DJ158" s="43">
        <f t="shared" si="198"/>
        <v>1</v>
      </c>
      <c r="DK158" s="43">
        <f t="shared" si="268"/>
        <v>0</v>
      </c>
      <c r="DL158" s="43">
        <f t="shared" si="269"/>
        <v>7.0277004174258608E-8</v>
      </c>
      <c r="DM158" s="43">
        <f t="shared" si="270"/>
        <v>9825</v>
      </c>
      <c r="DN158" s="43">
        <f t="shared" si="271"/>
        <v>1455.087903849995</v>
      </c>
    </row>
    <row r="159" spans="1:118">
      <c r="A159" s="35">
        <f t="shared" si="199"/>
        <v>50.213382265392497</v>
      </c>
      <c r="B159" s="35">
        <v>0</v>
      </c>
      <c r="C159" s="56">
        <f t="shared" si="276"/>
        <v>7.625</v>
      </c>
      <c r="D159" s="60"/>
      <c r="E159" s="59">
        <f t="shared" si="200"/>
        <v>7.625</v>
      </c>
      <c r="F159" s="102">
        <f t="shared" si="188"/>
        <v>15.25</v>
      </c>
      <c r="G159" s="38">
        <f t="shared" si="201"/>
        <v>1627488270.791909</v>
      </c>
      <c r="H159" s="35">
        <f t="shared" si="272"/>
        <v>30.600000000000019</v>
      </c>
      <c r="I159" s="39">
        <v>153</v>
      </c>
      <c r="J159" s="44">
        <f t="shared" si="202"/>
        <v>153</v>
      </c>
      <c r="K159" s="44">
        <f t="shared" si="203"/>
        <v>1</v>
      </c>
      <c r="L159" s="34">
        <v>1</v>
      </c>
      <c r="M159" s="127">
        <f t="shared" si="204"/>
        <v>7.625</v>
      </c>
      <c r="N159" s="43">
        <f t="shared" si="189"/>
        <v>101734465536</v>
      </c>
      <c r="O159" s="43">
        <f t="shared" si="205"/>
        <v>118685970855936</v>
      </c>
      <c r="P159" s="43">
        <f t="shared" si="206"/>
        <v>1489151767774.5967</v>
      </c>
      <c r="Q159" s="43">
        <f t="shared" si="207"/>
        <v>300</v>
      </c>
      <c r="R159" s="43">
        <f t="shared" si="208"/>
        <v>1506.4014679617749</v>
      </c>
      <c r="S159" s="71">
        <f t="shared" si="209"/>
        <v>1.2546990659765224E-2</v>
      </c>
      <c r="V159" s="44">
        <f t="shared" si="210"/>
        <v>153</v>
      </c>
      <c r="W159" s="44">
        <f t="shared" si="211"/>
        <v>2</v>
      </c>
      <c r="X159" s="44">
        <v>1</v>
      </c>
      <c r="Y159" s="35">
        <f t="shared" si="212"/>
        <v>1</v>
      </c>
      <c r="Z159" s="43">
        <f t="shared" si="190"/>
        <v>251450692416</v>
      </c>
      <c r="AA159" s="43">
        <f t="shared" si="213"/>
        <v>38471955939648</v>
      </c>
      <c r="AB159" s="43">
        <f t="shared" si="214"/>
        <v>1489151767774.5967</v>
      </c>
      <c r="AC159" s="43">
        <f t="shared" si="215"/>
        <v>600</v>
      </c>
      <c r="AD159" s="43">
        <f t="shared" si="216"/>
        <v>1506.4014679617749</v>
      </c>
      <c r="AE159" s="71">
        <f t="shared" si="275"/>
        <v>3.8707461874583904E-2</v>
      </c>
      <c r="AG159" s="44">
        <f t="shared" si="217"/>
        <v>138</v>
      </c>
      <c r="AH159" s="44">
        <f t="shared" si="218"/>
        <v>4.1500000000000004</v>
      </c>
      <c r="AI159" s="44">
        <v>1</v>
      </c>
      <c r="AJ159" s="35">
        <f t="shared" si="219"/>
        <v>1.075</v>
      </c>
      <c r="AK159" s="43">
        <f t="shared" si="191"/>
        <v>34570942560</v>
      </c>
      <c r="AL159" s="43">
        <f t="shared" si="220"/>
        <v>5128599328776</v>
      </c>
      <c r="AM159" s="43">
        <f t="shared" si="221"/>
        <v>186143970971.8244</v>
      </c>
      <c r="AN159" s="43">
        <f t="shared" si="222"/>
        <v>1245</v>
      </c>
      <c r="AO159" s="43">
        <f t="shared" si="223"/>
        <v>1506.4014679617749</v>
      </c>
      <c r="AP159" s="71">
        <f t="shared" si="185"/>
        <v>3.6295284353252417E-2</v>
      </c>
      <c r="AR159" s="44">
        <f t="shared" si="224"/>
        <v>118</v>
      </c>
      <c r="AS159" s="44">
        <f t="shared" si="225"/>
        <v>6.5</v>
      </c>
      <c r="AT159" s="44">
        <v>1</v>
      </c>
      <c r="AU159" s="35">
        <f t="shared" si="226"/>
        <v>1.175</v>
      </c>
      <c r="AV159" s="43">
        <f t="shared" si="192"/>
        <v>327567240</v>
      </c>
      <c r="AW159" s="43">
        <f t="shared" si="227"/>
        <v>45417197826</v>
      </c>
      <c r="AX159" s="43">
        <f t="shared" si="228"/>
        <v>11633998185.739006</v>
      </c>
      <c r="AY159" s="43">
        <f t="shared" si="229"/>
        <v>1950</v>
      </c>
      <c r="AZ159" s="43">
        <f t="shared" si="230"/>
        <v>1506.4014679617749</v>
      </c>
      <c r="BA159" s="71">
        <f t="shared" si="273"/>
        <v>0.25615843210562161</v>
      </c>
      <c r="BC159" s="44">
        <f t="shared" si="231"/>
        <v>93</v>
      </c>
      <c r="BD159" s="44">
        <f t="shared" si="232"/>
        <v>9.1</v>
      </c>
      <c r="BE159" s="44">
        <v>1</v>
      </c>
      <c r="BF159" s="35">
        <f t="shared" si="233"/>
        <v>1.3</v>
      </c>
      <c r="BG159" s="43">
        <f t="shared" si="193"/>
        <v>311008896</v>
      </c>
      <c r="BH159" s="43">
        <f t="shared" si="234"/>
        <v>37600975526.400002</v>
      </c>
      <c r="BI159" s="43">
        <f t="shared" si="235"/>
        <v>363562443.3043434</v>
      </c>
      <c r="BJ159" s="43">
        <f t="shared" si="236"/>
        <v>2730</v>
      </c>
      <c r="BK159" s="43">
        <f t="shared" si="237"/>
        <v>1506.4014679617749</v>
      </c>
      <c r="BL159" s="71">
        <f t="shared" si="186"/>
        <v>9.6689630578622298E-3</v>
      </c>
      <c r="BN159" s="44">
        <f t="shared" si="238"/>
        <v>63</v>
      </c>
      <c r="BO159" s="44">
        <f t="shared" si="239"/>
        <v>12</v>
      </c>
      <c r="BP159" s="44">
        <v>1</v>
      </c>
      <c r="BQ159" s="35">
        <f t="shared" si="240"/>
        <v>1.45</v>
      </c>
      <c r="BR159" s="43">
        <f t="shared" si="194"/>
        <v>1199880</v>
      </c>
      <c r="BS159" s="43">
        <f t="shared" si="241"/>
        <v>109609038</v>
      </c>
      <c r="BT159" s="43">
        <f t="shared" si="242"/>
        <v>5680663.1766303545</v>
      </c>
      <c r="BU159" s="43">
        <f t="shared" si="243"/>
        <v>3600</v>
      </c>
      <c r="BV159" s="43">
        <f t="shared" si="244"/>
        <v>1506.4014679617749</v>
      </c>
      <c r="BW159" s="71">
        <f t="shared" ref="BW159:BW222" si="277">BT159/BS159</f>
        <v>5.1826594597339265E-2</v>
      </c>
      <c r="BY159" s="44">
        <f t="shared" si="245"/>
        <v>1</v>
      </c>
      <c r="BZ159" s="44">
        <f t="shared" si="246"/>
        <v>15.25</v>
      </c>
      <c r="CA159" s="44">
        <v>1</v>
      </c>
      <c r="CB159" s="35">
        <f t="shared" si="247"/>
        <v>0</v>
      </c>
      <c r="CC159" s="43">
        <f t="shared" si="195"/>
        <v>1</v>
      </c>
      <c r="CD159" s="43">
        <f t="shared" si="248"/>
        <v>0</v>
      </c>
      <c r="CE159" s="43">
        <f t="shared" si="249"/>
        <v>1051.0589948222871</v>
      </c>
      <c r="CF159" s="43">
        <f t="shared" si="250"/>
        <v>4575</v>
      </c>
      <c r="CG159" s="43">
        <f t="shared" si="251"/>
        <v>1506.4014679617749</v>
      </c>
      <c r="CH159" s="71" t="e">
        <f t="shared" ref="CH159:CH205" si="278">CE159/CD159</f>
        <v>#DIV/0!</v>
      </c>
      <c r="CJ159" s="44">
        <f t="shared" si="252"/>
        <v>-54</v>
      </c>
      <c r="CK159" s="44">
        <f t="shared" si="253"/>
        <v>18.899999999999999</v>
      </c>
      <c r="CL159" s="44">
        <v>1</v>
      </c>
      <c r="CM159" s="35">
        <f t="shared" si="254"/>
        <v>0</v>
      </c>
      <c r="CN159" s="43">
        <f t="shared" si="196"/>
        <v>1</v>
      </c>
      <c r="CO159" s="43">
        <f t="shared" si="255"/>
        <v>0</v>
      </c>
      <c r="CP159" s="43">
        <f t="shared" si="256"/>
        <v>0.5132123998155681</v>
      </c>
      <c r="CQ159" s="43">
        <f t="shared" si="257"/>
        <v>5670</v>
      </c>
      <c r="CR159" s="43">
        <f t="shared" si="258"/>
        <v>1506.4014679617749</v>
      </c>
      <c r="CU159" s="44">
        <f t="shared" si="259"/>
        <v>-104</v>
      </c>
      <c r="CV159" s="44">
        <f t="shared" si="260"/>
        <v>23</v>
      </c>
      <c r="CW159" s="44">
        <v>1</v>
      </c>
      <c r="CX159" s="35">
        <f t="shared" si="261"/>
        <v>0</v>
      </c>
      <c r="CY159" s="43">
        <f t="shared" si="197"/>
        <v>1</v>
      </c>
      <c r="CZ159" s="43">
        <f t="shared" si="262"/>
        <v>0</v>
      </c>
      <c r="DA159" s="43">
        <f t="shared" si="263"/>
        <v>5.0118398419488888E-4</v>
      </c>
      <c r="DB159" s="43">
        <f t="shared" si="264"/>
        <v>6900</v>
      </c>
      <c r="DC159" s="43">
        <f t="shared" si="265"/>
        <v>1506.4014679617749</v>
      </c>
      <c r="DF159" s="44">
        <f t="shared" si="266"/>
        <v>-167</v>
      </c>
      <c r="DG159" s="44">
        <f t="shared" si="267"/>
        <v>32.75</v>
      </c>
      <c r="DH159" s="44">
        <v>1</v>
      </c>
      <c r="DI159" s="35">
        <f t="shared" si="274"/>
        <v>0</v>
      </c>
      <c r="DJ159" s="43">
        <f t="shared" si="198"/>
        <v>1</v>
      </c>
      <c r="DK159" s="43">
        <f t="shared" si="268"/>
        <v>0</v>
      </c>
      <c r="DL159" s="43">
        <f t="shared" si="269"/>
        <v>8.0727079089090622E-8</v>
      </c>
      <c r="DM159" s="43">
        <f t="shared" si="270"/>
        <v>9825</v>
      </c>
      <c r="DN159" s="43">
        <f t="shared" si="271"/>
        <v>1506.4014679617749</v>
      </c>
    </row>
    <row r="160" spans="1:118">
      <c r="A160" s="35">
        <f t="shared" si="199"/>
        <v>51.984153366799546</v>
      </c>
      <c r="B160" s="35">
        <v>0</v>
      </c>
      <c r="C160" s="56">
        <f t="shared" si="276"/>
        <v>7.625</v>
      </c>
      <c r="D160" s="60"/>
      <c r="E160" s="59">
        <f t="shared" si="200"/>
        <v>7.625</v>
      </c>
      <c r="F160" s="102">
        <f t="shared" si="188"/>
        <v>15.25</v>
      </c>
      <c r="G160" s="38">
        <f t="shared" si="201"/>
        <v>1869493099.4356346</v>
      </c>
      <c r="H160" s="35">
        <f t="shared" si="272"/>
        <v>30.800000000000015</v>
      </c>
      <c r="I160" s="39">
        <v>154</v>
      </c>
      <c r="J160" s="44">
        <f t="shared" si="202"/>
        <v>154</v>
      </c>
      <c r="K160" s="44">
        <f t="shared" si="203"/>
        <v>1</v>
      </c>
      <c r="L160" s="34">
        <v>1</v>
      </c>
      <c r="M160" s="127">
        <f t="shared" si="204"/>
        <v>7.625</v>
      </c>
      <c r="N160" s="43">
        <f t="shared" si="189"/>
        <v>101734465536</v>
      </c>
      <c r="O160" s="43">
        <f t="shared" si="205"/>
        <v>119461696155648</v>
      </c>
      <c r="P160" s="43">
        <f t="shared" si="206"/>
        <v>1710586185983.6057</v>
      </c>
      <c r="Q160" s="43">
        <f t="shared" si="207"/>
        <v>300</v>
      </c>
      <c r="R160" s="43">
        <f t="shared" si="208"/>
        <v>1559.5246010039864</v>
      </c>
      <c r="S160" s="71">
        <f t="shared" si="209"/>
        <v>1.4319118521093686E-2</v>
      </c>
      <c r="V160" s="44">
        <f t="shared" si="210"/>
        <v>154</v>
      </c>
      <c r="W160" s="44">
        <f t="shared" si="211"/>
        <v>2</v>
      </c>
      <c r="X160" s="44">
        <v>1</v>
      </c>
      <c r="Y160" s="35">
        <f t="shared" si="212"/>
        <v>1</v>
      </c>
      <c r="Z160" s="43">
        <f t="shared" si="190"/>
        <v>251450692416</v>
      </c>
      <c r="AA160" s="43">
        <f t="shared" si="213"/>
        <v>38723406632064</v>
      </c>
      <c r="AB160" s="43">
        <f t="shared" si="214"/>
        <v>1710586185983.6057</v>
      </c>
      <c r="AC160" s="43">
        <f t="shared" si="215"/>
        <v>600</v>
      </c>
      <c r="AD160" s="43">
        <f t="shared" si="216"/>
        <v>1559.5246010039864</v>
      </c>
      <c r="AE160" s="71">
        <f t="shared" si="275"/>
        <v>4.4174475717929096E-2</v>
      </c>
      <c r="AG160" s="44">
        <f t="shared" si="217"/>
        <v>139</v>
      </c>
      <c r="AH160" s="44">
        <f t="shared" si="218"/>
        <v>4.1500000000000004</v>
      </c>
      <c r="AI160" s="44">
        <v>1</v>
      </c>
      <c r="AJ160" s="35">
        <f t="shared" si="219"/>
        <v>1.075</v>
      </c>
      <c r="AK160" s="43">
        <f t="shared" si="191"/>
        <v>34570942560</v>
      </c>
      <c r="AL160" s="43">
        <f t="shared" si="220"/>
        <v>5165763092028</v>
      </c>
      <c r="AM160" s="43">
        <f t="shared" si="221"/>
        <v>213823273247.95053</v>
      </c>
      <c r="AN160" s="43">
        <f t="shared" si="222"/>
        <v>1245</v>
      </c>
      <c r="AO160" s="43">
        <f t="shared" si="223"/>
        <v>1559.5246010039864</v>
      </c>
      <c r="AP160" s="71">
        <f t="shared" si="185"/>
        <v>4.1392388585905278E-2</v>
      </c>
      <c r="AR160" s="44">
        <f t="shared" si="224"/>
        <v>119</v>
      </c>
      <c r="AS160" s="44">
        <f t="shared" si="225"/>
        <v>6.5</v>
      </c>
      <c r="AT160" s="44">
        <v>1</v>
      </c>
      <c r="AU160" s="35">
        <f t="shared" si="226"/>
        <v>1.175</v>
      </c>
      <c r="AV160" s="43">
        <f t="shared" si="192"/>
        <v>327567240</v>
      </c>
      <c r="AW160" s="43">
        <f t="shared" si="227"/>
        <v>45802089333</v>
      </c>
      <c r="AX160" s="43">
        <f t="shared" si="228"/>
        <v>13363954577.996893</v>
      </c>
      <c r="AY160" s="43">
        <f t="shared" si="229"/>
        <v>1950</v>
      </c>
      <c r="AZ160" s="43">
        <f t="shared" si="230"/>
        <v>1559.5246010039864</v>
      </c>
      <c r="BA160" s="71">
        <f t="shared" si="273"/>
        <v>0.29177609084239486</v>
      </c>
      <c r="BC160" s="44">
        <f t="shared" si="231"/>
        <v>94</v>
      </c>
      <c r="BD160" s="44">
        <f t="shared" si="232"/>
        <v>9.1</v>
      </c>
      <c r="BE160" s="44">
        <v>1</v>
      </c>
      <c r="BF160" s="35">
        <f t="shared" si="233"/>
        <v>1.3</v>
      </c>
      <c r="BG160" s="43">
        <f t="shared" si="193"/>
        <v>311008896</v>
      </c>
      <c r="BH160" s="43">
        <f t="shared" si="234"/>
        <v>38005287091.200005</v>
      </c>
      <c r="BI160" s="43">
        <f t="shared" si="235"/>
        <v>417623580.56240201</v>
      </c>
      <c r="BJ160" s="43">
        <f t="shared" si="236"/>
        <v>2730</v>
      </c>
      <c r="BK160" s="43">
        <f t="shared" si="237"/>
        <v>1559.5246010039864</v>
      </c>
      <c r="BL160" s="71">
        <f t="shared" si="186"/>
        <v>1.0988565342507341E-2</v>
      </c>
      <c r="BN160" s="44">
        <f t="shared" si="238"/>
        <v>64</v>
      </c>
      <c r="BO160" s="44">
        <f t="shared" si="239"/>
        <v>12</v>
      </c>
      <c r="BP160" s="44">
        <v>1</v>
      </c>
      <c r="BQ160" s="35">
        <f t="shared" si="240"/>
        <v>1.45</v>
      </c>
      <c r="BR160" s="43">
        <f t="shared" si="194"/>
        <v>1199880</v>
      </c>
      <c r="BS160" s="43">
        <f t="shared" si="241"/>
        <v>111348864</v>
      </c>
      <c r="BT160" s="43">
        <f t="shared" si="242"/>
        <v>6525368.4462875202</v>
      </c>
      <c r="BU160" s="43">
        <f t="shared" si="243"/>
        <v>3600</v>
      </c>
      <c r="BV160" s="43">
        <f t="shared" si="244"/>
        <v>1559.5246010039864</v>
      </c>
      <c r="BW160" s="71">
        <f t="shared" si="277"/>
        <v>5.8602918897201504E-2</v>
      </c>
      <c r="BY160" s="44">
        <f t="shared" si="245"/>
        <v>2</v>
      </c>
      <c r="BZ160" s="44">
        <f t="shared" si="246"/>
        <v>15.25</v>
      </c>
      <c r="CA160" s="44">
        <v>1</v>
      </c>
      <c r="CB160" s="35">
        <f t="shared" si="247"/>
        <v>0</v>
      </c>
      <c r="CC160" s="43">
        <f t="shared" si="195"/>
        <v>1</v>
      </c>
      <c r="CD160" s="43">
        <f t="shared" si="248"/>
        <v>0</v>
      </c>
      <c r="CE160" s="43">
        <f t="shared" si="249"/>
        <v>1207.3497383571985</v>
      </c>
      <c r="CF160" s="43">
        <f t="shared" si="250"/>
        <v>4575</v>
      </c>
      <c r="CG160" s="43">
        <f t="shared" si="251"/>
        <v>1559.5246010039864</v>
      </c>
      <c r="CH160" s="71" t="e">
        <f t="shared" si="278"/>
        <v>#DIV/0!</v>
      </c>
      <c r="CJ160" s="44">
        <f t="shared" si="252"/>
        <v>-53</v>
      </c>
      <c r="CK160" s="44">
        <f t="shared" si="253"/>
        <v>18.899999999999999</v>
      </c>
      <c r="CL160" s="44">
        <v>1</v>
      </c>
      <c r="CM160" s="35">
        <f t="shared" si="254"/>
        <v>0</v>
      </c>
      <c r="CN160" s="43">
        <f t="shared" si="196"/>
        <v>1</v>
      </c>
      <c r="CO160" s="43">
        <f t="shared" si="255"/>
        <v>0</v>
      </c>
      <c r="CP160" s="43">
        <f t="shared" si="256"/>
        <v>0.58952623943222371</v>
      </c>
      <c r="CQ160" s="43">
        <f t="shared" si="257"/>
        <v>5670</v>
      </c>
      <c r="CR160" s="43">
        <f t="shared" si="258"/>
        <v>1559.5246010039864</v>
      </c>
      <c r="CU160" s="44">
        <f t="shared" si="259"/>
        <v>-103</v>
      </c>
      <c r="CV160" s="44">
        <f t="shared" si="260"/>
        <v>23</v>
      </c>
      <c r="CW160" s="44">
        <v>1</v>
      </c>
      <c r="CX160" s="35">
        <f t="shared" si="261"/>
        <v>0</v>
      </c>
      <c r="CY160" s="43">
        <f t="shared" si="197"/>
        <v>1</v>
      </c>
      <c r="CZ160" s="43">
        <f t="shared" si="262"/>
        <v>0</v>
      </c>
      <c r="DA160" s="43">
        <f t="shared" si="263"/>
        <v>5.7570921819552891E-4</v>
      </c>
      <c r="DB160" s="43">
        <f t="shared" si="264"/>
        <v>6900</v>
      </c>
      <c r="DC160" s="43">
        <f t="shared" si="265"/>
        <v>1559.5246010039864</v>
      </c>
      <c r="DF160" s="44">
        <f t="shared" si="266"/>
        <v>-166</v>
      </c>
      <c r="DG160" s="44">
        <f t="shared" si="267"/>
        <v>32.75</v>
      </c>
      <c r="DH160" s="44">
        <v>1</v>
      </c>
      <c r="DI160" s="35">
        <f t="shared" si="274"/>
        <v>0</v>
      </c>
      <c r="DJ160" s="43">
        <f t="shared" si="198"/>
        <v>1</v>
      </c>
      <c r="DK160" s="43">
        <f t="shared" si="268"/>
        <v>0</v>
      </c>
      <c r="DL160" s="43">
        <f t="shared" si="269"/>
        <v>9.273106295335395E-8</v>
      </c>
      <c r="DM160" s="43">
        <f t="shared" si="270"/>
        <v>9825</v>
      </c>
      <c r="DN160" s="43">
        <f t="shared" si="271"/>
        <v>1559.5246010039864</v>
      </c>
    </row>
    <row r="161" spans="1:118">
      <c r="A161" s="35">
        <f t="shared" si="199"/>
        <v>53.817370576238226</v>
      </c>
      <c r="B161" s="35">
        <v>0</v>
      </c>
      <c r="C161" s="56">
        <f t="shared" si="276"/>
        <v>7.625</v>
      </c>
      <c r="D161" s="60"/>
      <c r="E161" s="59">
        <f t="shared" si="200"/>
        <v>7.625</v>
      </c>
      <c r="F161" s="102">
        <f t="shared" si="188"/>
        <v>15.25</v>
      </c>
      <c r="G161" s="38">
        <f t="shared" si="201"/>
        <v>2147483648.0000219</v>
      </c>
      <c r="H161" s="35">
        <f t="shared" si="272"/>
        <v>31.000000000000018</v>
      </c>
      <c r="I161" s="39">
        <v>155</v>
      </c>
      <c r="J161" s="44">
        <f t="shared" si="202"/>
        <v>155</v>
      </c>
      <c r="K161" s="44">
        <f t="shared" si="203"/>
        <v>1</v>
      </c>
      <c r="L161" s="34">
        <v>1</v>
      </c>
      <c r="M161" s="127">
        <f t="shared" si="204"/>
        <v>7.625</v>
      </c>
      <c r="N161" s="43">
        <f t="shared" si="189"/>
        <v>101734465536</v>
      </c>
      <c r="O161" s="43">
        <f t="shared" si="205"/>
        <v>120237421455360</v>
      </c>
      <c r="P161" s="43">
        <f t="shared" si="206"/>
        <v>1964947537920.02</v>
      </c>
      <c r="Q161" s="43">
        <f t="shared" si="207"/>
        <v>300</v>
      </c>
      <c r="R161" s="43">
        <f t="shared" si="208"/>
        <v>1614.5211172871468</v>
      </c>
      <c r="S161" s="71">
        <f t="shared" si="209"/>
        <v>1.6342229516702812E-2</v>
      </c>
      <c r="V161" s="44">
        <f t="shared" si="210"/>
        <v>155</v>
      </c>
      <c r="W161" s="44">
        <f t="shared" si="211"/>
        <v>2</v>
      </c>
      <c r="X161" s="44">
        <v>1</v>
      </c>
      <c r="Y161" s="35">
        <f t="shared" si="212"/>
        <v>1</v>
      </c>
      <c r="Z161" s="43">
        <f t="shared" si="190"/>
        <v>251450692416</v>
      </c>
      <c r="AA161" s="43">
        <f t="shared" si="213"/>
        <v>38974857324480</v>
      </c>
      <c r="AB161" s="43">
        <f t="shared" si="214"/>
        <v>1964947537920.02</v>
      </c>
      <c r="AC161" s="43">
        <f t="shared" si="215"/>
        <v>600</v>
      </c>
      <c r="AD161" s="43">
        <f t="shared" si="216"/>
        <v>1614.5211172871468</v>
      </c>
      <c r="AE161" s="71">
        <f t="shared" si="275"/>
        <v>5.0415772444299414E-2</v>
      </c>
      <c r="AG161" s="44">
        <f t="shared" si="217"/>
        <v>140</v>
      </c>
      <c r="AH161" s="44">
        <f t="shared" si="218"/>
        <v>4.1500000000000004</v>
      </c>
      <c r="AI161" s="44">
        <v>1</v>
      </c>
      <c r="AJ161" s="35">
        <f t="shared" si="219"/>
        <v>1.075</v>
      </c>
      <c r="AK161" s="43">
        <f t="shared" si="191"/>
        <v>34570942560</v>
      </c>
      <c r="AL161" s="43">
        <f t="shared" si="220"/>
        <v>5202926855280</v>
      </c>
      <c r="AM161" s="43">
        <f t="shared" si="221"/>
        <v>245618442240.00229</v>
      </c>
      <c r="AN161" s="43">
        <f t="shared" si="222"/>
        <v>1245</v>
      </c>
      <c r="AO161" s="43">
        <f t="shared" si="223"/>
        <v>1614.5211172871468</v>
      </c>
      <c r="AP161" s="71">
        <f t="shared" si="185"/>
        <v>4.7207744616041526E-2</v>
      </c>
      <c r="AR161" s="44">
        <f t="shared" si="224"/>
        <v>120</v>
      </c>
      <c r="AS161" s="44">
        <f t="shared" si="225"/>
        <v>6.5</v>
      </c>
      <c r="AT161" s="44">
        <v>14</v>
      </c>
      <c r="AU161" s="35">
        <f t="shared" si="226"/>
        <v>1.175</v>
      </c>
      <c r="AV161" s="43">
        <f t="shared" si="192"/>
        <v>4585941360</v>
      </c>
      <c r="AW161" s="43">
        <f t="shared" si="227"/>
        <v>646617731760</v>
      </c>
      <c r="AX161" s="43">
        <f t="shared" si="228"/>
        <v>15351152640.000122</v>
      </c>
      <c r="AY161" s="43">
        <f t="shared" si="229"/>
        <v>1950</v>
      </c>
      <c r="AZ161" s="43">
        <f t="shared" si="230"/>
        <v>1614.5211172871468</v>
      </c>
      <c r="BA161" s="71">
        <f t="shared" si="273"/>
        <v>2.3740692353450474E-2</v>
      </c>
      <c r="BC161" s="44">
        <f t="shared" si="231"/>
        <v>95</v>
      </c>
      <c r="BD161" s="44">
        <f t="shared" si="232"/>
        <v>9.1</v>
      </c>
      <c r="BE161" s="44">
        <v>1</v>
      </c>
      <c r="BF161" s="35">
        <f t="shared" si="233"/>
        <v>1.3</v>
      </c>
      <c r="BG161" s="43">
        <f t="shared" si="193"/>
        <v>311008896</v>
      </c>
      <c r="BH161" s="43">
        <f t="shared" si="234"/>
        <v>38409598656</v>
      </c>
      <c r="BI161" s="43">
        <f t="shared" si="235"/>
        <v>479723520.0000031</v>
      </c>
      <c r="BJ161" s="43">
        <f t="shared" si="236"/>
        <v>2730</v>
      </c>
      <c r="BK161" s="43">
        <f t="shared" si="237"/>
        <v>1614.5211172871468</v>
      </c>
      <c r="BL161" s="71">
        <f t="shared" si="186"/>
        <v>1.2489678017634403E-2</v>
      </c>
      <c r="BN161" s="44">
        <f t="shared" si="238"/>
        <v>65</v>
      </c>
      <c r="BO161" s="44">
        <f t="shared" si="239"/>
        <v>12</v>
      </c>
      <c r="BP161" s="44">
        <v>1</v>
      </c>
      <c r="BQ161" s="35">
        <f t="shared" si="240"/>
        <v>1.45</v>
      </c>
      <c r="BR161" s="43">
        <f t="shared" si="194"/>
        <v>1199880</v>
      </c>
      <c r="BS161" s="43">
        <f t="shared" si="241"/>
        <v>113088690</v>
      </c>
      <c r="BT161" s="43">
        <f t="shared" si="242"/>
        <v>7495680.0000000335</v>
      </c>
      <c r="BU161" s="43">
        <f t="shared" si="243"/>
        <v>3600</v>
      </c>
      <c r="BV161" s="43">
        <f t="shared" si="244"/>
        <v>1614.5211172871468</v>
      </c>
      <c r="BW161" s="71">
        <f t="shared" si="277"/>
        <v>6.6281429203928641E-2</v>
      </c>
      <c r="BY161" s="44">
        <f t="shared" si="245"/>
        <v>3</v>
      </c>
      <c r="BZ161" s="44">
        <f t="shared" si="246"/>
        <v>15.25</v>
      </c>
      <c r="CA161" s="44">
        <v>1</v>
      </c>
      <c r="CB161" s="35">
        <f t="shared" si="247"/>
        <v>0</v>
      </c>
      <c r="CC161" s="43">
        <f t="shared" si="195"/>
        <v>1</v>
      </c>
      <c r="CD161" s="43">
        <f t="shared" si="248"/>
        <v>0</v>
      </c>
      <c r="CE161" s="43">
        <f t="shared" si="249"/>
        <v>1386.8806583570145</v>
      </c>
      <c r="CF161" s="43">
        <f t="shared" si="250"/>
        <v>4575</v>
      </c>
      <c r="CG161" s="43">
        <f t="shared" si="251"/>
        <v>1614.5211172871468</v>
      </c>
      <c r="CH161" s="71" t="e">
        <f t="shared" si="278"/>
        <v>#DIV/0!</v>
      </c>
      <c r="CJ161" s="44">
        <f t="shared" si="252"/>
        <v>-52</v>
      </c>
      <c r="CK161" s="44">
        <f t="shared" si="253"/>
        <v>18.899999999999999</v>
      </c>
      <c r="CL161" s="44">
        <v>1</v>
      </c>
      <c r="CM161" s="35">
        <f t="shared" si="254"/>
        <v>0</v>
      </c>
      <c r="CN161" s="43">
        <f t="shared" si="196"/>
        <v>1</v>
      </c>
      <c r="CO161" s="43">
        <f t="shared" si="255"/>
        <v>0</v>
      </c>
      <c r="CP161" s="43">
        <f t="shared" si="256"/>
        <v>0.67718782146338352</v>
      </c>
      <c r="CQ161" s="43">
        <f t="shared" si="257"/>
        <v>5670</v>
      </c>
      <c r="CR161" s="43">
        <f t="shared" si="258"/>
        <v>1614.5211172871468</v>
      </c>
      <c r="CU161" s="44">
        <f t="shared" si="259"/>
        <v>-102</v>
      </c>
      <c r="CV161" s="44">
        <f t="shared" si="260"/>
        <v>23</v>
      </c>
      <c r="CW161" s="44">
        <v>1</v>
      </c>
      <c r="CX161" s="35">
        <f t="shared" si="261"/>
        <v>0</v>
      </c>
      <c r="CY161" s="43">
        <f t="shared" si="197"/>
        <v>1</v>
      </c>
      <c r="CZ161" s="43">
        <f t="shared" si="262"/>
        <v>0</v>
      </c>
      <c r="DA161" s="43">
        <f t="shared" si="263"/>
        <v>6.613162318978333E-4</v>
      </c>
      <c r="DB161" s="43">
        <f t="shared" si="264"/>
        <v>6900</v>
      </c>
      <c r="DC161" s="43">
        <f t="shared" si="265"/>
        <v>1614.5211172871468</v>
      </c>
      <c r="DF161" s="44">
        <f t="shared" si="266"/>
        <v>-165</v>
      </c>
      <c r="DG161" s="44">
        <f t="shared" si="267"/>
        <v>32.75</v>
      </c>
      <c r="DH161" s="44">
        <v>1</v>
      </c>
      <c r="DI161" s="35">
        <f t="shared" si="274"/>
        <v>0</v>
      </c>
      <c r="DJ161" s="43">
        <f t="shared" si="198"/>
        <v>1</v>
      </c>
      <c r="DK161" s="43">
        <f t="shared" si="268"/>
        <v>0</v>
      </c>
      <c r="DL161" s="43">
        <f t="shared" si="269"/>
        <v>1.0652001947164419E-7</v>
      </c>
      <c r="DM161" s="43">
        <f t="shared" si="270"/>
        <v>9825</v>
      </c>
      <c r="DN161" s="43">
        <f t="shared" si="271"/>
        <v>1614.5211172871468</v>
      </c>
    </row>
    <row r="162" spans="1:118">
      <c r="A162" s="35">
        <f t="shared" si="199"/>
        <v>55.715236050952463</v>
      </c>
      <c r="B162" s="35">
        <v>0</v>
      </c>
      <c r="C162" s="56">
        <f t="shared" si="276"/>
        <v>7.625</v>
      </c>
      <c r="D162" s="60"/>
      <c r="E162" s="59">
        <f t="shared" si="200"/>
        <v>7.625</v>
      </c>
      <c r="F162" s="102">
        <f t="shared" si="188"/>
        <v>15.25</v>
      </c>
      <c r="G162" s="38">
        <f t="shared" si="201"/>
        <v>2466810933.8406577</v>
      </c>
      <c r="H162" s="35">
        <f t="shared" si="272"/>
        <v>31.200000000000014</v>
      </c>
      <c r="I162" s="39">
        <v>156</v>
      </c>
      <c r="J162" s="44">
        <f t="shared" si="202"/>
        <v>156</v>
      </c>
      <c r="K162" s="44">
        <f t="shared" si="203"/>
        <v>1</v>
      </c>
      <c r="L162" s="34">
        <v>1</v>
      </c>
      <c r="M162" s="127">
        <f t="shared" si="204"/>
        <v>7.625</v>
      </c>
      <c r="N162" s="43">
        <f t="shared" si="189"/>
        <v>101734465536</v>
      </c>
      <c r="O162" s="43">
        <f t="shared" si="205"/>
        <v>121013146755072</v>
      </c>
      <c r="P162" s="43">
        <f t="shared" si="206"/>
        <v>2257132004464.2017</v>
      </c>
      <c r="Q162" s="43">
        <f t="shared" si="207"/>
        <v>300</v>
      </c>
      <c r="R162" s="43">
        <f t="shared" si="208"/>
        <v>1671.4570815285738</v>
      </c>
      <c r="S162" s="71">
        <f t="shared" si="209"/>
        <v>1.8651956956648588E-2</v>
      </c>
      <c r="V162" s="44">
        <f t="shared" si="210"/>
        <v>156</v>
      </c>
      <c r="W162" s="44">
        <f t="shared" si="211"/>
        <v>2</v>
      </c>
      <c r="X162" s="44">
        <v>1</v>
      </c>
      <c r="Y162" s="35">
        <f t="shared" si="212"/>
        <v>1</v>
      </c>
      <c r="Z162" s="43">
        <f t="shared" si="190"/>
        <v>251450692416</v>
      </c>
      <c r="AA162" s="43">
        <f t="shared" si="213"/>
        <v>39226308016896</v>
      </c>
      <c r="AB162" s="43">
        <f t="shared" si="214"/>
        <v>2257132004464.2017</v>
      </c>
      <c r="AC162" s="43">
        <f t="shared" si="215"/>
        <v>600</v>
      </c>
      <c r="AD162" s="43">
        <f t="shared" si="216"/>
        <v>1671.4570815285738</v>
      </c>
      <c r="AE162" s="71">
        <f t="shared" si="275"/>
        <v>5.7541280802974985E-2</v>
      </c>
      <c r="AG162" s="44">
        <f t="shared" si="217"/>
        <v>141</v>
      </c>
      <c r="AH162" s="44">
        <f t="shared" si="218"/>
        <v>4.1500000000000004</v>
      </c>
      <c r="AI162" s="44">
        <v>1</v>
      </c>
      <c r="AJ162" s="35">
        <f t="shared" si="219"/>
        <v>1.075</v>
      </c>
      <c r="AK162" s="43">
        <f t="shared" si="191"/>
        <v>34570942560</v>
      </c>
      <c r="AL162" s="43">
        <f t="shared" si="220"/>
        <v>5240090618532</v>
      </c>
      <c r="AM162" s="43">
        <f t="shared" si="221"/>
        <v>282141500558.0249</v>
      </c>
      <c r="AN162" s="43">
        <f t="shared" si="222"/>
        <v>1245</v>
      </c>
      <c r="AO162" s="43">
        <f t="shared" si="223"/>
        <v>1671.4570815285738</v>
      </c>
      <c r="AP162" s="71">
        <f t="shared" si="185"/>
        <v>5.3842866678719049E-2</v>
      </c>
      <c r="AR162" s="44">
        <f t="shared" si="224"/>
        <v>121</v>
      </c>
      <c r="AS162" s="44">
        <f t="shared" si="225"/>
        <v>6.5</v>
      </c>
      <c r="AT162" s="44">
        <v>1</v>
      </c>
      <c r="AU162" s="35">
        <f t="shared" si="226"/>
        <v>1.175</v>
      </c>
      <c r="AV162" s="43">
        <f t="shared" si="192"/>
        <v>4585941360</v>
      </c>
      <c r="AW162" s="43">
        <f t="shared" si="227"/>
        <v>652006212858</v>
      </c>
      <c r="AX162" s="43">
        <f t="shared" si="228"/>
        <v>17633843784.876537</v>
      </c>
      <c r="AY162" s="43">
        <f t="shared" si="229"/>
        <v>1950</v>
      </c>
      <c r="AZ162" s="43">
        <f t="shared" si="230"/>
        <v>1671.4570815285738</v>
      </c>
      <c r="BA162" s="71">
        <f t="shared" si="273"/>
        <v>2.7045514961552983E-2</v>
      </c>
      <c r="BC162" s="44">
        <f t="shared" si="231"/>
        <v>96</v>
      </c>
      <c r="BD162" s="44">
        <f t="shared" si="232"/>
        <v>9.1</v>
      </c>
      <c r="BE162" s="44">
        <v>1</v>
      </c>
      <c r="BF162" s="35">
        <f t="shared" si="233"/>
        <v>1.3</v>
      </c>
      <c r="BG162" s="43">
        <f t="shared" si="193"/>
        <v>311008896</v>
      </c>
      <c r="BH162" s="43">
        <f t="shared" si="234"/>
        <v>38813910220.800003</v>
      </c>
      <c r="BI162" s="43">
        <f t="shared" si="235"/>
        <v>551057618.27739084</v>
      </c>
      <c r="BJ162" s="43">
        <f t="shared" si="236"/>
        <v>2730</v>
      </c>
      <c r="BK162" s="43">
        <f t="shared" si="237"/>
        <v>1671.4570815285738</v>
      </c>
      <c r="BL162" s="71">
        <f t="shared" si="186"/>
        <v>1.4197426003785733E-2</v>
      </c>
      <c r="BN162" s="44">
        <f t="shared" si="238"/>
        <v>66</v>
      </c>
      <c r="BO162" s="44">
        <f t="shared" si="239"/>
        <v>12</v>
      </c>
      <c r="BP162" s="44">
        <v>1</v>
      </c>
      <c r="BQ162" s="35">
        <f t="shared" si="240"/>
        <v>1.45</v>
      </c>
      <c r="BR162" s="43">
        <f t="shared" si="194"/>
        <v>1199880</v>
      </c>
      <c r="BS162" s="43">
        <f t="shared" si="241"/>
        <v>114828516</v>
      </c>
      <c r="BT162" s="43">
        <f t="shared" si="242"/>
        <v>8610275.2855842151</v>
      </c>
      <c r="BU162" s="43">
        <f t="shared" si="243"/>
        <v>3600</v>
      </c>
      <c r="BV162" s="43">
        <f t="shared" si="244"/>
        <v>1671.4570815285738</v>
      </c>
      <c r="BW162" s="71">
        <f t="shared" si="277"/>
        <v>7.4983772198050663E-2</v>
      </c>
      <c r="BY162" s="44">
        <f t="shared" si="245"/>
        <v>4</v>
      </c>
      <c r="BZ162" s="44">
        <f t="shared" si="246"/>
        <v>15.25</v>
      </c>
      <c r="CA162" s="44">
        <v>1</v>
      </c>
      <c r="CB162" s="35">
        <f t="shared" si="247"/>
        <v>0</v>
      </c>
      <c r="CC162" s="43">
        <f t="shared" si="195"/>
        <v>1</v>
      </c>
      <c r="CD162" s="43">
        <f t="shared" si="248"/>
        <v>0</v>
      </c>
      <c r="CE162" s="43">
        <f t="shared" si="249"/>
        <v>1593.1075308319075</v>
      </c>
      <c r="CF162" s="43">
        <f t="shared" si="250"/>
        <v>4575</v>
      </c>
      <c r="CG162" s="43">
        <f t="shared" si="251"/>
        <v>1671.4570815285738</v>
      </c>
      <c r="CH162" s="71" t="e">
        <f t="shared" si="278"/>
        <v>#DIV/0!</v>
      </c>
      <c r="CJ162" s="44">
        <f t="shared" si="252"/>
        <v>-51</v>
      </c>
      <c r="CK162" s="44">
        <f t="shared" si="253"/>
        <v>18.899999999999999</v>
      </c>
      <c r="CL162" s="44">
        <v>1</v>
      </c>
      <c r="CM162" s="35">
        <f t="shared" si="254"/>
        <v>0</v>
      </c>
      <c r="CN162" s="43">
        <f t="shared" si="196"/>
        <v>1</v>
      </c>
      <c r="CO162" s="43">
        <f t="shared" si="255"/>
        <v>0</v>
      </c>
      <c r="CP162" s="43">
        <f t="shared" si="256"/>
        <v>0.77788453653901457</v>
      </c>
      <c r="CQ162" s="43">
        <f t="shared" si="257"/>
        <v>5670</v>
      </c>
      <c r="CR162" s="43">
        <f t="shared" si="258"/>
        <v>1671.4570815285738</v>
      </c>
      <c r="CU162" s="44">
        <f t="shared" si="259"/>
        <v>-101</v>
      </c>
      <c r="CV162" s="44">
        <f t="shared" si="260"/>
        <v>23</v>
      </c>
      <c r="CW162" s="44">
        <v>1</v>
      </c>
      <c r="CX162" s="35">
        <f t="shared" si="261"/>
        <v>0</v>
      </c>
      <c r="CY162" s="43">
        <f t="shared" si="197"/>
        <v>1</v>
      </c>
      <c r="CZ162" s="43">
        <f t="shared" si="262"/>
        <v>0</v>
      </c>
      <c r="DA162" s="43">
        <f t="shared" si="263"/>
        <v>7.5965286771387892E-4</v>
      </c>
      <c r="DB162" s="43">
        <f t="shared" si="264"/>
        <v>6900</v>
      </c>
      <c r="DC162" s="43">
        <f t="shared" si="265"/>
        <v>1671.4570815285738</v>
      </c>
      <c r="DF162" s="44">
        <f t="shared" si="266"/>
        <v>-164</v>
      </c>
      <c r="DG162" s="44">
        <f t="shared" si="267"/>
        <v>32.75</v>
      </c>
      <c r="DH162" s="44">
        <v>1</v>
      </c>
      <c r="DI162" s="35">
        <f t="shared" si="274"/>
        <v>0</v>
      </c>
      <c r="DJ162" s="43">
        <f t="shared" si="198"/>
        <v>1</v>
      </c>
      <c r="DK162" s="43">
        <f t="shared" si="268"/>
        <v>0</v>
      </c>
      <c r="DL162" s="43">
        <f t="shared" si="269"/>
        <v>1.2235937114132982E-7</v>
      </c>
      <c r="DM162" s="43">
        <f t="shared" si="270"/>
        <v>9825</v>
      </c>
      <c r="DN162" s="43">
        <f t="shared" si="271"/>
        <v>1671.4570815285738</v>
      </c>
    </row>
    <row r="163" spans="1:118">
      <c r="A163" s="35">
        <f t="shared" si="199"/>
        <v>57.680029607093672</v>
      </c>
      <c r="B163" s="35">
        <v>0</v>
      </c>
      <c r="C163" s="56">
        <f t="shared" si="276"/>
        <v>7.625</v>
      </c>
      <c r="D163" s="60"/>
      <c r="E163" s="59">
        <f t="shared" si="200"/>
        <v>7.625</v>
      </c>
      <c r="F163" s="102">
        <f t="shared" si="188"/>
        <v>15.25</v>
      </c>
      <c r="G163" s="38">
        <f t="shared" si="201"/>
        <v>2833621661.7914634</v>
      </c>
      <c r="H163" s="35">
        <f t="shared" si="272"/>
        <v>31.400000000000016</v>
      </c>
      <c r="I163" s="39">
        <v>157</v>
      </c>
      <c r="J163" s="44">
        <f t="shared" si="202"/>
        <v>157</v>
      </c>
      <c r="K163" s="44">
        <f t="shared" si="203"/>
        <v>1</v>
      </c>
      <c r="L163" s="34">
        <v>1</v>
      </c>
      <c r="M163" s="127">
        <f t="shared" si="204"/>
        <v>7.625</v>
      </c>
      <c r="N163" s="43">
        <f t="shared" si="189"/>
        <v>101734465536</v>
      </c>
      <c r="O163" s="43">
        <f t="shared" si="205"/>
        <v>121788872054784</v>
      </c>
      <c r="P163" s="43">
        <f t="shared" si="206"/>
        <v>2592763820539.189</v>
      </c>
      <c r="Q163" s="43">
        <f t="shared" si="207"/>
        <v>300</v>
      </c>
      <c r="R163" s="43">
        <f t="shared" si="208"/>
        <v>1730.4008882128101</v>
      </c>
      <c r="S163" s="71">
        <f t="shared" si="209"/>
        <v>2.1289004297312911E-2</v>
      </c>
      <c r="V163" s="44">
        <f t="shared" si="210"/>
        <v>157</v>
      </c>
      <c r="W163" s="44">
        <f t="shared" si="211"/>
        <v>2</v>
      </c>
      <c r="X163" s="44">
        <v>1</v>
      </c>
      <c r="Y163" s="35">
        <f t="shared" si="212"/>
        <v>1</v>
      </c>
      <c r="Z163" s="43">
        <f t="shared" si="190"/>
        <v>251450692416</v>
      </c>
      <c r="AA163" s="43">
        <f t="shared" si="213"/>
        <v>39477758709312</v>
      </c>
      <c r="AB163" s="43">
        <f t="shared" si="214"/>
        <v>2592763820539.189</v>
      </c>
      <c r="AC163" s="43">
        <f t="shared" si="215"/>
        <v>600</v>
      </c>
      <c r="AD163" s="43">
        <f t="shared" si="216"/>
        <v>1730.4008882128101</v>
      </c>
      <c r="AE163" s="71">
        <f t="shared" si="275"/>
        <v>6.5676570942909393E-2</v>
      </c>
      <c r="AG163" s="44">
        <f t="shared" si="217"/>
        <v>142</v>
      </c>
      <c r="AH163" s="44">
        <f t="shared" si="218"/>
        <v>4.1500000000000004</v>
      </c>
      <c r="AI163" s="44">
        <v>1</v>
      </c>
      <c r="AJ163" s="35">
        <f t="shared" si="219"/>
        <v>1.075</v>
      </c>
      <c r="AK163" s="43">
        <f t="shared" si="191"/>
        <v>34570942560</v>
      </c>
      <c r="AL163" s="43">
        <f t="shared" si="220"/>
        <v>5277254381784</v>
      </c>
      <c r="AM163" s="43">
        <f t="shared" si="221"/>
        <v>324095477567.39825</v>
      </c>
      <c r="AN163" s="43">
        <f t="shared" si="222"/>
        <v>1245</v>
      </c>
      <c r="AO163" s="43">
        <f t="shared" si="223"/>
        <v>1730.4008882128101</v>
      </c>
      <c r="AP163" s="71">
        <f t="shared" si="185"/>
        <v>6.1413654548491993E-2</v>
      </c>
      <c r="AR163" s="44">
        <f t="shared" si="224"/>
        <v>122</v>
      </c>
      <c r="AS163" s="44">
        <f t="shared" si="225"/>
        <v>6.5</v>
      </c>
      <c r="AT163" s="44">
        <v>1</v>
      </c>
      <c r="AU163" s="35">
        <f t="shared" si="226"/>
        <v>1.175</v>
      </c>
      <c r="AV163" s="43">
        <f t="shared" si="192"/>
        <v>4585941360</v>
      </c>
      <c r="AW163" s="43">
        <f t="shared" si="227"/>
        <v>657394693956</v>
      </c>
      <c r="AX163" s="43">
        <f t="shared" si="228"/>
        <v>20255967347.962364</v>
      </c>
      <c r="AY163" s="43">
        <f t="shared" si="229"/>
        <v>1950</v>
      </c>
      <c r="AZ163" s="43">
        <f t="shared" si="230"/>
        <v>1730.4008882128101</v>
      </c>
      <c r="BA163" s="71">
        <f t="shared" si="273"/>
        <v>3.0812489869773901E-2</v>
      </c>
      <c r="BC163" s="44">
        <f t="shared" si="231"/>
        <v>97</v>
      </c>
      <c r="BD163" s="44">
        <f t="shared" si="232"/>
        <v>9.1</v>
      </c>
      <c r="BE163" s="44">
        <v>1</v>
      </c>
      <c r="BF163" s="35">
        <f t="shared" si="233"/>
        <v>1.3</v>
      </c>
      <c r="BG163" s="43">
        <f t="shared" si="193"/>
        <v>311008896</v>
      </c>
      <c r="BH163" s="43">
        <f t="shared" si="234"/>
        <v>39218221785.599998</v>
      </c>
      <c r="BI163" s="43">
        <f t="shared" si="235"/>
        <v>632998979.62382293</v>
      </c>
      <c r="BJ163" s="43">
        <f t="shared" si="236"/>
        <v>2730</v>
      </c>
      <c r="BK163" s="43">
        <f t="shared" si="237"/>
        <v>1730.4008882128101</v>
      </c>
      <c r="BL163" s="71">
        <f t="shared" si="186"/>
        <v>1.6140430412279558E-2</v>
      </c>
      <c r="BN163" s="44">
        <f t="shared" si="238"/>
        <v>67</v>
      </c>
      <c r="BO163" s="44">
        <f t="shared" si="239"/>
        <v>12</v>
      </c>
      <c r="BP163" s="44">
        <v>1</v>
      </c>
      <c r="BQ163" s="35">
        <f t="shared" si="240"/>
        <v>1.45</v>
      </c>
      <c r="BR163" s="43">
        <f t="shared" si="194"/>
        <v>1199880</v>
      </c>
      <c r="BS163" s="43">
        <f t="shared" si="241"/>
        <v>116568342</v>
      </c>
      <c r="BT163" s="43">
        <f t="shared" si="242"/>
        <v>9890609.0566222128</v>
      </c>
      <c r="BU163" s="43">
        <f t="shared" si="243"/>
        <v>3600</v>
      </c>
      <c r="BV163" s="43">
        <f t="shared" si="244"/>
        <v>1730.4008882128101</v>
      </c>
      <c r="BW163" s="71">
        <f t="shared" si="277"/>
        <v>8.4848157629472093E-2</v>
      </c>
      <c r="BY163" s="44">
        <f t="shared" si="245"/>
        <v>5</v>
      </c>
      <c r="BZ163" s="44">
        <f t="shared" si="246"/>
        <v>15.25</v>
      </c>
      <c r="CA163" s="44">
        <v>1</v>
      </c>
      <c r="CB163" s="35">
        <f t="shared" si="247"/>
        <v>0</v>
      </c>
      <c r="CC163" s="43">
        <f t="shared" si="195"/>
        <v>1</v>
      </c>
      <c r="CD163" s="43">
        <f t="shared" si="248"/>
        <v>0</v>
      </c>
      <c r="CE163" s="43">
        <f t="shared" si="249"/>
        <v>1830.0000000000005</v>
      </c>
      <c r="CF163" s="43">
        <f t="shared" si="250"/>
        <v>4575</v>
      </c>
      <c r="CG163" s="43">
        <f t="shared" si="251"/>
        <v>1730.4008882128101</v>
      </c>
      <c r="CH163" s="71" t="e">
        <f t="shared" si="278"/>
        <v>#DIV/0!</v>
      </c>
      <c r="CJ163" s="44">
        <f t="shared" si="252"/>
        <v>-50</v>
      </c>
      <c r="CK163" s="44">
        <f t="shared" si="253"/>
        <v>18.899999999999999</v>
      </c>
      <c r="CL163" s="44">
        <v>1</v>
      </c>
      <c r="CM163" s="35">
        <f t="shared" si="254"/>
        <v>0</v>
      </c>
      <c r="CN163" s="43">
        <f t="shared" si="196"/>
        <v>1</v>
      </c>
      <c r="CO163" s="43">
        <f t="shared" si="255"/>
        <v>0</v>
      </c>
      <c r="CP163" s="43">
        <f t="shared" si="256"/>
        <v>0.893554687499997</v>
      </c>
      <c r="CQ163" s="43">
        <f t="shared" si="257"/>
        <v>5670</v>
      </c>
      <c r="CR163" s="43">
        <f t="shared" si="258"/>
        <v>1730.4008882128101</v>
      </c>
      <c r="CU163" s="44">
        <f t="shared" si="259"/>
        <v>-100</v>
      </c>
      <c r="CV163" s="44">
        <f t="shared" si="260"/>
        <v>23</v>
      </c>
      <c r="CW163" s="44">
        <v>1</v>
      </c>
      <c r="CX163" s="35">
        <f t="shared" si="261"/>
        <v>0</v>
      </c>
      <c r="CY163" s="43">
        <f t="shared" si="197"/>
        <v>1</v>
      </c>
      <c r="CZ163" s="43">
        <f t="shared" si="262"/>
        <v>0</v>
      </c>
      <c r="DA163" s="43">
        <f t="shared" si="263"/>
        <v>8.726119995117129E-4</v>
      </c>
      <c r="DB163" s="43">
        <f t="shared" si="264"/>
        <v>6900</v>
      </c>
      <c r="DC163" s="43">
        <f t="shared" si="265"/>
        <v>1730.4008882128101</v>
      </c>
      <c r="DF163" s="44">
        <f t="shared" si="266"/>
        <v>-163</v>
      </c>
      <c r="DG163" s="44">
        <f t="shared" si="267"/>
        <v>32.75</v>
      </c>
      <c r="DH163" s="44">
        <v>1</v>
      </c>
      <c r="DI163" s="35">
        <f t="shared" si="274"/>
        <v>0</v>
      </c>
      <c r="DJ163" s="43">
        <f t="shared" si="198"/>
        <v>1</v>
      </c>
      <c r="DK163" s="43">
        <f t="shared" si="268"/>
        <v>0</v>
      </c>
      <c r="DL163" s="43">
        <f t="shared" si="269"/>
        <v>1.4055400834851722E-7</v>
      </c>
      <c r="DM163" s="43">
        <f t="shared" si="270"/>
        <v>9825</v>
      </c>
      <c r="DN163" s="43">
        <f t="shared" si="271"/>
        <v>1730.4008882128101</v>
      </c>
    </row>
    <row r="164" spans="1:118">
      <c r="A164" s="35">
        <f t="shared" si="199"/>
        <v>59.714111458356228</v>
      </c>
      <c r="B164" s="35">
        <v>0</v>
      </c>
      <c r="C164" s="56">
        <f t="shared" si="276"/>
        <v>7.625</v>
      </c>
      <c r="D164" s="60"/>
      <c r="E164" s="59">
        <f t="shared" si="200"/>
        <v>7.625</v>
      </c>
      <c r="F164" s="102">
        <f t="shared" si="188"/>
        <v>15.25</v>
      </c>
      <c r="G164" s="38">
        <f t="shared" si="201"/>
        <v>3254976541.583818</v>
      </c>
      <c r="H164" s="35">
        <f t="shared" si="272"/>
        <v>31.600000000000016</v>
      </c>
      <c r="I164" s="39">
        <v>158</v>
      </c>
      <c r="J164" s="44">
        <f t="shared" si="202"/>
        <v>158</v>
      </c>
      <c r="K164" s="44">
        <f t="shared" si="203"/>
        <v>1</v>
      </c>
      <c r="L164" s="34">
        <v>1</v>
      </c>
      <c r="M164" s="127">
        <f t="shared" si="204"/>
        <v>7.625</v>
      </c>
      <c r="N164" s="43">
        <f t="shared" si="189"/>
        <v>101734465536</v>
      </c>
      <c r="O164" s="43">
        <f t="shared" si="205"/>
        <v>122564597354496</v>
      </c>
      <c r="P164" s="43">
        <f t="shared" si="206"/>
        <v>2978303535549.1934</v>
      </c>
      <c r="Q164" s="43">
        <f t="shared" si="207"/>
        <v>300</v>
      </c>
      <c r="R164" s="43">
        <f t="shared" si="208"/>
        <v>1791.4233437506869</v>
      </c>
      <c r="S164" s="71">
        <f t="shared" si="209"/>
        <v>2.4299867986633916E-2</v>
      </c>
      <c r="V164" s="44">
        <f t="shared" si="210"/>
        <v>158</v>
      </c>
      <c r="W164" s="44">
        <f t="shared" si="211"/>
        <v>2</v>
      </c>
      <c r="X164" s="44">
        <v>1</v>
      </c>
      <c r="Y164" s="35">
        <f t="shared" si="212"/>
        <v>1</v>
      </c>
      <c r="Z164" s="43">
        <f t="shared" si="190"/>
        <v>251450692416</v>
      </c>
      <c r="AA164" s="43">
        <f t="shared" si="213"/>
        <v>39729209401728</v>
      </c>
      <c r="AB164" s="43">
        <f t="shared" si="214"/>
        <v>2978303535549.1934</v>
      </c>
      <c r="AC164" s="43">
        <f t="shared" si="215"/>
        <v>600</v>
      </c>
      <c r="AD164" s="43">
        <f t="shared" si="216"/>
        <v>1791.4233437506869</v>
      </c>
      <c r="AE164" s="71">
        <f t="shared" si="275"/>
        <v>7.4965084390016923E-2</v>
      </c>
      <c r="AG164" s="44">
        <f t="shared" si="217"/>
        <v>143</v>
      </c>
      <c r="AH164" s="44">
        <f t="shared" si="218"/>
        <v>4.1500000000000004</v>
      </c>
      <c r="AI164" s="44">
        <v>1</v>
      </c>
      <c r="AJ164" s="35">
        <f t="shared" si="219"/>
        <v>1.075</v>
      </c>
      <c r="AK164" s="43">
        <f t="shared" si="191"/>
        <v>34570942560</v>
      </c>
      <c r="AL164" s="43">
        <f t="shared" si="220"/>
        <v>5314418145036</v>
      </c>
      <c r="AM164" s="43">
        <f t="shared" si="221"/>
        <v>372287941943.64886</v>
      </c>
      <c r="AN164" s="43">
        <f t="shared" si="222"/>
        <v>1245</v>
      </c>
      <c r="AO164" s="43">
        <f t="shared" si="223"/>
        <v>1791.4233437506869</v>
      </c>
      <c r="AP164" s="71">
        <f t="shared" si="185"/>
        <v>7.0052436933550136E-2</v>
      </c>
      <c r="AR164" s="44">
        <f t="shared" si="224"/>
        <v>123</v>
      </c>
      <c r="AS164" s="44">
        <f t="shared" si="225"/>
        <v>6.5</v>
      </c>
      <c r="AT164" s="44">
        <v>1</v>
      </c>
      <c r="AU164" s="35">
        <f t="shared" si="226"/>
        <v>1.175</v>
      </c>
      <c r="AV164" s="43">
        <f t="shared" si="192"/>
        <v>4585941360</v>
      </c>
      <c r="AW164" s="43">
        <f t="shared" si="227"/>
        <v>662783175054</v>
      </c>
      <c r="AX164" s="43">
        <f t="shared" si="228"/>
        <v>23267996371.478024</v>
      </c>
      <c r="AY164" s="43">
        <f t="shared" si="229"/>
        <v>1950</v>
      </c>
      <c r="AZ164" s="43">
        <f t="shared" si="230"/>
        <v>1791.4233437506869</v>
      </c>
      <c r="BA164" s="71">
        <f t="shared" si="273"/>
        <v>3.5106498244440607E-2</v>
      </c>
      <c r="BC164" s="44">
        <f t="shared" si="231"/>
        <v>98</v>
      </c>
      <c r="BD164" s="44">
        <f t="shared" si="232"/>
        <v>9.1</v>
      </c>
      <c r="BE164" s="44">
        <v>1</v>
      </c>
      <c r="BF164" s="35">
        <f t="shared" si="233"/>
        <v>1.3</v>
      </c>
      <c r="BG164" s="43">
        <f t="shared" si="193"/>
        <v>311008896</v>
      </c>
      <c r="BH164" s="43">
        <f t="shared" si="234"/>
        <v>39622533350.400002</v>
      </c>
      <c r="BI164" s="43">
        <f t="shared" si="235"/>
        <v>727124886.60868704</v>
      </c>
      <c r="BJ164" s="43">
        <f t="shared" si="236"/>
        <v>2730</v>
      </c>
      <c r="BK164" s="43">
        <f t="shared" si="237"/>
        <v>1791.4233437506869</v>
      </c>
      <c r="BL164" s="71">
        <f t="shared" si="186"/>
        <v>1.8351297232269134E-2</v>
      </c>
      <c r="BN164" s="44">
        <f t="shared" si="238"/>
        <v>68</v>
      </c>
      <c r="BO164" s="44">
        <f t="shared" si="239"/>
        <v>12</v>
      </c>
      <c r="BP164" s="44">
        <v>1</v>
      </c>
      <c r="BQ164" s="35">
        <f t="shared" si="240"/>
        <v>1.45</v>
      </c>
      <c r="BR164" s="43">
        <f t="shared" si="194"/>
        <v>1199880</v>
      </c>
      <c r="BS164" s="43">
        <f t="shared" si="241"/>
        <v>118308168</v>
      </c>
      <c r="BT164" s="43">
        <f t="shared" si="242"/>
        <v>11361326.353260713</v>
      </c>
      <c r="BU164" s="43">
        <f t="shared" si="243"/>
        <v>3600</v>
      </c>
      <c r="BV164" s="43">
        <f t="shared" si="244"/>
        <v>1791.4233437506869</v>
      </c>
      <c r="BW164" s="71">
        <f t="shared" si="277"/>
        <v>9.6031631165658091E-2</v>
      </c>
      <c r="BY164" s="44">
        <f t="shared" si="245"/>
        <v>6</v>
      </c>
      <c r="BZ164" s="44">
        <f t="shared" si="246"/>
        <v>15.25</v>
      </c>
      <c r="CA164" s="44">
        <v>1</v>
      </c>
      <c r="CB164" s="35">
        <f t="shared" si="247"/>
        <v>0</v>
      </c>
      <c r="CC164" s="43">
        <f t="shared" si="195"/>
        <v>1</v>
      </c>
      <c r="CD164" s="43">
        <f t="shared" si="248"/>
        <v>0</v>
      </c>
      <c r="CE164" s="43">
        <f t="shared" si="249"/>
        <v>2102.1179896445747</v>
      </c>
      <c r="CF164" s="43">
        <f t="shared" si="250"/>
        <v>4575</v>
      </c>
      <c r="CG164" s="43">
        <f t="shared" si="251"/>
        <v>1791.4233437506869</v>
      </c>
      <c r="CH164" s="71" t="e">
        <f t="shared" si="278"/>
        <v>#DIV/0!</v>
      </c>
      <c r="CJ164" s="44">
        <f t="shared" si="252"/>
        <v>-49</v>
      </c>
      <c r="CK164" s="44">
        <f t="shared" si="253"/>
        <v>18.899999999999999</v>
      </c>
      <c r="CL164" s="44">
        <v>1</v>
      </c>
      <c r="CM164" s="35">
        <f t="shared" si="254"/>
        <v>0</v>
      </c>
      <c r="CN164" s="43">
        <f t="shared" si="196"/>
        <v>1</v>
      </c>
      <c r="CO164" s="43">
        <f t="shared" si="255"/>
        <v>0</v>
      </c>
      <c r="CP164" s="43">
        <f t="shared" si="256"/>
        <v>1.0264247996311364</v>
      </c>
      <c r="CQ164" s="43">
        <f t="shared" si="257"/>
        <v>5670</v>
      </c>
      <c r="CR164" s="43">
        <f t="shared" si="258"/>
        <v>1791.4233437506869</v>
      </c>
      <c r="CU164" s="44">
        <f t="shared" si="259"/>
        <v>-99</v>
      </c>
      <c r="CV164" s="44">
        <f t="shared" si="260"/>
        <v>23</v>
      </c>
      <c r="CW164" s="44">
        <v>1</v>
      </c>
      <c r="CX164" s="35">
        <f t="shared" si="261"/>
        <v>0</v>
      </c>
      <c r="CY164" s="43">
        <f t="shared" si="197"/>
        <v>1</v>
      </c>
      <c r="CZ164" s="43">
        <f t="shared" si="262"/>
        <v>0</v>
      </c>
      <c r="DA164" s="43">
        <f t="shared" si="263"/>
        <v>1.0023679683897782E-3</v>
      </c>
      <c r="DB164" s="43">
        <f t="shared" si="264"/>
        <v>6900</v>
      </c>
      <c r="DC164" s="43">
        <f t="shared" si="265"/>
        <v>1791.4233437506869</v>
      </c>
      <c r="DF164" s="44">
        <f t="shared" si="266"/>
        <v>-162</v>
      </c>
      <c r="DG164" s="44">
        <f t="shared" si="267"/>
        <v>32.75</v>
      </c>
      <c r="DH164" s="44">
        <v>1</v>
      </c>
      <c r="DI164" s="35">
        <f t="shared" si="274"/>
        <v>0</v>
      </c>
      <c r="DJ164" s="43">
        <f t="shared" si="198"/>
        <v>1</v>
      </c>
      <c r="DK164" s="43">
        <f t="shared" si="268"/>
        <v>0</v>
      </c>
      <c r="DL164" s="43">
        <f t="shared" si="269"/>
        <v>1.614541581781813E-7</v>
      </c>
      <c r="DM164" s="43">
        <f t="shared" si="270"/>
        <v>9825</v>
      </c>
      <c r="DN164" s="43">
        <f t="shared" si="271"/>
        <v>1791.4233437506869</v>
      </c>
    </row>
    <row r="165" spans="1:118">
      <c r="A165" s="35">
        <f t="shared" si="199"/>
        <v>61.819925051190708</v>
      </c>
      <c r="B165" s="35">
        <v>0</v>
      </c>
      <c r="C165" s="56">
        <f t="shared" si="276"/>
        <v>7.625</v>
      </c>
      <c r="D165" s="60"/>
      <c r="E165" s="59">
        <f t="shared" si="200"/>
        <v>7.625</v>
      </c>
      <c r="F165" s="102">
        <f t="shared" si="188"/>
        <v>15.25</v>
      </c>
      <c r="G165" s="38">
        <f t="shared" si="201"/>
        <v>3738986198.8712707</v>
      </c>
      <c r="H165" s="35">
        <f t="shared" si="272"/>
        <v>31.800000000000018</v>
      </c>
      <c r="I165" s="39">
        <v>159</v>
      </c>
      <c r="J165" s="44">
        <f t="shared" si="202"/>
        <v>159</v>
      </c>
      <c r="K165" s="44">
        <f t="shared" si="203"/>
        <v>1</v>
      </c>
      <c r="L165" s="34">
        <v>1</v>
      </c>
      <c r="M165" s="127">
        <f t="shared" si="204"/>
        <v>7.625</v>
      </c>
      <c r="N165" s="43">
        <f t="shared" si="189"/>
        <v>101734465536</v>
      </c>
      <c r="O165" s="43">
        <f t="shared" si="205"/>
        <v>123340322654208</v>
      </c>
      <c r="P165" s="43">
        <f t="shared" si="206"/>
        <v>3421172371967.2129</v>
      </c>
      <c r="Q165" s="43">
        <f t="shared" si="207"/>
        <v>300</v>
      </c>
      <c r="R165" s="43">
        <f t="shared" si="208"/>
        <v>1854.5977515357213</v>
      </c>
      <c r="S165" s="71">
        <f t="shared" si="209"/>
        <v>2.7737663550294701E-2</v>
      </c>
      <c r="V165" s="44">
        <f t="shared" si="210"/>
        <v>159</v>
      </c>
      <c r="W165" s="44">
        <f t="shared" si="211"/>
        <v>2</v>
      </c>
      <c r="X165" s="44">
        <v>1</v>
      </c>
      <c r="Y165" s="35">
        <f t="shared" si="212"/>
        <v>1</v>
      </c>
      <c r="Z165" s="43">
        <f t="shared" si="190"/>
        <v>251450692416</v>
      </c>
      <c r="AA165" s="43">
        <f t="shared" si="213"/>
        <v>39980660094144</v>
      </c>
      <c r="AB165" s="43">
        <f t="shared" si="214"/>
        <v>3421172371967.2129</v>
      </c>
      <c r="AC165" s="43">
        <f t="shared" si="215"/>
        <v>600</v>
      </c>
      <c r="AD165" s="43">
        <f t="shared" si="216"/>
        <v>1854.5977515357213</v>
      </c>
      <c r="AE165" s="71">
        <f t="shared" si="275"/>
        <v>8.5570682522780925E-2</v>
      </c>
      <c r="AG165" s="44">
        <f t="shared" si="217"/>
        <v>144</v>
      </c>
      <c r="AH165" s="44">
        <f t="shared" si="218"/>
        <v>4.1500000000000004</v>
      </c>
      <c r="AI165" s="44">
        <v>1</v>
      </c>
      <c r="AJ165" s="35">
        <f t="shared" si="219"/>
        <v>1.075</v>
      </c>
      <c r="AK165" s="43">
        <f t="shared" si="191"/>
        <v>34570942560</v>
      </c>
      <c r="AL165" s="43">
        <f t="shared" si="220"/>
        <v>5351581908288</v>
      </c>
      <c r="AM165" s="43">
        <f t="shared" si="221"/>
        <v>427646546495.90118</v>
      </c>
      <c r="AN165" s="43">
        <f t="shared" si="222"/>
        <v>1245</v>
      </c>
      <c r="AO165" s="43">
        <f t="shared" si="223"/>
        <v>1854.5977515357213</v>
      </c>
      <c r="AP165" s="71">
        <f t="shared" si="185"/>
        <v>7.9910305742233817E-2</v>
      </c>
      <c r="AR165" s="44">
        <f t="shared" si="224"/>
        <v>124</v>
      </c>
      <c r="AS165" s="44">
        <f t="shared" si="225"/>
        <v>6.5</v>
      </c>
      <c r="AT165" s="44">
        <v>1</v>
      </c>
      <c r="AU165" s="35">
        <f t="shared" si="226"/>
        <v>1.175</v>
      </c>
      <c r="AV165" s="43">
        <f t="shared" si="192"/>
        <v>4585941360</v>
      </c>
      <c r="AW165" s="43">
        <f t="shared" si="227"/>
        <v>668171656152</v>
      </c>
      <c r="AX165" s="43">
        <f t="shared" si="228"/>
        <v>26727909155.993786</v>
      </c>
      <c r="AY165" s="43">
        <f t="shared" si="229"/>
        <v>1950</v>
      </c>
      <c r="AZ165" s="43">
        <f t="shared" si="230"/>
        <v>1854.5977515357213</v>
      </c>
      <c r="BA165" s="71">
        <f t="shared" si="273"/>
        <v>4.0001560841296073E-2</v>
      </c>
      <c r="BC165" s="44">
        <f t="shared" si="231"/>
        <v>99</v>
      </c>
      <c r="BD165" s="44">
        <f t="shared" si="232"/>
        <v>9.1</v>
      </c>
      <c r="BE165" s="44">
        <v>1</v>
      </c>
      <c r="BF165" s="35">
        <f t="shared" si="233"/>
        <v>1.3</v>
      </c>
      <c r="BG165" s="43">
        <f t="shared" si="193"/>
        <v>311008896</v>
      </c>
      <c r="BH165" s="43">
        <f t="shared" si="234"/>
        <v>40026844915.200005</v>
      </c>
      <c r="BI165" s="43">
        <f t="shared" si="235"/>
        <v>835247161.12480462</v>
      </c>
      <c r="BJ165" s="43">
        <f t="shared" si="236"/>
        <v>2730</v>
      </c>
      <c r="BK165" s="43">
        <f t="shared" si="237"/>
        <v>1854.5977515357213</v>
      </c>
      <c r="BL165" s="71">
        <f t="shared" si="186"/>
        <v>2.0867174589811934E-2</v>
      </c>
      <c r="BN165" s="44">
        <f t="shared" si="238"/>
        <v>69</v>
      </c>
      <c r="BO165" s="44">
        <f t="shared" si="239"/>
        <v>12</v>
      </c>
      <c r="BP165" s="44">
        <v>1</v>
      </c>
      <c r="BQ165" s="35">
        <f t="shared" si="240"/>
        <v>1.45</v>
      </c>
      <c r="BR165" s="43">
        <f t="shared" si="194"/>
        <v>1199880</v>
      </c>
      <c r="BS165" s="43">
        <f t="shared" si="241"/>
        <v>120047994</v>
      </c>
      <c r="BT165" s="43">
        <f t="shared" si="242"/>
        <v>13050736.892575044</v>
      </c>
      <c r="BU165" s="43">
        <f t="shared" si="243"/>
        <v>3600</v>
      </c>
      <c r="BV165" s="43">
        <f t="shared" si="244"/>
        <v>1854.5977515357213</v>
      </c>
      <c r="BW165" s="71">
        <f t="shared" si="277"/>
        <v>0.10871266114263471</v>
      </c>
      <c r="BY165" s="44">
        <f t="shared" si="245"/>
        <v>7</v>
      </c>
      <c r="BZ165" s="44">
        <f t="shared" si="246"/>
        <v>15.25</v>
      </c>
      <c r="CA165" s="44">
        <v>1</v>
      </c>
      <c r="CB165" s="35">
        <f t="shared" si="247"/>
        <v>0</v>
      </c>
      <c r="CC165" s="43">
        <f t="shared" si="195"/>
        <v>1</v>
      </c>
      <c r="CD165" s="43">
        <f t="shared" si="248"/>
        <v>0</v>
      </c>
      <c r="CE165" s="43">
        <f t="shared" si="249"/>
        <v>2414.6994767143974</v>
      </c>
      <c r="CF165" s="43">
        <f t="shared" si="250"/>
        <v>4575</v>
      </c>
      <c r="CG165" s="43">
        <f t="shared" si="251"/>
        <v>1854.5977515357213</v>
      </c>
      <c r="CH165" s="71" t="e">
        <f t="shared" si="278"/>
        <v>#DIV/0!</v>
      </c>
      <c r="CJ165" s="44">
        <f t="shared" si="252"/>
        <v>-48</v>
      </c>
      <c r="CK165" s="44">
        <f t="shared" si="253"/>
        <v>18.899999999999999</v>
      </c>
      <c r="CL165" s="44">
        <v>1</v>
      </c>
      <c r="CM165" s="35">
        <f t="shared" si="254"/>
        <v>0</v>
      </c>
      <c r="CN165" s="43">
        <f t="shared" si="196"/>
        <v>1</v>
      </c>
      <c r="CO165" s="43">
        <f t="shared" si="255"/>
        <v>0</v>
      </c>
      <c r="CP165" s="43">
        <f t="shared" si="256"/>
        <v>1.1790524788644476</v>
      </c>
      <c r="CQ165" s="43">
        <f t="shared" si="257"/>
        <v>5670</v>
      </c>
      <c r="CR165" s="43">
        <f t="shared" si="258"/>
        <v>1854.5977515357213</v>
      </c>
      <c r="CU165" s="44">
        <f t="shared" si="259"/>
        <v>-98</v>
      </c>
      <c r="CV165" s="44">
        <f t="shared" si="260"/>
        <v>23</v>
      </c>
      <c r="CW165" s="44">
        <v>1</v>
      </c>
      <c r="CX165" s="35">
        <f t="shared" si="261"/>
        <v>0</v>
      </c>
      <c r="CY165" s="43">
        <f t="shared" si="197"/>
        <v>1</v>
      </c>
      <c r="CZ165" s="43">
        <f t="shared" si="262"/>
        <v>0</v>
      </c>
      <c r="DA165" s="43">
        <f t="shared" si="263"/>
        <v>1.1514184363910582E-3</v>
      </c>
      <c r="DB165" s="43">
        <f t="shared" si="264"/>
        <v>6900</v>
      </c>
      <c r="DC165" s="43">
        <f t="shared" si="265"/>
        <v>1854.5977515357213</v>
      </c>
      <c r="DF165" s="44">
        <f t="shared" si="266"/>
        <v>-161</v>
      </c>
      <c r="DG165" s="44">
        <f t="shared" si="267"/>
        <v>32.75</v>
      </c>
      <c r="DH165" s="44">
        <v>1</v>
      </c>
      <c r="DI165" s="35">
        <f t="shared" si="274"/>
        <v>0</v>
      </c>
      <c r="DJ165" s="43">
        <f t="shared" si="198"/>
        <v>1</v>
      </c>
      <c r="DK165" s="43">
        <f t="shared" si="268"/>
        <v>0</v>
      </c>
      <c r="DL165" s="43">
        <f t="shared" si="269"/>
        <v>1.8546212590670793E-7</v>
      </c>
      <c r="DM165" s="43">
        <f t="shared" si="270"/>
        <v>9825</v>
      </c>
      <c r="DN165" s="43">
        <f t="shared" si="271"/>
        <v>1854.5977515357213</v>
      </c>
    </row>
    <row r="166" spans="1:118">
      <c r="A166" s="35">
        <f t="shared" si="199"/>
        <v>64.000000000000611</v>
      </c>
      <c r="B166" s="35">
        <v>0</v>
      </c>
      <c r="C166" s="56">
        <f t="shared" si="276"/>
        <v>7.625</v>
      </c>
      <c r="D166" s="60"/>
      <c r="E166" s="59">
        <f t="shared" si="200"/>
        <v>7.625</v>
      </c>
      <c r="F166" s="102">
        <f t="shared" si="188"/>
        <v>15.25</v>
      </c>
      <c r="G166" s="38">
        <f t="shared" si="201"/>
        <v>4294967296.0000458</v>
      </c>
      <c r="H166" s="35">
        <f t="shared" si="272"/>
        <v>32.000000000000014</v>
      </c>
      <c r="I166" s="39">
        <v>160</v>
      </c>
      <c r="J166" s="44">
        <f t="shared" si="202"/>
        <v>160</v>
      </c>
      <c r="K166" s="44">
        <f t="shared" si="203"/>
        <v>1</v>
      </c>
      <c r="L166" s="34">
        <v>3</v>
      </c>
      <c r="M166" s="127">
        <f t="shared" si="204"/>
        <v>7.625</v>
      </c>
      <c r="N166" s="43">
        <f t="shared" si="189"/>
        <v>305203396608</v>
      </c>
      <c r="O166" s="43">
        <f t="shared" si="205"/>
        <v>372348143861760</v>
      </c>
      <c r="P166" s="43">
        <f t="shared" si="206"/>
        <v>3929895075840.042</v>
      </c>
      <c r="Q166" s="43">
        <f t="shared" si="207"/>
        <v>300</v>
      </c>
      <c r="R166" s="43">
        <f t="shared" si="208"/>
        <v>1920.0000000000184</v>
      </c>
      <c r="S166" s="71">
        <f t="shared" si="209"/>
        <v>1.055435656287057E-2</v>
      </c>
      <c r="V166" s="44">
        <f t="shared" si="210"/>
        <v>160</v>
      </c>
      <c r="W166" s="44">
        <f t="shared" si="211"/>
        <v>2</v>
      </c>
      <c r="X166" s="44">
        <v>14</v>
      </c>
      <c r="Y166" s="35">
        <f t="shared" si="212"/>
        <v>1</v>
      </c>
      <c r="Z166" s="43">
        <f t="shared" si="190"/>
        <v>3520309693824</v>
      </c>
      <c r="AA166" s="43">
        <f t="shared" si="213"/>
        <v>563249551011840</v>
      </c>
      <c r="AB166" s="43">
        <f t="shared" si="214"/>
        <v>3929895075840.042</v>
      </c>
      <c r="AC166" s="43">
        <f t="shared" si="215"/>
        <v>600</v>
      </c>
      <c r="AD166" s="43">
        <f t="shared" si="216"/>
        <v>1920.0000000000184</v>
      </c>
      <c r="AE166" s="71">
        <f t="shared" si="275"/>
        <v>6.9771827936307264E-3</v>
      </c>
      <c r="AG166" s="44">
        <f t="shared" si="217"/>
        <v>145</v>
      </c>
      <c r="AH166" s="44">
        <f t="shared" si="218"/>
        <v>4.1500000000000004</v>
      </c>
      <c r="AI166" s="44">
        <v>1</v>
      </c>
      <c r="AJ166" s="35">
        <f t="shared" si="219"/>
        <v>1.075</v>
      </c>
      <c r="AK166" s="43">
        <f t="shared" si="191"/>
        <v>34570942560</v>
      </c>
      <c r="AL166" s="43">
        <f t="shared" si="220"/>
        <v>5388745671540</v>
      </c>
      <c r="AM166" s="43">
        <f t="shared" si="221"/>
        <v>491236884480.00482</v>
      </c>
      <c r="AN166" s="43">
        <f t="shared" si="222"/>
        <v>1245</v>
      </c>
      <c r="AO166" s="43">
        <f t="shared" si="223"/>
        <v>1920.0000000000184</v>
      </c>
      <c r="AP166" s="71">
        <f t="shared" si="185"/>
        <v>9.115978270683886E-2</v>
      </c>
      <c r="AR166" s="44">
        <f t="shared" si="224"/>
        <v>125</v>
      </c>
      <c r="AS166" s="44">
        <f t="shared" si="225"/>
        <v>6.5</v>
      </c>
      <c r="AT166" s="44">
        <v>1</v>
      </c>
      <c r="AU166" s="35">
        <f t="shared" si="226"/>
        <v>1.175</v>
      </c>
      <c r="AV166" s="43">
        <f t="shared" si="192"/>
        <v>4585941360</v>
      </c>
      <c r="AW166" s="43">
        <f t="shared" si="227"/>
        <v>673560137250</v>
      </c>
      <c r="AX166" s="43">
        <f t="shared" si="228"/>
        <v>30702305280.000252</v>
      </c>
      <c r="AY166" s="43">
        <f t="shared" si="229"/>
        <v>1950</v>
      </c>
      <c r="AZ166" s="43">
        <f t="shared" si="230"/>
        <v>1920.0000000000184</v>
      </c>
      <c r="BA166" s="71">
        <f t="shared" si="273"/>
        <v>4.5582129318624924E-2</v>
      </c>
      <c r="BC166" s="44">
        <f t="shared" si="231"/>
        <v>100</v>
      </c>
      <c r="BD166" s="44">
        <f t="shared" si="232"/>
        <v>9.1</v>
      </c>
      <c r="BE166" s="44">
        <v>1</v>
      </c>
      <c r="BF166" s="35">
        <f t="shared" si="233"/>
        <v>1.3</v>
      </c>
      <c r="BG166" s="43">
        <f t="shared" si="193"/>
        <v>311008896</v>
      </c>
      <c r="BH166" s="43">
        <f t="shared" si="234"/>
        <v>40431156480</v>
      </c>
      <c r="BI166" s="43">
        <f t="shared" si="235"/>
        <v>959447040.00000644</v>
      </c>
      <c r="BJ166" s="43">
        <f t="shared" si="236"/>
        <v>2730</v>
      </c>
      <c r="BK166" s="43">
        <f t="shared" si="237"/>
        <v>1920.0000000000184</v>
      </c>
      <c r="BL166" s="71">
        <f t="shared" si="186"/>
        <v>2.3730388233505369E-2</v>
      </c>
      <c r="BN166" s="44">
        <f t="shared" si="238"/>
        <v>70</v>
      </c>
      <c r="BO166" s="44">
        <f t="shared" si="239"/>
        <v>12</v>
      </c>
      <c r="BP166" s="44">
        <v>1</v>
      </c>
      <c r="BQ166" s="35">
        <f t="shared" si="240"/>
        <v>1.45</v>
      </c>
      <c r="BR166" s="43">
        <f t="shared" si="194"/>
        <v>1199880</v>
      </c>
      <c r="BS166" s="43">
        <f t="shared" si="241"/>
        <v>121787820</v>
      </c>
      <c r="BT166" s="43">
        <f t="shared" si="242"/>
        <v>14991360.000000071</v>
      </c>
      <c r="BU166" s="43">
        <f t="shared" si="243"/>
        <v>3600</v>
      </c>
      <c r="BV166" s="43">
        <f t="shared" si="244"/>
        <v>1920.0000000000184</v>
      </c>
      <c r="BW166" s="71">
        <f t="shared" si="277"/>
        <v>0.12309408280729608</v>
      </c>
      <c r="BY166" s="44">
        <f t="shared" si="245"/>
        <v>8</v>
      </c>
      <c r="BZ166" s="44">
        <f t="shared" si="246"/>
        <v>15.25</v>
      </c>
      <c r="CA166" s="44">
        <v>1</v>
      </c>
      <c r="CB166" s="35">
        <f t="shared" si="247"/>
        <v>0</v>
      </c>
      <c r="CC166" s="43">
        <f t="shared" si="195"/>
        <v>1</v>
      </c>
      <c r="CD166" s="43">
        <f t="shared" si="248"/>
        <v>0</v>
      </c>
      <c r="CE166" s="43">
        <f t="shared" si="249"/>
        <v>2773.7613167140298</v>
      </c>
      <c r="CF166" s="43">
        <f t="shared" si="250"/>
        <v>4575</v>
      </c>
      <c r="CG166" s="43">
        <f t="shared" si="251"/>
        <v>1920.0000000000184</v>
      </c>
      <c r="CH166" s="71" t="e">
        <f t="shared" si="278"/>
        <v>#DIV/0!</v>
      </c>
      <c r="CJ166" s="44">
        <f t="shared" si="252"/>
        <v>-47</v>
      </c>
      <c r="CK166" s="44">
        <f t="shared" si="253"/>
        <v>18.899999999999999</v>
      </c>
      <c r="CL166" s="44">
        <v>1</v>
      </c>
      <c r="CM166" s="35">
        <f t="shared" si="254"/>
        <v>0</v>
      </c>
      <c r="CN166" s="43">
        <f t="shared" si="196"/>
        <v>1</v>
      </c>
      <c r="CO166" s="43">
        <f t="shared" si="255"/>
        <v>0</v>
      </c>
      <c r="CP166" s="43">
        <f t="shared" si="256"/>
        <v>1.3543756429267677</v>
      </c>
      <c r="CQ166" s="43">
        <f t="shared" si="257"/>
        <v>5670</v>
      </c>
      <c r="CR166" s="43">
        <f t="shared" si="258"/>
        <v>1920.0000000000184</v>
      </c>
      <c r="CU166" s="44">
        <f t="shared" si="259"/>
        <v>-97</v>
      </c>
      <c r="CV166" s="44">
        <f t="shared" si="260"/>
        <v>23</v>
      </c>
      <c r="CW166" s="44">
        <v>1</v>
      </c>
      <c r="CX166" s="35">
        <f t="shared" si="261"/>
        <v>0</v>
      </c>
      <c r="CY166" s="43">
        <f t="shared" si="197"/>
        <v>1</v>
      </c>
      <c r="CZ166" s="43">
        <f t="shared" si="262"/>
        <v>0</v>
      </c>
      <c r="DA166" s="43">
        <f t="shared" si="263"/>
        <v>1.3226324637956666E-3</v>
      </c>
      <c r="DB166" s="43">
        <f t="shared" si="264"/>
        <v>6900</v>
      </c>
      <c r="DC166" s="43">
        <f t="shared" si="265"/>
        <v>1920.0000000000184</v>
      </c>
      <c r="DF166" s="44">
        <f t="shared" si="266"/>
        <v>-160</v>
      </c>
      <c r="DG166" s="44">
        <f t="shared" si="267"/>
        <v>32.75</v>
      </c>
      <c r="DH166" s="44">
        <v>1</v>
      </c>
      <c r="DI166" s="35">
        <f t="shared" si="274"/>
        <v>0</v>
      </c>
      <c r="DJ166" s="43">
        <f t="shared" si="198"/>
        <v>1</v>
      </c>
      <c r="DK166" s="43">
        <f t="shared" si="268"/>
        <v>0</v>
      </c>
      <c r="DL166" s="43">
        <f t="shared" si="269"/>
        <v>2.1304003894328843E-7</v>
      </c>
      <c r="DM166" s="43">
        <f t="shared" si="270"/>
        <v>9825</v>
      </c>
      <c r="DN166" s="43">
        <f t="shared" si="271"/>
        <v>1920.0000000000184</v>
      </c>
    </row>
    <row r="167" spans="1:118">
      <c r="A167" s="35">
        <f t="shared" si="199"/>
        <v>66.256955125848805</v>
      </c>
      <c r="B167" s="35">
        <v>0</v>
      </c>
      <c r="C167" s="56">
        <f t="shared" si="276"/>
        <v>7.625</v>
      </c>
      <c r="D167" s="60"/>
      <c r="E167" s="59">
        <f t="shared" si="200"/>
        <v>7.625</v>
      </c>
      <c r="F167" s="102">
        <f t="shared" si="188"/>
        <v>15.25</v>
      </c>
      <c r="G167" s="38">
        <f t="shared" si="201"/>
        <v>4933621867.6813173</v>
      </c>
      <c r="H167" s="35">
        <f t="shared" si="272"/>
        <v>32.200000000000017</v>
      </c>
      <c r="I167" s="39">
        <v>161</v>
      </c>
      <c r="J167" s="44">
        <f t="shared" si="202"/>
        <v>161</v>
      </c>
      <c r="K167" s="44">
        <f t="shared" si="203"/>
        <v>1</v>
      </c>
      <c r="L167" s="34">
        <v>1</v>
      </c>
      <c r="M167" s="127">
        <f t="shared" si="204"/>
        <v>7.625</v>
      </c>
      <c r="N167" s="43">
        <f t="shared" si="189"/>
        <v>305203396608</v>
      </c>
      <c r="O167" s="43">
        <f t="shared" si="205"/>
        <v>374675319760896</v>
      </c>
      <c r="P167" s="43">
        <f t="shared" si="206"/>
        <v>4514264008928.4053</v>
      </c>
      <c r="Q167" s="43">
        <f t="shared" si="207"/>
        <v>300</v>
      </c>
      <c r="R167" s="43">
        <f t="shared" si="208"/>
        <v>1987.7086537754642</v>
      </c>
      <c r="S167" s="71">
        <f t="shared" si="209"/>
        <v>1.2048469090009031E-2</v>
      </c>
      <c r="V167" s="44">
        <f t="shared" si="210"/>
        <v>161</v>
      </c>
      <c r="W167" s="44">
        <f t="shared" si="211"/>
        <v>2</v>
      </c>
      <c r="X167" s="44">
        <v>1</v>
      </c>
      <c r="Y167" s="35">
        <f t="shared" si="212"/>
        <v>1</v>
      </c>
      <c r="Z167" s="43">
        <f t="shared" si="190"/>
        <v>3520309693824</v>
      </c>
      <c r="AA167" s="43">
        <f t="shared" si="213"/>
        <v>566769860705664</v>
      </c>
      <c r="AB167" s="43">
        <f t="shared" si="214"/>
        <v>4514264008928.4053</v>
      </c>
      <c r="AC167" s="43">
        <f t="shared" si="215"/>
        <v>600</v>
      </c>
      <c r="AD167" s="43">
        <f t="shared" si="216"/>
        <v>1987.7086537754642</v>
      </c>
      <c r="AE167" s="71">
        <f t="shared" si="275"/>
        <v>7.9648977863922815E-3</v>
      </c>
      <c r="AG167" s="44">
        <f t="shared" si="217"/>
        <v>146</v>
      </c>
      <c r="AH167" s="44">
        <f t="shared" si="218"/>
        <v>4.1500000000000004</v>
      </c>
      <c r="AI167" s="44">
        <v>1</v>
      </c>
      <c r="AJ167" s="35">
        <f t="shared" si="219"/>
        <v>1.075</v>
      </c>
      <c r="AK167" s="43">
        <f t="shared" si="191"/>
        <v>34570942560</v>
      </c>
      <c r="AL167" s="43">
        <f t="shared" si="220"/>
        <v>5425909434792</v>
      </c>
      <c r="AM167" s="43">
        <f t="shared" si="221"/>
        <v>564283001116.05005</v>
      </c>
      <c r="AN167" s="43">
        <f t="shared" si="222"/>
        <v>1245</v>
      </c>
      <c r="AO167" s="43">
        <f t="shared" si="223"/>
        <v>1987.7086537754642</v>
      </c>
      <c r="AP167" s="71">
        <f t="shared" si="185"/>
        <v>0.10399786577670396</v>
      </c>
      <c r="AR167" s="44">
        <f t="shared" si="224"/>
        <v>126</v>
      </c>
      <c r="AS167" s="44">
        <f t="shared" si="225"/>
        <v>6.5</v>
      </c>
      <c r="AT167" s="44">
        <v>1</v>
      </c>
      <c r="AU167" s="35">
        <f t="shared" si="226"/>
        <v>1.175</v>
      </c>
      <c r="AV167" s="43">
        <f t="shared" si="192"/>
        <v>4585941360</v>
      </c>
      <c r="AW167" s="43">
        <f t="shared" si="227"/>
        <v>678948618348</v>
      </c>
      <c r="AX167" s="43">
        <f t="shared" si="228"/>
        <v>35267687569.753075</v>
      </c>
      <c r="AY167" s="43">
        <f t="shared" si="229"/>
        <v>1950</v>
      </c>
      <c r="AZ167" s="43">
        <f t="shared" si="230"/>
        <v>1987.7086537754642</v>
      </c>
      <c r="BA167" s="71">
        <f t="shared" si="273"/>
        <v>5.1944560481712872E-2</v>
      </c>
      <c r="BC167" s="44">
        <f t="shared" si="231"/>
        <v>101</v>
      </c>
      <c r="BD167" s="44">
        <f t="shared" si="232"/>
        <v>9.1</v>
      </c>
      <c r="BE167" s="44">
        <v>1</v>
      </c>
      <c r="BF167" s="35">
        <f t="shared" si="233"/>
        <v>1.3</v>
      </c>
      <c r="BG167" s="43">
        <f t="shared" si="193"/>
        <v>311008896</v>
      </c>
      <c r="BH167" s="43">
        <f t="shared" si="234"/>
        <v>40835468044.800003</v>
      </c>
      <c r="BI167" s="43">
        <f t="shared" si="235"/>
        <v>1102115236.5547817</v>
      </c>
      <c r="BJ167" s="43">
        <f t="shared" si="236"/>
        <v>2730</v>
      </c>
      <c r="BK167" s="43">
        <f t="shared" si="237"/>
        <v>1987.7086537754642</v>
      </c>
      <c r="BL167" s="71">
        <f t="shared" si="186"/>
        <v>2.6989166264622385E-2</v>
      </c>
      <c r="BN167" s="44">
        <f t="shared" si="238"/>
        <v>71</v>
      </c>
      <c r="BO167" s="44">
        <f t="shared" si="239"/>
        <v>12</v>
      </c>
      <c r="BP167" s="44">
        <v>1</v>
      </c>
      <c r="BQ167" s="35">
        <f t="shared" si="240"/>
        <v>1.45</v>
      </c>
      <c r="BR167" s="43">
        <f t="shared" si="194"/>
        <v>1199880</v>
      </c>
      <c r="BS167" s="43">
        <f t="shared" si="241"/>
        <v>123527646</v>
      </c>
      <c r="BT167" s="43">
        <f t="shared" si="242"/>
        <v>17220550.57116843</v>
      </c>
      <c r="BU167" s="43">
        <f t="shared" si="243"/>
        <v>3600</v>
      </c>
      <c r="BV167" s="43">
        <f t="shared" si="244"/>
        <v>1987.7086537754642</v>
      </c>
      <c r="BW167" s="71">
        <f t="shared" si="277"/>
        <v>0.13940644972031954</v>
      </c>
      <c r="BY167" s="44">
        <f t="shared" si="245"/>
        <v>9</v>
      </c>
      <c r="BZ167" s="44">
        <f t="shared" si="246"/>
        <v>15.25</v>
      </c>
      <c r="CA167" s="44">
        <v>1</v>
      </c>
      <c r="CB167" s="35">
        <f t="shared" si="247"/>
        <v>0</v>
      </c>
      <c r="CC167" s="43">
        <f t="shared" si="195"/>
        <v>1</v>
      </c>
      <c r="CD167" s="43">
        <f t="shared" si="248"/>
        <v>0</v>
      </c>
      <c r="CE167" s="43">
        <f t="shared" si="249"/>
        <v>3186.2150616638164</v>
      </c>
      <c r="CF167" s="43">
        <f t="shared" si="250"/>
        <v>4575</v>
      </c>
      <c r="CG167" s="43">
        <f t="shared" si="251"/>
        <v>1987.7086537754642</v>
      </c>
      <c r="CH167" s="71" t="e">
        <f t="shared" si="278"/>
        <v>#DIV/0!</v>
      </c>
      <c r="CJ167" s="44">
        <f t="shared" si="252"/>
        <v>-46</v>
      </c>
      <c r="CK167" s="44">
        <f t="shared" si="253"/>
        <v>18.899999999999999</v>
      </c>
      <c r="CL167" s="44">
        <v>1</v>
      </c>
      <c r="CM167" s="35">
        <f t="shared" si="254"/>
        <v>0</v>
      </c>
      <c r="CN167" s="43">
        <f t="shared" si="196"/>
        <v>1</v>
      </c>
      <c r="CO167" s="43">
        <f t="shared" si="255"/>
        <v>0</v>
      </c>
      <c r="CP167" s="43">
        <f t="shared" si="256"/>
        <v>1.5557690730780298</v>
      </c>
      <c r="CQ167" s="43">
        <f t="shared" si="257"/>
        <v>5670</v>
      </c>
      <c r="CR167" s="43">
        <f t="shared" si="258"/>
        <v>1987.7086537754642</v>
      </c>
      <c r="CU167" s="44">
        <f t="shared" si="259"/>
        <v>-96</v>
      </c>
      <c r="CV167" s="44">
        <f t="shared" si="260"/>
        <v>23</v>
      </c>
      <c r="CW167" s="44">
        <v>1</v>
      </c>
      <c r="CX167" s="35">
        <f t="shared" si="261"/>
        <v>0</v>
      </c>
      <c r="CY167" s="43">
        <f t="shared" si="197"/>
        <v>1</v>
      </c>
      <c r="CZ167" s="43">
        <f t="shared" si="262"/>
        <v>0</v>
      </c>
      <c r="DA167" s="43">
        <f t="shared" si="263"/>
        <v>1.5193057354277581E-3</v>
      </c>
      <c r="DB167" s="43">
        <f t="shared" si="264"/>
        <v>6900</v>
      </c>
      <c r="DC167" s="43">
        <f t="shared" si="265"/>
        <v>1987.7086537754642</v>
      </c>
      <c r="DF167" s="44">
        <f t="shared" si="266"/>
        <v>-159</v>
      </c>
      <c r="DG167" s="44">
        <f t="shared" si="267"/>
        <v>32.75</v>
      </c>
      <c r="DH167" s="44">
        <v>1</v>
      </c>
      <c r="DI167" s="35">
        <f t="shared" si="274"/>
        <v>0</v>
      </c>
      <c r="DJ167" s="43">
        <f t="shared" si="198"/>
        <v>1</v>
      </c>
      <c r="DK167" s="43">
        <f t="shared" si="268"/>
        <v>0</v>
      </c>
      <c r="DL167" s="43">
        <f t="shared" si="269"/>
        <v>2.4471874228265974E-7</v>
      </c>
      <c r="DM167" s="43">
        <f t="shared" si="270"/>
        <v>9825</v>
      </c>
      <c r="DN167" s="43">
        <f t="shared" si="271"/>
        <v>1987.7086537754642</v>
      </c>
    </row>
    <row r="168" spans="1:118">
      <c r="A168" s="35">
        <f t="shared" si="199"/>
        <v>68.593501602323443</v>
      </c>
      <c r="B168" s="35">
        <v>0</v>
      </c>
      <c r="C168" s="56">
        <f t="shared" si="276"/>
        <v>7.625</v>
      </c>
      <c r="D168" s="60"/>
      <c r="E168" s="59">
        <f t="shared" si="200"/>
        <v>7.625</v>
      </c>
      <c r="F168" s="102">
        <f t="shared" si="188"/>
        <v>15.25</v>
      </c>
      <c r="G168" s="38">
        <f t="shared" si="201"/>
        <v>5667243323.5829287</v>
      </c>
      <c r="H168" s="35">
        <f t="shared" si="272"/>
        <v>32.400000000000013</v>
      </c>
      <c r="I168" s="39">
        <v>162</v>
      </c>
      <c r="J168" s="44">
        <f t="shared" si="202"/>
        <v>162</v>
      </c>
      <c r="K168" s="44">
        <f t="shared" si="203"/>
        <v>1</v>
      </c>
      <c r="L168" s="34">
        <v>1</v>
      </c>
      <c r="M168" s="127">
        <f t="shared" si="204"/>
        <v>7.625</v>
      </c>
      <c r="N168" s="43">
        <f t="shared" si="189"/>
        <v>305203396608</v>
      </c>
      <c r="O168" s="43">
        <f t="shared" si="205"/>
        <v>377002495660032</v>
      </c>
      <c r="P168" s="43">
        <f t="shared" si="206"/>
        <v>5185527641078.3799</v>
      </c>
      <c r="Q168" s="43">
        <f t="shared" si="207"/>
        <v>300</v>
      </c>
      <c r="R168" s="43">
        <f t="shared" si="208"/>
        <v>2057.8050480697034</v>
      </c>
      <c r="S168" s="71">
        <f t="shared" si="209"/>
        <v>1.3754624175630158E-2</v>
      </c>
      <c r="V168" s="44">
        <f t="shared" si="210"/>
        <v>162</v>
      </c>
      <c r="W168" s="44">
        <f t="shared" si="211"/>
        <v>2</v>
      </c>
      <c r="X168" s="44">
        <v>1</v>
      </c>
      <c r="Y168" s="35">
        <f t="shared" si="212"/>
        <v>1</v>
      </c>
      <c r="Z168" s="43">
        <f t="shared" si="190"/>
        <v>3520309693824</v>
      </c>
      <c r="AA168" s="43">
        <f t="shared" si="213"/>
        <v>570290170399488</v>
      </c>
      <c r="AB168" s="43">
        <f t="shared" si="214"/>
        <v>5185527641078.3799</v>
      </c>
      <c r="AC168" s="43">
        <f t="shared" si="215"/>
        <v>600</v>
      </c>
      <c r="AD168" s="43">
        <f t="shared" si="216"/>
        <v>2057.8050480697034</v>
      </c>
      <c r="AE168" s="71">
        <f t="shared" si="275"/>
        <v>9.0927880405968081E-3</v>
      </c>
      <c r="AG168" s="44">
        <f t="shared" si="217"/>
        <v>147</v>
      </c>
      <c r="AH168" s="44">
        <f t="shared" si="218"/>
        <v>4.1500000000000004</v>
      </c>
      <c r="AI168" s="44">
        <v>1</v>
      </c>
      <c r="AJ168" s="35">
        <f t="shared" si="219"/>
        <v>1.075</v>
      </c>
      <c r="AK168" s="43">
        <f t="shared" si="191"/>
        <v>34570942560</v>
      </c>
      <c r="AL168" s="43">
        <f t="shared" si="220"/>
        <v>5463073198044</v>
      </c>
      <c r="AM168" s="43">
        <f t="shared" si="221"/>
        <v>648190955134.79675</v>
      </c>
      <c r="AN168" s="43">
        <f t="shared" si="222"/>
        <v>1245</v>
      </c>
      <c r="AO168" s="43">
        <f t="shared" si="223"/>
        <v>2057.8050480697034</v>
      </c>
      <c r="AP168" s="71">
        <f t="shared" si="185"/>
        <v>0.11864950946783491</v>
      </c>
      <c r="AR168" s="44">
        <f t="shared" si="224"/>
        <v>127</v>
      </c>
      <c r="AS168" s="44">
        <f t="shared" si="225"/>
        <v>6.5</v>
      </c>
      <c r="AT168" s="44">
        <v>1</v>
      </c>
      <c r="AU168" s="35">
        <f t="shared" si="226"/>
        <v>1.175</v>
      </c>
      <c r="AV168" s="43">
        <f t="shared" si="192"/>
        <v>4585941360</v>
      </c>
      <c r="AW168" s="43">
        <f t="shared" si="227"/>
        <v>684337099446</v>
      </c>
      <c r="AX168" s="43">
        <f t="shared" si="228"/>
        <v>40511934695.924744</v>
      </c>
      <c r="AY168" s="43">
        <f t="shared" si="229"/>
        <v>1950</v>
      </c>
      <c r="AZ168" s="43">
        <f t="shared" si="230"/>
        <v>2057.8050480697034</v>
      </c>
      <c r="BA168" s="71">
        <f t="shared" si="273"/>
        <v>5.9198799434841222E-2</v>
      </c>
      <c r="BC168" s="44">
        <f t="shared" si="231"/>
        <v>102</v>
      </c>
      <c r="BD168" s="44">
        <f t="shared" si="232"/>
        <v>9.1</v>
      </c>
      <c r="BE168" s="44">
        <v>1</v>
      </c>
      <c r="BF168" s="35">
        <f t="shared" si="233"/>
        <v>1.3</v>
      </c>
      <c r="BG168" s="43">
        <f t="shared" si="193"/>
        <v>311008896</v>
      </c>
      <c r="BH168" s="43">
        <f t="shared" si="234"/>
        <v>41239779609.599998</v>
      </c>
      <c r="BI168" s="43">
        <f t="shared" si="235"/>
        <v>1265997959.2476459</v>
      </c>
      <c r="BJ168" s="43">
        <f t="shared" si="236"/>
        <v>2730</v>
      </c>
      <c r="BK168" s="43">
        <f t="shared" si="237"/>
        <v>2057.8050480697034</v>
      </c>
      <c r="BL168" s="71">
        <f t="shared" si="186"/>
        <v>3.0698465686100337E-2</v>
      </c>
      <c r="BN168" s="44">
        <f t="shared" si="238"/>
        <v>72</v>
      </c>
      <c r="BO168" s="44">
        <f t="shared" si="239"/>
        <v>12</v>
      </c>
      <c r="BP168" s="44">
        <v>12</v>
      </c>
      <c r="BQ168" s="35">
        <f t="shared" si="240"/>
        <v>1.45</v>
      </c>
      <c r="BR168" s="43">
        <f t="shared" si="194"/>
        <v>14398560</v>
      </c>
      <c r="BS168" s="43">
        <f t="shared" si="241"/>
        <v>1503209664</v>
      </c>
      <c r="BT168" s="43">
        <f t="shared" si="242"/>
        <v>19781218.113244433</v>
      </c>
      <c r="BU168" s="43">
        <f t="shared" si="243"/>
        <v>3600</v>
      </c>
      <c r="BV168" s="43">
        <f t="shared" si="244"/>
        <v>2057.8050480697034</v>
      </c>
      <c r="BW168" s="71">
        <f t="shared" si="277"/>
        <v>1.3159320743459798E-2</v>
      </c>
      <c r="BY168" s="44">
        <f t="shared" si="245"/>
        <v>10</v>
      </c>
      <c r="BZ168" s="44">
        <f t="shared" si="246"/>
        <v>15.25</v>
      </c>
      <c r="CA168" s="44">
        <v>1</v>
      </c>
      <c r="CB168" s="35">
        <f t="shared" si="247"/>
        <v>0</v>
      </c>
      <c r="CC168" s="43">
        <f t="shared" si="195"/>
        <v>1</v>
      </c>
      <c r="CD168" s="43">
        <f t="shared" si="248"/>
        <v>0</v>
      </c>
      <c r="CE168" s="43">
        <f t="shared" si="249"/>
        <v>3660.0000000000023</v>
      </c>
      <c r="CF168" s="43">
        <f t="shared" si="250"/>
        <v>4575</v>
      </c>
      <c r="CG168" s="43">
        <f t="shared" si="251"/>
        <v>2057.8050480697034</v>
      </c>
      <c r="CH168" s="71" t="e">
        <f t="shared" si="278"/>
        <v>#DIV/0!</v>
      </c>
      <c r="CJ168" s="44">
        <f t="shared" si="252"/>
        <v>-45</v>
      </c>
      <c r="CK168" s="44">
        <f t="shared" si="253"/>
        <v>18.899999999999999</v>
      </c>
      <c r="CL168" s="44">
        <v>1</v>
      </c>
      <c r="CM168" s="35">
        <f t="shared" si="254"/>
        <v>0</v>
      </c>
      <c r="CN168" s="43">
        <f t="shared" si="196"/>
        <v>1</v>
      </c>
      <c r="CO168" s="43">
        <f t="shared" si="255"/>
        <v>0</v>
      </c>
      <c r="CP168" s="43">
        <f t="shared" si="256"/>
        <v>1.7871093749999949</v>
      </c>
      <c r="CQ168" s="43">
        <f t="shared" si="257"/>
        <v>5670</v>
      </c>
      <c r="CR168" s="43">
        <f t="shared" si="258"/>
        <v>2057.8050480697034</v>
      </c>
      <c r="CU168" s="44">
        <f t="shared" si="259"/>
        <v>-95</v>
      </c>
      <c r="CV168" s="44">
        <f t="shared" si="260"/>
        <v>23</v>
      </c>
      <c r="CW168" s="44">
        <v>1</v>
      </c>
      <c r="CX168" s="35">
        <f t="shared" si="261"/>
        <v>0</v>
      </c>
      <c r="CY168" s="43">
        <f t="shared" si="197"/>
        <v>1</v>
      </c>
      <c r="CZ168" s="43">
        <f t="shared" si="262"/>
        <v>0</v>
      </c>
      <c r="DA168" s="43">
        <f t="shared" si="263"/>
        <v>1.7452239990234262E-3</v>
      </c>
      <c r="DB168" s="43">
        <f t="shared" si="264"/>
        <v>6900</v>
      </c>
      <c r="DC168" s="43">
        <f t="shared" si="265"/>
        <v>2057.8050480697034</v>
      </c>
      <c r="DF168" s="44">
        <f t="shared" si="266"/>
        <v>-158</v>
      </c>
      <c r="DG168" s="44">
        <f t="shared" si="267"/>
        <v>32.75</v>
      </c>
      <c r="DH168" s="44">
        <v>1</v>
      </c>
      <c r="DI168" s="35">
        <f t="shared" si="274"/>
        <v>0</v>
      </c>
      <c r="DJ168" s="43">
        <f t="shared" si="198"/>
        <v>1</v>
      </c>
      <c r="DK168" s="43">
        <f t="shared" si="268"/>
        <v>0</v>
      </c>
      <c r="DL168" s="43">
        <f t="shared" si="269"/>
        <v>2.8110801669703465E-7</v>
      </c>
      <c r="DM168" s="43">
        <f t="shared" si="270"/>
        <v>9825</v>
      </c>
      <c r="DN168" s="43">
        <f t="shared" si="271"/>
        <v>2057.8050480697034</v>
      </c>
    </row>
    <row r="169" spans="1:118">
      <c r="A169" s="35">
        <f t="shared" si="199"/>
        <v>71.01244621234278</v>
      </c>
      <c r="B169" s="35">
        <v>0</v>
      </c>
      <c r="C169" s="56">
        <f t="shared" si="276"/>
        <v>7.625</v>
      </c>
      <c r="D169" s="60"/>
      <c r="E169" s="59">
        <f t="shared" si="200"/>
        <v>7.625</v>
      </c>
      <c r="F169" s="102">
        <f t="shared" si="188"/>
        <v>15.25</v>
      </c>
      <c r="G169" s="38">
        <f t="shared" si="201"/>
        <v>6509953083.1676407</v>
      </c>
      <c r="H169" s="35">
        <f t="shared" si="272"/>
        <v>32.600000000000016</v>
      </c>
      <c r="I169" s="39">
        <v>163</v>
      </c>
      <c r="J169" s="44">
        <f t="shared" si="202"/>
        <v>163</v>
      </c>
      <c r="K169" s="44">
        <f t="shared" si="203"/>
        <v>1</v>
      </c>
      <c r="L169" s="34">
        <v>1</v>
      </c>
      <c r="M169" s="127">
        <f t="shared" si="204"/>
        <v>7.625</v>
      </c>
      <c r="N169" s="43">
        <f t="shared" si="189"/>
        <v>305203396608</v>
      </c>
      <c r="O169" s="43">
        <f t="shared" si="205"/>
        <v>379329671559168</v>
      </c>
      <c r="P169" s="43">
        <f t="shared" si="206"/>
        <v>5956607071098.3916</v>
      </c>
      <c r="Q169" s="43">
        <f t="shared" si="207"/>
        <v>300</v>
      </c>
      <c r="R169" s="43">
        <f t="shared" si="208"/>
        <v>2130.3733863702832</v>
      </c>
      <c r="S169" s="71">
        <f t="shared" si="209"/>
        <v>1.5702982175411707E-2</v>
      </c>
      <c r="V169" s="44">
        <f t="shared" si="210"/>
        <v>163</v>
      </c>
      <c r="W169" s="44">
        <f t="shared" si="211"/>
        <v>2</v>
      </c>
      <c r="X169" s="44">
        <v>1</v>
      </c>
      <c r="Y169" s="35">
        <f t="shared" si="212"/>
        <v>1</v>
      </c>
      <c r="Z169" s="43">
        <f t="shared" si="190"/>
        <v>3520309693824</v>
      </c>
      <c r="AA169" s="43">
        <f t="shared" si="213"/>
        <v>573810480093312</v>
      </c>
      <c r="AB169" s="43">
        <f t="shared" si="214"/>
        <v>5956607071098.3916</v>
      </c>
      <c r="AC169" s="43">
        <f t="shared" si="215"/>
        <v>600</v>
      </c>
      <c r="AD169" s="43">
        <f t="shared" si="216"/>
        <v>2130.3733863702832</v>
      </c>
      <c r="AE169" s="71">
        <f t="shared" si="275"/>
        <v>1.0380791703437935E-2</v>
      </c>
      <c r="AG169" s="44">
        <f t="shared" si="217"/>
        <v>148</v>
      </c>
      <c r="AH169" s="44">
        <f t="shared" si="218"/>
        <v>4.1500000000000004</v>
      </c>
      <c r="AI169" s="44">
        <v>1</v>
      </c>
      <c r="AJ169" s="35">
        <f t="shared" si="219"/>
        <v>1.075</v>
      </c>
      <c r="AK169" s="43">
        <f t="shared" si="191"/>
        <v>34570942560</v>
      </c>
      <c r="AL169" s="43">
        <f t="shared" si="220"/>
        <v>5500236961296</v>
      </c>
      <c r="AM169" s="43">
        <f t="shared" si="221"/>
        <v>744575883887.29797</v>
      </c>
      <c r="AN169" s="43">
        <f t="shared" si="222"/>
        <v>1245</v>
      </c>
      <c r="AO169" s="43">
        <f t="shared" si="223"/>
        <v>2130.3733863702832</v>
      </c>
      <c r="AP169" s="71">
        <f t="shared" si="185"/>
        <v>0.1353716011013199</v>
      </c>
      <c r="AR169" s="44">
        <f t="shared" si="224"/>
        <v>128</v>
      </c>
      <c r="AS169" s="44">
        <f t="shared" si="225"/>
        <v>6.5</v>
      </c>
      <c r="AT169" s="44">
        <v>1</v>
      </c>
      <c r="AU169" s="35">
        <f t="shared" si="226"/>
        <v>1.175</v>
      </c>
      <c r="AV169" s="43">
        <f t="shared" si="192"/>
        <v>4585941360</v>
      </c>
      <c r="AW169" s="43">
        <f t="shared" si="227"/>
        <v>689725580544</v>
      </c>
      <c r="AX169" s="43">
        <f t="shared" si="228"/>
        <v>46535992742.956062</v>
      </c>
      <c r="AY169" s="43">
        <f t="shared" si="229"/>
        <v>1950</v>
      </c>
      <c r="AZ169" s="43">
        <f t="shared" si="230"/>
        <v>2130.3733863702832</v>
      </c>
      <c r="BA169" s="71">
        <f t="shared" si="273"/>
        <v>6.747030131353432E-2</v>
      </c>
      <c r="BC169" s="44">
        <f t="shared" si="231"/>
        <v>103</v>
      </c>
      <c r="BD169" s="44">
        <f t="shared" si="232"/>
        <v>9.1</v>
      </c>
      <c r="BE169" s="44">
        <v>1</v>
      </c>
      <c r="BF169" s="35">
        <f t="shared" si="233"/>
        <v>1.3</v>
      </c>
      <c r="BG169" s="43">
        <f t="shared" si="193"/>
        <v>311008896</v>
      </c>
      <c r="BH169" s="43">
        <f t="shared" si="234"/>
        <v>41644091174.400002</v>
      </c>
      <c r="BI169" s="43">
        <f t="shared" si="235"/>
        <v>1454249773.2173748</v>
      </c>
      <c r="BJ169" s="43">
        <f t="shared" si="236"/>
        <v>2730</v>
      </c>
      <c r="BK169" s="43">
        <f t="shared" si="237"/>
        <v>2130.3733863702832</v>
      </c>
      <c r="BL169" s="71">
        <f t="shared" si="186"/>
        <v>3.4920915121599533E-2</v>
      </c>
      <c r="BN169" s="44">
        <f t="shared" si="238"/>
        <v>73</v>
      </c>
      <c r="BO169" s="44">
        <f t="shared" si="239"/>
        <v>12</v>
      </c>
      <c r="BP169" s="44">
        <v>1</v>
      </c>
      <c r="BQ169" s="35">
        <f t="shared" si="240"/>
        <v>1.45</v>
      </c>
      <c r="BR169" s="43">
        <f t="shared" si="194"/>
        <v>14398560</v>
      </c>
      <c r="BS169" s="43">
        <f t="shared" si="241"/>
        <v>1524087576</v>
      </c>
      <c r="BT169" s="43">
        <f t="shared" si="242"/>
        <v>22722652.706521433</v>
      </c>
      <c r="BU169" s="43">
        <f t="shared" si="243"/>
        <v>3600</v>
      </c>
      <c r="BV169" s="43">
        <f t="shared" si="244"/>
        <v>2130.3733863702832</v>
      </c>
      <c r="BW169" s="71">
        <f t="shared" si="277"/>
        <v>1.4909020363618155E-2</v>
      </c>
      <c r="BY169" s="44">
        <f t="shared" si="245"/>
        <v>11</v>
      </c>
      <c r="BZ169" s="44">
        <f t="shared" si="246"/>
        <v>15.25</v>
      </c>
      <c r="CA169" s="44">
        <v>1</v>
      </c>
      <c r="CB169" s="35">
        <f t="shared" si="247"/>
        <v>0</v>
      </c>
      <c r="CC169" s="43">
        <f t="shared" si="195"/>
        <v>1</v>
      </c>
      <c r="CD169" s="43">
        <f t="shared" si="248"/>
        <v>0</v>
      </c>
      <c r="CE169" s="43">
        <f t="shared" si="249"/>
        <v>4204.2359792891511</v>
      </c>
      <c r="CF169" s="43">
        <f t="shared" si="250"/>
        <v>4575</v>
      </c>
      <c r="CG169" s="43">
        <f t="shared" si="251"/>
        <v>2130.3733863702832</v>
      </c>
      <c r="CH169" s="71" t="e">
        <f t="shared" si="278"/>
        <v>#DIV/0!</v>
      </c>
      <c r="CJ169" s="44">
        <f t="shared" si="252"/>
        <v>-44</v>
      </c>
      <c r="CK169" s="44">
        <f t="shared" si="253"/>
        <v>18.899999999999999</v>
      </c>
      <c r="CL169" s="44">
        <v>1</v>
      </c>
      <c r="CM169" s="35">
        <f t="shared" si="254"/>
        <v>0</v>
      </c>
      <c r="CN169" s="43">
        <f t="shared" si="196"/>
        <v>1</v>
      </c>
      <c r="CO169" s="43">
        <f t="shared" si="255"/>
        <v>0</v>
      </c>
      <c r="CP169" s="43">
        <f t="shared" si="256"/>
        <v>2.0528495992622737</v>
      </c>
      <c r="CQ169" s="43">
        <f t="shared" si="257"/>
        <v>5670</v>
      </c>
      <c r="CR169" s="43">
        <f t="shared" si="258"/>
        <v>2130.3733863702832</v>
      </c>
      <c r="CU169" s="44">
        <f t="shared" si="259"/>
        <v>-94</v>
      </c>
      <c r="CV169" s="44">
        <f t="shared" si="260"/>
        <v>23</v>
      </c>
      <c r="CW169" s="44">
        <v>1</v>
      </c>
      <c r="CX169" s="35">
        <f t="shared" si="261"/>
        <v>0</v>
      </c>
      <c r="CY169" s="43">
        <f t="shared" si="197"/>
        <v>1</v>
      </c>
      <c r="CZ169" s="43">
        <f t="shared" si="262"/>
        <v>0</v>
      </c>
      <c r="DA169" s="43">
        <f t="shared" si="263"/>
        <v>2.0047359367795572E-3</v>
      </c>
      <c r="DB169" s="43">
        <f t="shared" si="264"/>
        <v>6900</v>
      </c>
      <c r="DC169" s="43">
        <f t="shared" si="265"/>
        <v>2130.3733863702832</v>
      </c>
      <c r="DF169" s="44">
        <f t="shared" si="266"/>
        <v>-157</v>
      </c>
      <c r="DG169" s="44">
        <f t="shared" si="267"/>
        <v>32.75</v>
      </c>
      <c r="DH169" s="44">
        <v>1</v>
      </c>
      <c r="DI169" s="35">
        <f t="shared" si="274"/>
        <v>0</v>
      </c>
      <c r="DJ169" s="43">
        <f t="shared" si="198"/>
        <v>1</v>
      </c>
      <c r="DK169" s="43">
        <f t="shared" si="268"/>
        <v>0</v>
      </c>
      <c r="DL169" s="43">
        <f t="shared" si="269"/>
        <v>3.2290831635636265E-7</v>
      </c>
      <c r="DM169" s="43">
        <f t="shared" si="270"/>
        <v>9825</v>
      </c>
      <c r="DN169" s="43">
        <f t="shared" si="271"/>
        <v>2130.3733863702832</v>
      </c>
    </row>
    <row r="170" spans="1:118">
      <c r="A170" s="35">
        <f t="shared" si="199"/>
        <v>73.516694719810957</v>
      </c>
      <c r="B170" s="35">
        <v>0</v>
      </c>
      <c r="C170" s="56">
        <f t="shared" si="276"/>
        <v>7.625</v>
      </c>
      <c r="D170" s="60"/>
      <c r="E170" s="59">
        <f t="shared" si="200"/>
        <v>7.625</v>
      </c>
      <c r="F170" s="102">
        <f t="shared" si="188"/>
        <v>15.25</v>
      </c>
      <c r="G170" s="38">
        <f t="shared" si="201"/>
        <v>7477972397.7425442</v>
      </c>
      <c r="H170" s="35">
        <f t="shared" si="272"/>
        <v>32.800000000000018</v>
      </c>
      <c r="I170" s="39">
        <v>164</v>
      </c>
      <c r="J170" s="44">
        <f t="shared" si="202"/>
        <v>164</v>
      </c>
      <c r="K170" s="44">
        <f t="shared" si="203"/>
        <v>1</v>
      </c>
      <c r="L170" s="34">
        <v>1</v>
      </c>
      <c r="M170" s="127">
        <f t="shared" si="204"/>
        <v>7.625</v>
      </c>
      <c r="N170" s="43">
        <f t="shared" si="189"/>
        <v>305203396608</v>
      </c>
      <c r="O170" s="43">
        <f t="shared" si="205"/>
        <v>381656847458304</v>
      </c>
      <c r="P170" s="43">
        <f t="shared" si="206"/>
        <v>6842344743934.4277</v>
      </c>
      <c r="Q170" s="43">
        <f t="shared" si="207"/>
        <v>300</v>
      </c>
      <c r="R170" s="43">
        <f t="shared" si="208"/>
        <v>2205.5008415943289</v>
      </c>
      <c r="S170" s="71">
        <f t="shared" si="209"/>
        <v>1.7928002050800237E-2</v>
      </c>
      <c r="V170" s="44">
        <f t="shared" si="210"/>
        <v>164</v>
      </c>
      <c r="W170" s="44">
        <f t="shared" si="211"/>
        <v>2</v>
      </c>
      <c r="X170" s="44">
        <v>1</v>
      </c>
      <c r="Y170" s="35">
        <f t="shared" si="212"/>
        <v>1</v>
      </c>
      <c r="Z170" s="43">
        <f t="shared" si="190"/>
        <v>3520309693824</v>
      </c>
      <c r="AA170" s="43">
        <f t="shared" si="213"/>
        <v>577330789787136</v>
      </c>
      <c r="AB170" s="43">
        <f t="shared" si="214"/>
        <v>6842344743934.4277</v>
      </c>
      <c r="AC170" s="43">
        <f t="shared" si="215"/>
        <v>600</v>
      </c>
      <c r="AD170" s="43">
        <f t="shared" si="216"/>
        <v>2205.5008415943289</v>
      </c>
      <c r="AE170" s="71">
        <f t="shared" si="275"/>
        <v>1.1851688607249278E-2</v>
      </c>
      <c r="AG170" s="44">
        <f t="shared" si="217"/>
        <v>149</v>
      </c>
      <c r="AH170" s="44">
        <f t="shared" si="218"/>
        <v>4.1500000000000004</v>
      </c>
      <c r="AI170" s="44">
        <v>1</v>
      </c>
      <c r="AJ170" s="35">
        <f t="shared" si="219"/>
        <v>1.075</v>
      </c>
      <c r="AK170" s="43">
        <f t="shared" si="191"/>
        <v>34570942560</v>
      </c>
      <c r="AL170" s="43">
        <f t="shared" si="220"/>
        <v>5537400724548</v>
      </c>
      <c r="AM170" s="43">
        <f t="shared" si="221"/>
        <v>855293092991.80249</v>
      </c>
      <c r="AN170" s="43">
        <f t="shared" si="222"/>
        <v>1245</v>
      </c>
      <c r="AO170" s="43">
        <f t="shared" si="223"/>
        <v>2205.5008415943289</v>
      </c>
      <c r="AP170" s="71">
        <f t="shared" ref="AP170:AP233" si="279">AM170/AL170</f>
        <v>0.1544575037165325</v>
      </c>
      <c r="AR170" s="44">
        <f t="shared" si="224"/>
        <v>129</v>
      </c>
      <c r="AS170" s="44">
        <f t="shared" si="225"/>
        <v>6.5</v>
      </c>
      <c r="AT170" s="44">
        <v>1</v>
      </c>
      <c r="AU170" s="35">
        <f t="shared" si="226"/>
        <v>1.175</v>
      </c>
      <c r="AV170" s="43">
        <f t="shared" si="192"/>
        <v>4585941360</v>
      </c>
      <c r="AW170" s="43">
        <f t="shared" si="227"/>
        <v>695114061642</v>
      </c>
      <c r="AX170" s="43">
        <f t="shared" si="228"/>
        <v>53455818311.987595</v>
      </c>
      <c r="AY170" s="43">
        <f t="shared" si="229"/>
        <v>1950</v>
      </c>
      <c r="AZ170" s="43">
        <f t="shared" si="230"/>
        <v>2205.5008415943289</v>
      </c>
      <c r="BA170" s="71">
        <f t="shared" si="273"/>
        <v>7.6902225493344412E-2</v>
      </c>
      <c r="BC170" s="44">
        <f t="shared" si="231"/>
        <v>104</v>
      </c>
      <c r="BD170" s="44">
        <f t="shared" si="232"/>
        <v>9.1</v>
      </c>
      <c r="BE170" s="44">
        <v>1</v>
      </c>
      <c r="BF170" s="35">
        <f t="shared" si="233"/>
        <v>1.3</v>
      </c>
      <c r="BG170" s="43">
        <f t="shared" si="193"/>
        <v>311008896</v>
      </c>
      <c r="BH170" s="43">
        <f t="shared" si="234"/>
        <v>42048402739.200005</v>
      </c>
      <c r="BI170" s="43">
        <f t="shared" si="235"/>
        <v>1670494322.2496095</v>
      </c>
      <c r="BJ170" s="43">
        <f t="shared" si="236"/>
        <v>2730</v>
      </c>
      <c r="BK170" s="43">
        <f t="shared" si="237"/>
        <v>2205.5008415943289</v>
      </c>
      <c r="BL170" s="71">
        <f t="shared" si="186"/>
        <v>3.972789008444965E-2</v>
      </c>
      <c r="BN170" s="44">
        <f t="shared" si="238"/>
        <v>74</v>
      </c>
      <c r="BO170" s="44">
        <f t="shared" si="239"/>
        <v>12</v>
      </c>
      <c r="BP170" s="44">
        <v>1</v>
      </c>
      <c r="BQ170" s="35">
        <f t="shared" si="240"/>
        <v>1.45</v>
      </c>
      <c r="BR170" s="43">
        <f t="shared" si="194"/>
        <v>14398560</v>
      </c>
      <c r="BS170" s="43">
        <f t="shared" si="241"/>
        <v>1544965488</v>
      </c>
      <c r="BT170" s="43">
        <f t="shared" si="242"/>
        <v>26101473.785150096</v>
      </c>
      <c r="BU170" s="43">
        <f t="shared" si="243"/>
        <v>3600</v>
      </c>
      <c r="BV170" s="43">
        <f t="shared" si="244"/>
        <v>2205.5008415943289</v>
      </c>
      <c r="BW170" s="71">
        <f t="shared" si="277"/>
        <v>1.6894535177571616E-2</v>
      </c>
      <c r="BY170" s="44">
        <f t="shared" si="245"/>
        <v>12</v>
      </c>
      <c r="BZ170" s="44">
        <f t="shared" si="246"/>
        <v>15.25</v>
      </c>
      <c r="CA170" s="44">
        <v>1</v>
      </c>
      <c r="CB170" s="35">
        <f t="shared" si="247"/>
        <v>0</v>
      </c>
      <c r="CC170" s="43">
        <f t="shared" si="195"/>
        <v>1</v>
      </c>
      <c r="CD170" s="43">
        <f t="shared" si="248"/>
        <v>0</v>
      </c>
      <c r="CE170" s="43">
        <f t="shared" si="249"/>
        <v>4829.3989534287966</v>
      </c>
      <c r="CF170" s="43">
        <f t="shared" si="250"/>
        <v>4575</v>
      </c>
      <c r="CG170" s="43">
        <f t="shared" si="251"/>
        <v>2205.5008415943289</v>
      </c>
      <c r="CH170" s="71" t="e">
        <f t="shared" si="278"/>
        <v>#DIV/0!</v>
      </c>
      <c r="CJ170" s="44">
        <f t="shared" si="252"/>
        <v>-43</v>
      </c>
      <c r="CK170" s="44">
        <f t="shared" si="253"/>
        <v>18.899999999999999</v>
      </c>
      <c r="CL170" s="44">
        <v>1</v>
      </c>
      <c r="CM170" s="35">
        <f t="shared" si="254"/>
        <v>0</v>
      </c>
      <c r="CN170" s="43">
        <f t="shared" si="196"/>
        <v>1</v>
      </c>
      <c r="CO170" s="43">
        <f t="shared" si="255"/>
        <v>0</v>
      </c>
      <c r="CP170" s="43">
        <f t="shared" si="256"/>
        <v>2.3581049577288962</v>
      </c>
      <c r="CQ170" s="43">
        <f t="shared" si="257"/>
        <v>5670</v>
      </c>
      <c r="CR170" s="43">
        <f t="shared" si="258"/>
        <v>2205.5008415943289</v>
      </c>
      <c r="CU170" s="44">
        <f t="shared" si="259"/>
        <v>-93</v>
      </c>
      <c r="CV170" s="44">
        <f t="shared" si="260"/>
        <v>23</v>
      </c>
      <c r="CW170" s="44">
        <v>1</v>
      </c>
      <c r="CX170" s="35">
        <f t="shared" si="261"/>
        <v>0</v>
      </c>
      <c r="CY170" s="43">
        <f t="shared" si="197"/>
        <v>1</v>
      </c>
      <c r="CZ170" s="43">
        <f t="shared" si="262"/>
        <v>0</v>
      </c>
      <c r="DA170" s="43">
        <f t="shared" si="263"/>
        <v>2.3028368727821174E-3</v>
      </c>
      <c r="DB170" s="43">
        <f t="shared" si="264"/>
        <v>6900</v>
      </c>
      <c r="DC170" s="43">
        <f t="shared" si="265"/>
        <v>2205.5008415943289</v>
      </c>
      <c r="DF170" s="44">
        <f t="shared" si="266"/>
        <v>-156</v>
      </c>
      <c r="DG170" s="44">
        <f t="shared" si="267"/>
        <v>32.75</v>
      </c>
      <c r="DH170" s="44">
        <v>1</v>
      </c>
      <c r="DI170" s="35">
        <f t="shared" si="274"/>
        <v>0</v>
      </c>
      <c r="DJ170" s="43">
        <f t="shared" si="198"/>
        <v>1</v>
      </c>
      <c r="DK170" s="43">
        <f t="shared" si="268"/>
        <v>0</v>
      </c>
      <c r="DL170" s="43">
        <f t="shared" si="269"/>
        <v>3.7092425181341601E-7</v>
      </c>
      <c r="DM170" s="43">
        <f t="shared" si="270"/>
        <v>9825</v>
      </c>
      <c r="DN170" s="43">
        <f t="shared" si="271"/>
        <v>2205.5008415943289</v>
      </c>
    </row>
    <row r="171" spans="1:118">
      <c r="A171" s="35">
        <f t="shared" si="199"/>
        <v>76.109255360174899</v>
      </c>
      <c r="B171" s="35">
        <v>0</v>
      </c>
      <c r="C171" s="56">
        <f t="shared" si="276"/>
        <v>9.4499999999999993</v>
      </c>
      <c r="D171" s="59">
        <f>1+I171/200</f>
        <v>1.825</v>
      </c>
      <c r="E171" s="59">
        <f t="shared" si="200"/>
        <v>9.4499999999999993</v>
      </c>
      <c r="F171" s="102">
        <f t="shared" si="188"/>
        <v>18.899999999999999</v>
      </c>
      <c r="G171" s="38">
        <f t="shared" si="201"/>
        <v>8589934592.0000935</v>
      </c>
      <c r="H171" s="35">
        <f t="shared" si="272"/>
        <v>33.000000000000021</v>
      </c>
      <c r="I171" s="39">
        <v>165</v>
      </c>
      <c r="J171" s="44">
        <f t="shared" si="202"/>
        <v>165</v>
      </c>
      <c r="K171" s="44">
        <f t="shared" si="203"/>
        <v>1</v>
      </c>
      <c r="L171" s="34">
        <v>1</v>
      </c>
      <c r="M171" s="127">
        <f t="shared" si="204"/>
        <v>9.4499999999999993</v>
      </c>
      <c r="N171" s="43">
        <f t="shared" si="189"/>
        <v>305203396608</v>
      </c>
      <c r="O171" s="43">
        <f t="shared" si="205"/>
        <v>475888396161023.94</v>
      </c>
      <c r="P171" s="43">
        <f t="shared" si="206"/>
        <v>9740985827328.1055</v>
      </c>
      <c r="Q171" s="43">
        <f t="shared" si="207"/>
        <v>300</v>
      </c>
      <c r="R171" s="43">
        <f t="shared" si="208"/>
        <v>2283.2776608052468</v>
      </c>
      <c r="S171" s="71">
        <f t="shared" si="209"/>
        <v>2.046905515223384E-2</v>
      </c>
      <c r="V171" s="44">
        <f t="shared" si="210"/>
        <v>165</v>
      </c>
      <c r="W171" s="44">
        <f t="shared" si="211"/>
        <v>2</v>
      </c>
      <c r="X171" s="44">
        <v>1</v>
      </c>
      <c r="Y171" s="35">
        <f t="shared" si="212"/>
        <v>1</v>
      </c>
      <c r="Z171" s="43">
        <f t="shared" si="190"/>
        <v>3520309693824</v>
      </c>
      <c r="AA171" s="43">
        <f t="shared" si="213"/>
        <v>580851099480960</v>
      </c>
      <c r="AB171" s="43">
        <f t="shared" si="214"/>
        <v>9740985827328.1055</v>
      </c>
      <c r="AC171" s="43">
        <f t="shared" si="215"/>
        <v>600</v>
      </c>
      <c r="AD171" s="43">
        <f t="shared" si="216"/>
        <v>2283.2776608052468</v>
      </c>
      <c r="AE171" s="71">
        <f t="shared" si="275"/>
        <v>1.6770194351069502E-2</v>
      </c>
      <c r="AG171" s="44">
        <f t="shared" si="217"/>
        <v>150</v>
      </c>
      <c r="AH171" s="44">
        <f t="shared" si="218"/>
        <v>4.1500000000000004</v>
      </c>
      <c r="AI171" s="44">
        <v>1</v>
      </c>
      <c r="AJ171" s="35">
        <f t="shared" si="219"/>
        <v>1.075</v>
      </c>
      <c r="AK171" s="43">
        <f t="shared" si="191"/>
        <v>34570942560</v>
      </c>
      <c r="AL171" s="43">
        <f t="shared" si="220"/>
        <v>5574564487800</v>
      </c>
      <c r="AM171" s="43">
        <f t="shared" si="221"/>
        <v>1217623228416.0122</v>
      </c>
      <c r="AN171" s="43">
        <f t="shared" si="222"/>
        <v>1245</v>
      </c>
      <c r="AO171" s="43">
        <f t="shared" si="223"/>
        <v>2283.2776608052468</v>
      </c>
      <c r="AP171" s="71">
        <f t="shared" si="279"/>
        <v>0.21842481705625524</v>
      </c>
      <c r="AR171" s="44">
        <f t="shared" si="224"/>
        <v>130</v>
      </c>
      <c r="AS171" s="44">
        <f t="shared" si="225"/>
        <v>6.5</v>
      </c>
      <c r="AT171" s="44">
        <v>1</v>
      </c>
      <c r="AU171" s="35">
        <f t="shared" si="226"/>
        <v>1.175</v>
      </c>
      <c r="AV171" s="43">
        <f t="shared" si="192"/>
        <v>4585941360</v>
      </c>
      <c r="AW171" s="43">
        <f t="shared" si="227"/>
        <v>700502542740</v>
      </c>
      <c r="AX171" s="43">
        <f t="shared" si="228"/>
        <v>76101451776.000656</v>
      </c>
      <c r="AY171" s="43">
        <f t="shared" si="229"/>
        <v>1950</v>
      </c>
      <c r="AZ171" s="43">
        <f t="shared" si="230"/>
        <v>2283.2776608052468</v>
      </c>
      <c r="BA171" s="71">
        <f t="shared" si="273"/>
        <v>0.10863836621967357</v>
      </c>
      <c r="BC171" s="44">
        <f t="shared" si="231"/>
        <v>105</v>
      </c>
      <c r="BD171" s="44">
        <f t="shared" si="232"/>
        <v>9.1</v>
      </c>
      <c r="BE171" s="44">
        <v>14</v>
      </c>
      <c r="BF171" s="35">
        <f t="shared" si="233"/>
        <v>1.3</v>
      </c>
      <c r="BG171" s="43">
        <f t="shared" si="193"/>
        <v>4354124544</v>
      </c>
      <c r="BH171" s="43">
        <f t="shared" si="234"/>
        <v>594338000256</v>
      </c>
      <c r="BI171" s="43">
        <f t="shared" si="235"/>
        <v>2378170368.0000167</v>
      </c>
      <c r="BJ171" s="43">
        <f t="shared" si="236"/>
        <v>2730</v>
      </c>
      <c r="BK171" s="43">
        <f t="shared" si="237"/>
        <v>2283.2776608052468</v>
      </c>
      <c r="BL171" s="71">
        <f t="shared" si="186"/>
        <v>4.0013769386706959E-3</v>
      </c>
      <c r="BN171" s="44">
        <f t="shared" si="238"/>
        <v>75</v>
      </c>
      <c r="BO171" s="44">
        <f t="shared" si="239"/>
        <v>12</v>
      </c>
      <c r="BP171" s="44">
        <v>1</v>
      </c>
      <c r="BQ171" s="35">
        <f t="shared" si="240"/>
        <v>1.45</v>
      </c>
      <c r="BR171" s="43">
        <f t="shared" si="194"/>
        <v>14398560</v>
      </c>
      <c r="BS171" s="43">
        <f t="shared" si="241"/>
        <v>1565843400</v>
      </c>
      <c r="BT171" s="43">
        <f t="shared" si="242"/>
        <v>37158912.000000179</v>
      </c>
      <c r="BU171" s="43">
        <f t="shared" si="243"/>
        <v>3600</v>
      </c>
      <c r="BV171" s="43">
        <f t="shared" si="244"/>
        <v>2283.2776608052468</v>
      </c>
      <c r="BW171" s="71">
        <f t="shared" si="277"/>
        <v>2.3730924816619706E-2</v>
      </c>
      <c r="BY171" s="44">
        <f t="shared" si="245"/>
        <v>13</v>
      </c>
      <c r="BZ171" s="44">
        <f t="shared" si="246"/>
        <v>15.25</v>
      </c>
      <c r="CA171" s="44">
        <v>1</v>
      </c>
      <c r="CB171" s="35">
        <f t="shared" si="247"/>
        <v>0</v>
      </c>
      <c r="CC171" s="43">
        <f t="shared" si="195"/>
        <v>1</v>
      </c>
      <c r="CD171" s="43">
        <f t="shared" si="248"/>
        <v>0</v>
      </c>
      <c r="CE171" s="43">
        <f t="shared" si="249"/>
        <v>6875.2903456911718</v>
      </c>
      <c r="CF171" s="43">
        <f t="shared" si="250"/>
        <v>4575</v>
      </c>
      <c r="CG171" s="43">
        <f t="shared" si="251"/>
        <v>2283.2776608052468</v>
      </c>
      <c r="CH171" s="71" t="e">
        <f t="shared" si="278"/>
        <v>#DIV/0!</v>
      </c>
      <c r="CJ171" s="44">
        <f t="shared" si="252"/>
        <v>-42</v>
      </c>
      <c r="CK171" s="44">
        <f t="shared" si="253"/>
        <v>18.899999999999999</v>
      </c>
      <c r="CL171" s="44">
        <v>1</v>
      </c>
      <c r="CM171" s="35">
        <f t="shared" si="254"/>
        <v>0</v>
      </c>
      <c r="CN171" s="43">
        <f t="shared" si="196"/>
        <v>1</v>
      </c>
      <c r="CO171" s="43">
        <f t="shared" si="255"/>
        <v>0</v>
      </c>
      <c r="CP171" s="43">
        <f t="shared" si="256"/>
        <v>3.357075364107005</v>
      </c>
      <c r="CQ171" s="43">
        <f t="shared" si="257"/>
        <v>5670</v>
      </c>
      <c r="CR171" s="43">
        <f t="shared" si="258"/>
        <v>2283.2776608052468</v>
      </c>
      <c r="CU171" s="44">
        <f t="shared" si="259"/>
        <v>-92</v>
      </c>
      <c r="CV171" s="44">
        <f t="shared" si="260"/>
        <v>23</v>
      </c>
      <c r="CW171" s="44">
        <v>1</v>
      </c>
      <c r="CX171" s="35">
        <f t="shared" si="261"/>
        <v>0</v>
      </c>
      <c r="CY171" s="43">
        <f t="shared" si="197"/>
        <v>1</v>
      </c>
      <c r="CZ171" s="43">
        <f t="shared" si="262"/>
        <v>0</v>
      </c>
      <c r="DA171" s="43">
        <f t="shared" si="263"/>
        <v>3.2783939102607358E-3</v>
      </c>
      <c r="DB171" s="43">
        <f t="shared" si="264"/>
        <v>6900</v>
      </c>
      <c r="DC171" s="43">
        <f t="shared" si="265"/>
        <v>2283.2776608052468</v>
      </c>
      <c r="DF171" s="44">
        <f t="shared" si="266"/>
        <v>-155</v>
      </c>
      <c r="DG171" s="44">
        <f t="shared" si="267"/>
        <v>32.75</v>
      </c>
      <c r="DH171" s="44">
        <v>1</v>
      </c>
      <c r="DI171" s="35">
        <f t="shared" si="274"/>
        <v>0</v>
      </c>
      <c r="DJ171" s="43">
        <f t="shared" si="198"/>
        <v>1</v>
      </c>
      <c r="DK171" s="43">
        <f t="shared" si="268"/>
        <v>0</v>
      </c>
      <c r="DL171" s="43">
        <f t="shared" si="269"/>
        <v>5.2805989980697092E-7</v>
      </c>
      <c r="DM171" s="43">
        <f t="shared" si="270"/>
        <v>9825</v>
      </c>
      <c r="DN171" s="43">
        <f t="shared" si="271"/>
        <v>2283.2776608052468</v>
      </c>
    </row>
    <row r="172" spans="1:118">
      <c r="A172" s="35">
        <f t="shared" si="199"/>
        <v>78.79324245407544</v>
      </c>
      <c r="B172" s="35">
        <v>0</v>
      </c>
      <c r="C172" s="56">
        <f t="shared" si="276"/>
        <v>9.4499999999999993</v>
      </c>
      <c r="D172" s="60"/>
      <c r="E172" s="59">
        <f t="shared" si="200"/>
        <v>9.4499999999999993</v>
      </c>
      <c r="F172" s="102">
        <f t="shared" si="188"/>
        <v>18.899999999999999</v>
      </c>
      <c r="G172" s="38">
        <f t="shared" si="201"/>
        <v>9867243735.3626366</v>
      </c>
      <c r="H172" s="35">
        <f t="shared" si="272"/>
        <v>33.200000000000017</v>
      </c>
      <c r="I172" s="39">
        <v>166</v>
      </c>
      <c r="J172" s="44">
        <f t="shared" si="202"/>
        <v>166</v>
      </c>
      <c r="K172" s="44">
        <f t="shared" si="203"/>
        <v>1</v>
      </c>
      <c r="L172" s="34">
        <v>1</v>
      </c>
      <c r="M172" s="127">
        <f t="shared" si="204"/>
        <v>9.4499999999999993</v>
      </c>
      <c r="N172" s="43">
        <f t="shared" si="189"/>
        <v>305203396608</v>
      </c>
      <c r="O172" s="43">
        <f t="shared" si="205"/>
        <v>478772568258969.56</v>
      </c>
      <c r="P172" s="43">
        <f t="shared" si="206"/>
        <v>11189454395901.23</v>
      </c>
      <c r="Q172" s="43">
        <f t="shared" si="207"/>
        <v>300</v>
      </c>
      <c r="R172" s="43">
        <f t="shared" si="208"/>
        <v>2363.7972736222632</v>
      </c>
      <c r="S172" s="71">
        <f t="shared" si="209"/>
        <v>2.3371126789053669E-2</v>
      </c>
      <c r="V172" s="44">
        <f t="shared" si="210"/>
        <v>166</v>
      </c>
      <c r="W172" s="44">
        <f t="shared" si="211"/>
        <v>2</v>
      </c>
      <c r="X172" s="44">
        <v>1</v>
      </c>
      <c r="Y172" s="35">
        <f t="shared" si="212"/>
        <v>1</v>
      </c>
      <c r="Z172" s="43">
        <f t="shared" si="190"/>
        <v>3520309693824</v>
      </c>
      <c r="AA172" s="43">
        <f t="shared" si="213"/>
        <v>584371409174784</v>
      </c>
      <c r="AB172" s="43">
        <f t="shared" si="214"/>
        <v>11189454395901.23</v>
      </c>
      <c r="AC172" s="43">
        <f t="shared" si="215"/>
        <v>600</v>
      </c>
      <c r="AD172" s="43">
        <f t="shared" si="216"/>
        <v>2363.7972736222632</v>
      </c>
      <c r="AE172" s="71">
        <f t="shared" si="275"/>
        <v>1.9147847105836922E-2</v>
      </c>
      <c r="AG172" s="44">
        <f t="shared" si="217"/>
        <v>151</v>
      </c>
      <c r="AH172" s="44">
        <f t="shared" si="218"/>
        <v>4.1500000000000004</v>
      </c>
      <c r="AI172" s="44">
        <v>1</v>
      </c>
      <c r="AJ172" s="35">
        <f t="shared" si="219"/>
        <v>1.075</v>
      </c>
      <c r="AK172" s="43">
        <f t="shared" si="191"/>
        <v>34570942560</v>
      </c>
      <c r="AL172" s="43">
        <f t="shared" si="220"/>
        <v>5611728251052</v>
      </c>
      <c r="AM172" s="43">
        <f t="shared" si="221"/>
        <v>1398681799487.6523</v>
      </c>
      <c r="AN172" s="43">
        <f t="shared" si="222"/>
        <v>1245</v>
      </c>
      <c r="AO172" s="43">
        <f t="shared" si="223"/>
        <v>2363.7972736222632</v>
      </c>
      <c r="AP172" s="71">
        <f t="shared" si="279"/>
        <v>0.24924261063879014</v>
      </c>
      <c r="AR172" s="44">
        <f t="shared" si="224"/>
        <v>131</v>
      </c>
      <c r="AS172" s="44">
        <f t="shared" si="225"/>
        <v>6.5</v>
      </c>
      <c r="AT172" s="44">
        <v>1</v>
      </c>
      <c r="AU172" s="35">
        <f t="shared" si="226"/>
        <v>1.175</v>
      </c>
      <c r="AV172" s="43">
        <f t="shared" si="192"/>
        <v>4585941360</v>
      </c>
      <c r="AW172" s="43">
        <f t="shared" si="227"/>
        <v>705891023838</v>
      </c>
      <c r="AX172" s="43">
        <f t="shared" si="228"/>
        <v>87417612467.978149</v>
      </c>
      <c r="AY172" s="43">
        <f t="shared" si="229"/>
        <v>1950</v>
      </c>
      <c r="AZ172" s="43">
        <f t="shared" si="230"/>
        <v>2363.7972736222632</v>
      </c>
      <c r="BA172" s="71">
        <f t="shared" si="273"/>
        <v>0.12384009643964568</v>
      </c>
      <c r="BC172" s="44">
        <f t="shared" si="231"/>
        <v>106</v>
      </c>
      <c r="BD172" s="44">
        <f t="shared" si="232"/>
        <v>9.1</v>
      </c>
      <c r="BE172" s="44">
        <v>1</v>
      </c>
      <c r="BF172" s="35">
        <f t="shared" si="233"/>
        <v>1.3</v>
      </c>
      <c r="BG172" s="43">
        <f t="shared" si="193"/>
        <v>4354124544</v>
      </c>
      <c r="BH172" s="43">
        <f t="shared" si="234"/>
        <v>599998362163.20007</v>
      </c>
      <c r="BI172" s="43">
        <f t="shared" si="235"/>
        <v>2731800389.6243124</v>
      </c>
      <c r="BJ172" s="43">
        <f t="shared" si="236"/>
        <v>2730</v>
      </c>
      <c r="BK172" s="43">
        <f t="shared" si="237"/>
        <v>2363.7972736222632</v>
      </c>
      <c r="BL172" s="71">
        <f t="shared" si="186"/>
        <v>4.5530130778611367E-3</v>
      </c>
      <c r="BN172" s="44">
        <f t="shared" si="238"/>
        <v>76</v>
      </c>
      <c r="BO172" s="44">
        <f t="shared" si="239"/>
        <v>12</v>
      </c>
      <c r="BP172" s="44">
        <v>1</v>
      </c>
      <c r="BQ172" s="35">
        <f t="shared" si="240"/>
        <v>1.45</v>
      </c>
      <c r="BR172" s="43">
        <f t="shared" si="194"/>
        <v>14398560</v>
      </c>
      <c r="BS172" s="43">
        <f t="shared" si="241"/>
        <v>1586721312</v>
      </c>
      <c r="BT172" s="43">
        <f t="shared" si="242"/>
        <v>42684381.087879799</v>
      </c>
      <c r="BU172" s="43">
        <f t="shared" si="243"/>
        <v>3600</v>
      </c>
      <c r="BV172" s="43">
        <f t="shared" si="244"/>
        <v>2363.7972736222632</v>
      </c>
      <c r="BW172" s="71">
        <f t="shared" si="277"/>
        <v>2.6900994374417151E-2</v>
      </c>
      <c r="BY172" s="44">
        <f t="shared" si="245"/>
        <v>14</v>
      </c>
      <c r="BZ172" s="44">
        <f t="shared" si="246"/>
        <v>15.25</v>
      </c>
      <c r="CA172" s="44">
        <v>1</v>
      </c>
      <c r="CB172" s="35">
        <f t="shared" si="247"/>
        <v>0</v>
      </c>
      <c r="CC172" s="43">
        <f t="shared" si="195"/>
        <v>1</v>
      </c>
      <c r="CD172" s="43">
        <f t="shared" si="248"/>
        <v>0</v>
      </c>
      <c r="CE172" s="43">
        <f t="shared" si="249"/>
        <v>7897.6347102224445</v>
      </c>
      <c r="CF172" s="43">
        <f t="shared" si="250"/>
        <v>4575</v>
      </c>
      <c r="CG172" s="43">
        <f t="shared" si="251"/>
        <v>2363.7972736222632</v>
      </c>
      <c r="CH172" s="71" t="e">
        <f t="shared" si="278"/>
        <v>#DIV/0!</v>
      </c>
      <c r="CJ172" s="44">
        <f t="shared" si="252"/>
        <v>-41</v>
      </c>
      <c r="CK172" s="44">
        <f t="shared" si="253"/>
        <v>18.899999999999999</v>
      </c>
      <c r="CL172" s="44">
        <v>1</v>
      </c>
      <c r="CM172" s="35">
        <f t="shared" si="254"/>
        <v>0</v>
      </c>
      <c r="CN172" s="43">
        <f t="shared" si="196"/>
        <v>1</v>
      </c>
      <c r="CO172" s="43">
        <f t="shared" si="255"/>
        <v>0</v>
      </c>
      <c r="CP172" s="43">
        <f t="shared" si="256"/>
        <v>3.8562669483507892</v>
      </c>
      <c r="CQ172" s="43">
        <f t="shared" si="257"/>
        <v>5670</v>
      </c>
      <c r="CR172" s="43">
        <f t="shared" si="258"/>
        <v>2363.7972736222632</v>
      </c>
      <c r="CU172" s="44">
        <f t="shared" si="259"/>
        <v>-91</v>
      </c>
      <c r="CV172" s="44">
        <f t="shared" si="260"/>
        <v>23</v>
      </c>
      <c r="CW172" s="44">
        <v>1</v>
      </c>
      <c r="CX172" s="35">
        <f t="shared" si="261"/>
        <v>0</v>
      </c>
      <c r="CY172" s="43">
        <f t="shared" si="197"/>
        <v>1</v>
      </c>
      <c r="CZ172" s="43">
        <f t="shared" si="262"/>
        <v>0</v>
      </c>
      <c r="DA172" s="43">
        <f t="shared" si="263"/>
        <v>3.7658856917488059E-3</v>
      </c>
      <c r="DB172" s="43">
        <f t="shared" si="264"/>
        <v>6900</v>
      </c>
      <c r="DC172" s="43">
        <f t="shared" si="265"/>
        <v>2363.7972736222632</v>
      </c>
      <c r="DF172" s="44">
        <f t="shared" si="266"/>
        <v>-154</v>
      </c>
      <c r="DG172" s="44">
        <f t="shared" si="267"/>
        <v>32.75</v>
      </c>
      <c r="DH172" s="44">
        <v>1</v>
      </c>
      <c r="DI172" s="35">
        <f t="shared" si="274"/>
        <v>0</v>
      </c>
      <c r="DJ172" s="43">
        <f t="shared" si="198"/>
        <v>1</v>
      </c>
      <c r="DK172" s="43">
        <f t="shared" si="268"/>
        <v>0</v>
      </c>
      <c r="DL172" s="43">
        <f t="shared" si="269"/>
        <v>6.0658153824816667E-7</v>
      </c>
      <c r="DM172" s="43">
        <f t="shared" si="270"/>
        <v>9825</v>
      </c>
      <c r="DN172" s="43">
        <f t="shared" si="271"/>
        <v>2363.7972736222632</v>
      </c>
    </row>
    <row r="173" spans="1:118">
      <c r="A173" s="35">
        <f t="shared" si="199"/>
        <v>81.571880148433621</v>
      </c>
      <c r="B173" s="35">
        <v>0</v>
      </c>
      <c r="C173" s="56">
        <f t="shared" si="276"/>
        <v>9.4499999999999993</v>
      </c>
      <c r="D173" s="60"/>
      <c r="E173" s="59">
        <f t="shared" si="200"/>
        <v>9.4499999999999993</v>
      </c>
      <c r="F173" s="102">
        <f t="shared" si="188"/>
        <v>18.899999999999999</v>
      </c>
      <c r="G173" s="38">
        <f t="shared" si="201"/>
        <v>11334486647.165861</v>
      </c>
      <c r="H173" s="35">
        <f t="shared" si="272"/>
        <v>33.40000000000002</v>
      </c>
      <c r="I173" s="39">
        <v>167</v>
      </c>
      <c r="J173" s="44">
        <f t="shared" si="202"/>
        <v>167</v>
      </c>
      <c r="K173" s="44">
        <f t="shared" si="203"/>
        <v>1</v>
      </c>
      <c r="L173" s="34">
        <v>1</v>
      </c>
      <c r="M173" s="127">
        <f t="shared" si="204"/>
        <v>9.4499999999999993</v>
      </c>
      <c r="N173" s="43">
        <f t="shared" si="189"/>
        <v>305203396608</v>
      </c>
      <c r="O173" s="43">
        <f t="shared" si="205"/>
        <v>481656740356915.19</v>
      </c>
      <c r="P173" s="43">
        <f t="shared" si="206"/>
        <v>12853307857886.086</v>
      </c>
      <c r="Q173" s="43">
        <f t="shared" si="207"/>
        <v>300</v>
      </c>
      <c r="R173" s="43">
        <f t="shared" si="208"/>
        <v>2447.1564044530087</v>
      </c>
      <c r="S173" s="71">
        <f t="shared" si="209"/>
        <v>2.668561816110283E-2</v>
      </c>
      <c r="V173" s="44">
        <f t="shared" si="210"/>
        <v>167</v>
      </c>
      <c r="W173" s="44">
        <f t="shared" si="211"/>
        <v>2</v>
      </c>
      <c r="X173" s="44">
        <v>1</v>
      </c>
      <c r="Y173" s="35">
        <f t="shared" si="212"/>
        <v>1</v>
      </c>
      <c r="Z173" s="43">
        <f t="shared" si="190"/>
        <v>3520309693824</v>
      </c>
      <c r="AA173" s="43">
        <f t="shared" si="213"/>
        <v>587891718868608</v>
      </c>
      <c r="AB173" s="43">
        <f t="shared" si="214"/>
        <v>12853307857886.086</v>
      </c>
      <c r="AC173" s="43">
        <f t="shared" si="215"/>
        <v>600</v>
      </c>
      <c r="AD173" s="43">
        <f t="shared" si="216"/>
        <v>2447.1564044530087</v>
      </c>
      <c r="AE173" s="71">
        <f t="shared" si="275"/>
        <v>2.1863393283753262E-2</v>
      </c>
      <c r="AG173" s="44">
        <f t="shared" si="217"/>
        <v>152</v>
      </c>
      <c r="AH173" s="44">
        <f t="shared" si="218"/>
        <v>4.1500000000000004</v>
      </c>
      <c r="AI173" s="44">
        <v>1</v>
      </c>
      <c r="AJ173" s="35">
        <f t="shared" si="219"/>
        <v>1.075</v>
      </c>
      <c r="AK173" s="43">
        <f t="shared" si="191"/>
        <v>34570942560</v>
      </c>
      <c r="AL173" s="43">
        <f t="shared" si="220"/>
        <v>5648892014304</v>
      </c>
      <c r="AM173" s="43">
        <f t="shared" si="221"/>
        <v>1606663482235.759</v>
      </c>
      <c r="AN173" s="43">
        <f t="shared" si="222"/>
        <v>1245</v>
      </c>
      <c r="AO173" s="43">
        <f t="shared" si="223"/>
        <v>2447.1564044530087</v>
      </c>
      <c r="AP173" s="71">
        <f t="shared" si="279"/>
        <v>0.284420994093603</v>
      </c>
      <c r="AR173" s="44">
        <f t="shared" si="224"/>
        <v>132</v>
      </c>
      <c r="AS173" s="44">
        <f t="shared" si="225"/>
        <v>6.5</v>
      </c>
      <c r="AT173" s="44">
        <v>1</v>
      </c>
      <c r="AU173" s="35">
        <f t="shared" si="226"/>
        <v>1.175</v>
      </c>
      <c r="AV173" s="43">
        <f t="shared" si="192"/>
        <v>4585941360</v>
      </c>
      <c r="AW173" s="43">
        <f t="shared" si="227"/>
        <v>711279504936</v>
      </c>
      <c r="AX173" s="43">
        <f t="shared" si="228"/>
        <v>100416467639.73482</v>
      </c>
      <c r="AY173" s="43">
        <f t="shared" si="229"/>
        <v>1950</v>
      </c>
      <c r="AZ173" s="43">
        <f t="shared" si="230"/>
        <v>2447.1564044530087</v>
      </c>
      <c r="BA173" s="71">
        <f t="shared" si="273"/>
        <v>0.14117722631241872</v>
      </c>
      <c r="BC173" s="44">
        <f t="shared" si="231"/>
        <v>107</v>
      </c>
      <c r="BD173" s="44">
        <f t="shared" si="232"/>
        <v>9.1</v>
      </c>
      <c r="BE173" s="44">
        <v>1</v>
      </c>
      <c r="BF173" s="35">
        <f t="shared" si="233"/>
        <v>1.3</v>
      </c>
      <c r="BG173" s="43">
        <f t="shared" si="193"/>
        <v>4354124544</v>
      </c>
      <c r="BH173" s="43">
        <f t="shared" si="234"/>
        <v>605658724070.40002</v>
      </c>
      <c r="BI173" s="43">
        <f t="shared" si="235"/>
        <v>3138014613.7417078</v>
      </c>
      <c r="BJ173" s="43">
        <f t="shared" si="236"/>
        <v>2730</v>
      </c>
      <c r="BK173" s="43">
        <f t="shared" si="237"/>
        <v>2447.1564044530087</v>
      </c>
      <c r="BL173" s="71">
        <f t="shared" ref="BL173:BL236" si="280">BI173/BH173</f>
        <v>5.1811597670917958E-3</v>
      </c>
      <c r="BN173" s="44">
        <f t="shared" si="238"/>
        <v>77</v>
      </c>
      <c r="BO173" s="44">
        <f t="shared" si="239"/>
        <v>12</v>
      </c>
      <c r="BP173" s="44">
        <v>1</v>
      </c>
      <c r="BQ173" s="35">
        <f t="shared" si="240"/>
        <v>1.45</v>
      </c>
      <c r="BR173" s="43">
        <f t="shared" si="194"/>
        <v>14398560</v>
      </c>
      <c r="BS173" s="43">
        <f t="shared" si="241"/>
        <v>1607599224</v>
      </c>
      <c r="BT173" s="43">
        <f t="shared" si="242"/>
        <v>49031478.33971408</v>
      </c>
      <c r="BU173" s="43">
        <f t="shared" si="243"/>
        <v>3600</v>
      </c>
      <c r="BV173" s="43">
        <f t="shared" si="244"/>
        <v>2447.1564044530087</v>
      </c>
      <c r="BW173" s="71">
        <f t="shared" si="277"/>
        <v>3.0499814635214131E-2</v>
      </c>
      <c r="BY173" s="44">
        <f t="shared" si="245"/>
        <v>15</v>
      </c>
      <c r="BZ173" s="44">
        <f t="shared" si="246"/>
        <v>15.25</v>
      </c>
      <c r="CA173" s="44">
        <v>1</v>
      </c>
      <c r="CB173" s="35">
        <f t="shared" si="247"/>
        <v>0</v>
      </c>
      <c r="CC173" s="43">
        <f t="shared" si="195"/>
        <v>1</v>
      </c>
      <c r="CD173" s="43">
        <f t="shared" si="248"/>
        <v>0</v>
      </c>
      <c r="CE173" s="43">
        <f t="shared" si="249"/>
        <v>9072.0000000000073</v>
      </c>
      <c r="CF173" s="43">
        <f t="shared" si="250"/>
        <v>4575</v>
      </c>
      <c r="CG173" s="43">
        <f t="shared" si="251"/>
        <v>2447.1564044530087</v>
      </c>
      <c r="CH173" s="71" t="e">
        <f t="shared" si="278"/>
        <v>#DIV/0!</v>
      </c>
      <c r="CJ173" s="44">
        <f t="shared" si="252"/>
        <v>-40</v>
      </c>
      <c r="CK173" s="44">
        <f t="shared" si="253"/>
        <v>18.899999999999999</v>
      </c>
      <c r="CL173" s="44">
        <v>1</v>
      </c>
      <c r="CM173" s="35">
        <f t="shared" si="254"/>
        <v>0</v>
      </c>
      <c r="CN173" s="43">
        <f t="shared" si="196"/>
        <v>1</v>
      </c>
      <c r="CO173" s="43">
        <f t="shared" si="255"/>
        <v>0</v>
      </c>
      <c r="CP173" s="43">
        <f t="shared" si="256"/>
        <v>4.4296874999999885</v>
      </c>
      <c r="CQ173" s="43">
        <f t="shared" si="257"/>
        <v>5670</v>
      </c>
      <c r="CR173" s="43">
        <f t="shared" si="258"/>
        <v>2447.1564044530087</v>
      </c>
      <c r="CU173" s="44">
        <f t="shared" si="259"/>
        <v>-90</v>
      </c>
      <c r="CV173" s="44">
        <f t="shared" si="260"/>
        <v>23</v>
      </c>
      <c r="CW173" s="44">
        <v>1</v>
      </c>
      <c r="CX173" s="35">
        <f t="shared" si="261"/>
        <v>0</v>
      </c>
      <c r="CY173" s="43">
        <f t="shared" si="197"/>
        <v>1</v>
      </c>
      <c r="CZ173" s="43">
        <f t="shared" si="262"/>
        <v>0</v>
      </c>
      <c r="DA173" s="43">
        <f t="shared" si="263"/>
        <v>4.325866699218724E-3</v>
      </c>
      <c r="DB173" s="43">
        <f t="shared" si="264"/>
        <v>6900</v>
      </c>
      <c r="DC173" s="43">
        <f t="shared" si="265"/>
        <v>2447.1564044530087</v>
      </c>
      <c r="DF173" s="44">
        <f t="shared" si="266"/>
        <v>-153</v>
      </c>
      <c r="DG173" s="44">
        <f t="shared" si="267"/>
        <v>32.75</v>
      </c>
      <c r="DH173" s="44">
        <v>1</v>
      </c>
      <c r="DI173" s="35">
        <f t="shared" si="274"/>
        <v>0</v>
      </c>
      <c r="DJ173" s="43">
        <f t="shared" si="198"/>
        <v>1</v>
      </c>
      <c r="DK173" s="43">
        <f t="shared" si="268"/>
        <v>0</v>
      </c>
      <c r="DL173" s="43">
        <f t="shared" si="269"/>
        <v>6.9677921515724005E-7</v>
      </c>
      <c r="DM173" s="43">
        <f t="shared" si="270"/>
        <v>9825</v>
      </c>
      <c r="DN173" s="43">
        <f t="shared" si="271"/>
        <v>2447.1564044530087</v>
      </c>
    </row>
    <row r="174" spans="1:118">
      <c r="A174" s="35">
        <f t="shared" si="199"/>
        <v>84.448506289466096</v>
      </c>
      <c r="B174" s="35">
        <v>0</v>
      </c>
      <c r="C174" s="56">
        <f t="shared" si="276"/>
        <v>9.4499999999999993</v>
      </c>
      <c r="D174" s="60"/>
      <c r="E174" s="59">
        <f t="shared" si="200"/>
        <v>9.4499999999999993</v>
      </c>
      <c r="F174" s="102">
        <f t="shared" si="188"/>
        <v>18.899999999999999</v>
      </c>
      <c r="G174" s="38">
        <f t="shared" si="201"/>
        <v>13019906166.335283</v>
      </c>
      <c r="H174" s="35">
        <f t="shared" si="272"/>
        <v>33.600000000000016</v>
      </c>
      <c r="I174" s="39">
        <v>168</v>
      </c>
      <c r="J174" s="44">
        <f t="shared" si="202"/>
        <v>168</v>
      </c>
      <c r="K174" s="44">
        <f t="shared" si="203"/>
        <v>1</v>
      </c>
      <c r="L174" s="34">
        <v>1</v>
      </c>
      <c r="M174" s="127">
        <f t="shared" si="204"/>
        <v>9.4499999999999993</v>
      </c>
      <c r="N174" s="43">
        <f t="shared" si="189"/>
        <v>305203396608</v>
      </c>
      <c r="O174" s="43">
        <f t="shared" si="205"/>
        <v>484540912454860.75</v>
      </c>
      <c r="P174" s="43">
        <f t="shared" si="206"/>
        <v>14764573592624.211</v>
      </c>
      <c r="Q174" s="43">
        <f t="shared" si="207"/>
        <v>300</v>
      </c>
      <c r="R174" s="43">
        <f t="shared" si="208"/>
        <v>2533.4551886839827</v>
      </c>
      <c r="S174" s="71">
        <f t="shared" si="209"/>
        <v>3.0471263030858432E-2</v>
      </c>
      <c r="V174" s="44">
        <f t="shared" si="210"/>
        <v>168</v>
      </c>
      <c r="W174" s="44">
        <f t="shared" si="211"/>
        <v>2</v>
      </c>
      <c r="X174" s="44">
        <v>1</v>
      </c>
      <c r="Y174" s="35">
        <f t="shared" si="212"/>
        <v>1</v>
      </c>
      <c r="Z174" s="43">
        <f t="shared" si="190"/>
        <v>3520309693824</v>
      </c>
      <c r="AA174" s="43">
        <f t="shared" si="213"/>
        <v>591412028562432</v>
      </c>
      <c r="AB174" s="43">
        <f t="shared" si="214"/>
        <v>14764573592624.211</v>
      </c>
      <c r="AC174" s="43">
        <f t="shared" si="215"/>
        <v>600</v>
      </c>
      <c r="AD174" s="43">
        <f t="shared" si="216"/>
        <v>2533.4551886839827</v>
      </c>
      <c r="AE174" s="71">
        <f t="shared" si="275"/>
        <v>2.4964953162202382E-2</v>
      </c>
      <c r="AG174" s="44">
        <f t="shared" si="217"/>
        <v>153</v>
      </c>
      <c r="AH174" s="44">
        <f t="shared" si="218"/>
        <v>4.1500000000000004</v>
      </c>
      <c r="AI174" s="44">
        <v>1</v>
      </c>
      <c r="AJ174" s="35">
        <f t="shared" si="219"/>
        <v>1.075</v>
      </c>
      <c r="AK174" s="43">
        <f t="shared" si="191"/>
        <v>34570942560</v>
      </c>
      <c r="AL174" s="43">
        <f t="shared" si="220"/>
        <v>5686055777556</v>
      </c>
      <c r="AM174" s="43">
        <f t="shared" si="221"/>
        <v>1845571699078.0249</v>
      </c>
      <c r="AN174" s="43">
        <f t="shared" si="222"/>
        <v>1245</v>
      </c>
      <c r="AO174" s="43">
        <f t="shared" si="223"/>
        <v>2533.4551886839827</v>
      </c>
      <c r="AP174" s="71">
        <f t="shared" si="279"/>
        <v>0.3245785428913423</v>
      </c>
      <c r="AR174" s="44">
        <f t="shared" si="224"/>
        <v>133</v>
      </c>
      <c r="AS174" s="44">
        <f t="shared" si="225"/>
        <v>6.5</v>
      </c>
      <c r="AT174" s="44">
        <v>1</v>
      </c>
      <c r="AU174" s="35">
        <f t="shared" si="226"/>
        <v>1.175</v>
      </c>
      <c r="AV174" s="43">
        <f t="shared" si="192"/>
        <v>4585941360</v>
      </c>
      <c r="AW174" s="43">
        <f t="shared" si="227"/>
        <v>716667986034</v>
      </c>
      <c r="AX174" s="43">
        <f t="shared" si="228"/>
        <v>115348231192.37637</v>
      </c>
      <c r="AY174" s="43">
        <f t="shared" si="229"/>
        <v>1950</v>
      </c>
      <c r="AZ174" s="43">
        <f t="shared" si="230"/>
        <v>2533.4551886839827</v>
      </c>
      <c r="BA174" s="71">
        <f t="shared" si="273"/>
        <v>0.16095072396174265</v>
      </c>
      <c r="BC174" s="44">
        <f t="shared" si="231"/>
        <v>108</v>
      </c>
      <c r="BD174" s="44">
        <f t="shared" si="232"/>
        <v>9.1</v>
      </c>
      <c r="BE174" s="44">
        <v>1</v>
      </c>
      <c r="BF174" s="35">
        <f t="shared" si="233"/>
        <v>1.3</v>
      </c>
      <c r="BG174" s="43">
        <f t="shared" si="193"/>
        <v>4354124544</v>
      </c>
      <c r="BH174" s="43">
        <f t="shared" si="234"/>
        <v>611319085977.59998</v>
      </c>
      <c r="BI174" s="43">
        <f t="shared" si="235"/>
        <v>3604632224.7617559</v>
      </c>
      <c r="BJ174" s="43">
        <f t="shared" si="236"/>
        <v>2730</v>
      </c>
      <c r="BK174" s="43">
        <f t="shared" si="237"/>
        <v>2533.4551886839827</v>
      </c>
      <c r="BL174" s="71">
        <f t="shared" si="280"/>
        <v>5.896482389384841E-3</v>
      </c>
      <c r="BN174" s="44">
        <f t="shared" si="238"/>
        <v>78</v>
      </c>
      <c r="BO174" s="44">
        <f t="shared" si="239"/>
        <v>12</v>
      </c>
      <c r="BP174" s="44">
        <v>1</v>
      </c>
      <c r="BQ174" s="35">
        <f t="shared" si="240"/>
        <v>1.45</v>
      </c>
      <c r="BR174" s="43">
        <f t="shared" si="194"/>
        <v>14398560</v>
      </c>
      <c r="BS174" s="43">
        <f t="shared" si="241"/>
        <v>1628477136</v>
      </c>
      <c r="BT174" s="43">
        <f t="shared" si="242"/>
        <v>56322378.511902317</v>
      </c>
      <c r="BU174" s="43">
        <f t="shared" si="243"/>
        <v>3600</v>
      </c>
      <c r="BV174" s="43">
        <f t="shared" si="244"/>
        <v>2533.4551886839827</v>
      </c>
      <c r="BW174" s="71">
        <f t="shared" si="277"/>
        <v>3.4585919118426185E-2</v>
      </c>
      <c r="BY174" s="44">
        <f t="shared" si="245"/>
        <v>16</v>
      </c>
      <c r="BZ174" s="44">
        <f t="shared" si="246"/>
        <v>15.25</v>
      </c>
      <c r="CA174" s="44">
        <v>1</v>
      </c>
      <c r="CB174" s="35">
        <f t="shared" si="247"/>
        <v>0</v>
      </c>
      <c r="CC174" s="43">
        <f t="shared" si="195"/>
        <v>1</v>
      </c>
      <c r="CD174" s="43">
        <f t="shared" si="248"/>
        <v>0</v>
      </c>
      <c r="CE174" s="43">
        <f t="shared" si="249"/>
        <v>10420.991476533112</v>
      </c>
      <c r="CF174" s="43">
        <f t="shared" si="250"/>
        <v>4575</v>
      </c>
      <c r="CG174" s="43">
        <f t="shared" si="251"/>
        <v>2533.4551886839827</v>
      </c>
      <c r="CH174" s="71" t="e">
        <f t="shared" si="278"/>
        <v>#DIV/0!</v>
      </c>
      <c r="CJ174" s="44">
        <f t="shared" si="252"/>
        <v>-39</v>
      </c>
      <c r="CK174" s="44">
        <f t="shared" si="253"/>
        <v>18.899999999999999</v>
      </c>
      <c r="CL174" s="44">
        <v>1</v>
      </c>
      <c r="CM174" s="35">
        <f t="shared" si="254"/>
        <v>0</v>
      </c>
      <c r="CN174" s="43">
        <f t="shared" si="196"/>
        <v>1</v>
      </c>
      <c r="CO174" s="43">
        <f t="shared" si="255"/>
        <v>0</v>
      </c>
      <c r="CP174" s="43">
        <f t="shared" si="256"/>
        <v>5.0883747444009151</v>
      </c>
      <c r="CQ174" s="43">
        <f t="shared" si="257"/>
        <v>5670</v>
      </c>
      <c r="CR174" s="43">
        <f t="shared" si="258"/>
        <v>2533.4551886839827</v>
      </c>
      <c r="CU174" s="44">
        <f t="shared" si="259"/>
        <v>-89</v>
      </c>
      <c r="CV174" s="44">
        <f t="shared" si="260"/>
        <v>23</v>
      </c>
      <c r="CW174" s="44">
        <v>1</v>
      </c>
      <c r="CX174" s="35">
        <f t="shared" si="261"/>
        <v>0</v>
      </c>
      <c r="CY174" s="43">
        <f t="shared" si="197"/>
        <v>1</v>
      </c>
      <c r="CZ174" s="43">
        <f t="shared" si="262"/>
        <v>0</v>
      </c>
      <c r="DA174" s="43">
        <f t="shared" si="263"/>
        <v>4.9691159613290013E-3</v>
      </c>
      <c r="DB174" s="43">
        <f t="shared" si="264"/>
        <v>6900</v>
      </c>
      <c r="DC174" s="43">
        <f t="shared" si="265"/>
        <v>2533.4551886839827</v>
      </c>
      <c r="DF174" s="44">
        <f t="shared" si="266"/>
        <v>-152</v>
      </c>
      <c r="DG174" s="44">
        <f t="shared" si="267"/>
        <v>32.75</v>
      </c>
      <c r="DH174" s="44">
        <v>1</v>
      </c>
      <c r="DI174" s="35">
        <f t="shared" si="274"/>
        <v>0</v>
      </c>
      <c r="DJ174" s="43">
        <f t="shared" si="198"/>
        <v>1</v>
      </c>
      <c r="DK174" s="43">
        <f t="shared" si="268"/>
        <v>0</v>
      </c>
      <c r="DL174" s="43">
        <f t="shared" si="269"/>
        <v>8.0038913824724699E-7</v>
      </c>
      <c r="DM174" s="43">
        <f t="shared" si="270"/>
        <v>9825</v>
      </c>
      <c r="DN174" s="43">
        <f t="shared" si="271"/>
        <v>2533.4551886839827</v>
      </c>
    </row>
    <row r="175" spans="1:118">
      <c r="A175" s="35">
        <f t="shared" si="199"/>
        <v>87.426576432282218</v>
      </c>
      <c r="B175" s="35">
        <v>0</v>
      </c>
      <c r="C175" s="56">
        <f t="shared" si="276"/>
        <v>9.4499999999999993</v>
      </c>
      <c r="D175" s="60"/>
      <c r="E175" s="59">
        <f t="shared" si="200"/>
        <v>9.4499999999999993</v>
      </c>
      <c r="F175" s="102">
        <f t="shared" si="188"/>
        <v>18.899999999999999</v>
      </c>
      <c r="G175" s="38">
        <f t="shared" si="201"/>
        <v>14955944795.485094</v>
      </c>
      <c r="H175" s="35">
        <f t="shared" si="272"/>
        <v>33.800000000000018</v>
      </c>
      <c r="I175" s="39">
        <v>169</v>
      </c>
      <c r="J175" s="44">
        <f t="shared" si="202"/>
        <v>169</v>
      </c>
      <c r="K175" s="44">
        <f t="shared" si="203"/>
        <v>1</v>
      </c>
      <c r="L175" s="34">
        <v>1</v>
      </c>
      <c r="M175" s="127">
        <f t="shared" si="204"/>
        <v>9.4499999999999993</v>
      </c>
      <c r="N175" s="43">
        <f t="shared" si="189"/>
        <v>305203396608</v>
      </c>
      <c r="O175" s="43">
        <f t="shared" si="205"/>
        <v>487425084552806.37</v>
      </c>
      <c r="P175" s="43">
        <f t="shared" si="206"/>
        <v>16960041398080.096</v>
      </c>
      <c r="Q175" s="43">
        <f t="shared" si="207"/>
        <v>300</v>
      </c>
      <c r="R175" s="43">
        <f t="shared" si="208"/>
        <v>2622.7972929684665</v>
      </c>
      <c r="S175" s="71">
        <f t="shared" si="209"/>
        <v>3.4795175577884502E-2</v>
      </c>
      <c r="V175" s="44">
        <f t="shared" si="210"/>
        <v>169</v>
      </c>
      <c r="W175" s="44">
        <f t="shared" si="211"/>
        <v>2</v>
      </c>
      <c r="X175" s="44">
        <v>1</v>
      </c>
      <c r="Y175" s="35">
        <f t="shared" si="212"/>
        <v>1</v>
      </c>
      <c r="Z175" s="43">
        <f t="shared" si="190"/>
        <v>3520309693824</v>
      </c>
      <c r="AA175" s="43">
        <f t="shared" si="213"/>
        <v>594932338256256</v>
      </c>
      <c r="AB175" s="43">
        <f t="shared" si="214"/>
        <v>16960041398080.096</v>
      </c>
      <c r="AC175" s="43">
        <f t="shared" si="215"/>
        <v>600</v>
      </c>
      <c r="AD175" s="43">
        <f t="shared" si="216"/>
        <v>2622.7972929684665</v>
      </c>
      <c r="AE175" s="71">
        <f t="shared" si="275"/>
        <v>2.8507513052307597E-2</v>
      </c>
      <c r="AG175" s="44">
        <f t="shared" si="217"/>
        <v>154</v>
      </c>
      <c r="AH175" s="44">
        <f t="shared" si="218"/>
        <v>4.1500000000000004</v>
      </c>
      <c r="AI175" s="44">
        <v>1</v>
      </c>
      <c r="AJ175" s="35">
        <f t="shared" si="219"/>
        <v>1.075</v>
      </c>
      <c r="AK175" s="43">
        <f t="shared" si="191"/>
        <v>34570942560</v>
      </c>
      <c r="AL175" s="43">
        <f t="shared" si="220"/>
        <v>5723219540808</v>
      </c>
      <c r="AM175" s="43">
        <f t="shared" si="221"/>
        <v>2120005174760.0098</v>
      </c>
      <c r="AN175" s="43">
        <f t="shared" si="222"/>
        <v>1245</v>
      </c>
      <c r="AO175" s="43">
        <f t="shared" si="223"/>
        <v>2622.7972929684665</v>
      </c>
      <c r="AP175" s="71">
        <f t="shared" si="279"/>
        <v>0.37042178089514788</v>
      </c>
      <c r="AR175" s="44">
        <f t="shared" si="224"/>
        <v>134</v>
      </c>
      <c r="AS175" s="44">
        <f t="shared" si="225"/>
        <v>6.5</v>
      </c>
      <c r="AT175" s="44">
        <v>1</v>
      </c>
      <c r="AU175" s="35">
        <f t="shared" si="226"/>
        <v>1.175</v>
      </c>
      <c r="AV175" s="43">
        <f t="shared" si="192"/>
        <v>4585941360</v>
      </c>
      <c r="AW175" s="43">
        <f t="shared" si="227"/>
        <v>722056467132</v>
      </c>
      <c r="AX175" s="43">
        <f t="shared" si="228"/>
        <v>132500323422.50043</v>
      </c>
      <c r="AY175" s="43">
        <f t="shared" si="229"/>
        <v>1950</v>
      </c>
      <c r="AZ175" s="43">
        <f t="shared" si="230"/>
        <v>2622.7972929684665</v>
      </c>
      <c r="BA175" s="71">
        <f t="shared" si="273"/>
        <v>0.18350410176199958</v>
      </c>
      <c r="BC175" s="44">
        <f t="shared" si="231"/>
        <v>109</v>
      </c>
      <c r="BD175" s="44">
        <f t="shared" si="232"/>
        <v>9.1</v>
      </c>
      <c r="BE175" s="44">
        <v>1</v>
      </c>
      <c r="BF175" s="35">
        <f t="shared" si="233"/>
        <v>1.3</v>
      </c>
      <c r="BG175" s="43">
        <f t="shared" si="193"/>
        <v>4354124544</v>
      </c>
      <c r="BH175" s="43">
        <f t="shared" si="234"/>
        <v>616979447884.80005</v>
      </c>
      <c r="BI175" s="43">
        <f t="shared" si="235"/>
        <v>4140635106.9531317</v>
      </c>
      <c r="BJ175" s="43">
        <f t="shared" si="236"/>
        <v>2730</v>
      </c>
      <c r="BK175" s="43">
        <f t="shared" si="237"/>
        <v>2622.7972929684665</v>
      </c>
      <c r="BL175" s="71">
        <f t="shared" si="280"/>
        <v>6.7111394409465879E-3</v>
      </c>
      <c r="BN175" s="44">
        <f t="shared" si="238"/>
        <v>79</v>
      </c>
      <c r="BO175" s="44">
        <f t="shared" si="239"/>
        <v>12</v>
      </c>
      <c r="BP175" s="44">
        <v>1</v>
      </c>
      <c r="BQ175" s="35">
        <f t="shared" si="240"/>
        <v>1.45</v>
      </c>
      <c r="BR175" s="43">
        <f t="shared" si="194"/>
        <v>14398560</v>
      </c>
      <c r="BS175" s="43">
        <f t="shared" si="241"/>
        <v>1649355048</v>
      </c>
      <c r="BT175" s="43">
        <f t="shared" si="242"/>
        <v>64697423.546142548</v>
      </c>
      <c r="BU175" s="43">
        <f t="shared" si="243"/>
        <v>3600</v>
      </c>
      <c r="BV175" s="43">
        <f t="shared" si="244"/>
        <v>2622.7972929684665</v>
      </c>
      <c r="BW175" s="71">
        <f t="shared" si="277"/>
        <v>3.9225892341733418E-2</v>
      </c>
      <c r="BY175" s="44">
        <f t="shared" si="245"/>
        <v>17</v>
      </c>
      <c r="BZ175" s="44">
        <f t="shared" si="246"/>
        <v>15.25</v>
      </c>
      <c r="CA175" s="44">
        <v>1</v>
      </c>
      <c r="CB175" s="35">
        <f t="shared" si="247"/>
        <v>0</v>
      </c>
      <c r="CC175" s="43">
        <f t="shared" si="195"/>
        <v>1</v>
      </c>
      <c r="CD175" s="43">
        <f t="shared" si="248"/>
        <v>0</v>
      </c>
      <c r="CE175" s="43">
        <f t="shared" si="249"/>
        <v>11970.575766531711</v>
      </c>
      <c r="CF175" s="43">
        <f t="shared" si="250"/>
        <v>4575</v>
      </c>
      <c r="CG175" s="43">
        <f t="shared" si="251"/>
        <v>2622.7972929684665</v>
      </c>
      <c r="CH175" s="71" t="e">
        <f t="shared" si="278"/>
        <v>#DIV/0!</v>
      </c>
      <c r="CJ175" s="44">
        <f t="shared" si="252"/>
        <v>-38</v>
      </c>
      <c r="CK175" s="44">
        <f t="shared" si="253"/>
        <v>18.899999999999999</v>
      </c>
      <c r="CL175" s="44">
        <v>1</v>
      </c>
      <c r="CM175" s="35">
        <f t="shared" si="254"/>
        <v>0</v>
      </c>
      <c r="CN175" s="43">
        <f t="shared" si="196"/>
        <v>1</v>
      </c>
      <c r="CO175" s="43">
        <f t="shared" si="255"/>
        <v>0</v>
      </c>
      <c r="CP175" s="43">
        <f t="shared" si="256"/>
        <v>5.8450076985017914</v>
      </c>
      <c r="CQ175" s="43">
        <f t="shared" si="257"/>
        <v>5670</v>
      </c>
      <c r="CR175" s="43">
        <f t="shared" si="258"/>
        <v>2622.7972929684665</v>
      </c>
      <c r="CU175" s="44">
        <f t="shared" si="259"/>
        <v>-88</v>
      </c>
      <c r="CV175" s="44">
        <f t="shared" si="260"/>
        <v>23</v>
      </c>
      <c r="CW175" s="44">
        <v>1</v>
      </c>
      <c r="CX175" s="35">
        <f t="shared" si="261"/>
        <v>0</v>
      </c>
      <c r="CY175" s="43">
        <f t="shared" si="197"/>
        <v>1</v>
      </c>
      <c r="CZ175" s="43">
        <f t="shared" si="262"/>
        <v>0</v>
      </c>
      <c r="DA175" s="43">
        <f t="shared" si="263"/>
        <v>5.7080153305681357E-3</v>
      </c>
      <c r="DB175" s="43">
        <f t="shared" si="264"/>
        <v>6900</v>
      </c>
      <c r="DC175" s="43">
        <f t="shared" si="265"/>
        <v>2622.7972929684665</v>
      </c>
      <c r="DF175" s="44">
        <f t="shared" si="266"/>
        <v>-151</v>
      </c>
      <c r="DG175" s="44">
        <f t="shared" si="267"/>
        <v>32.75</v>
      </c>
      <c r="DH175" s="44">
        <v>1</v>
      </c>
      <c r="DI175" s="35">
        <f t="shared" si="274"/>
        <v>0</v>
      </c>
      <c r="DJ175" s="43">
        <f t="shared" si="198"/>
        <v>1</v>
      </c>
      <c r="DK175" s="43">
        <f t="shared" si="268"/>
        <v>0</v>
      </c>
      <c r="DL175" s="43">
        <f t="shared" si="269"/>
        <v>9.1940568646210689E-7</v>
      </c>
      <c r="DM175" s="43">
        <f t="shared" si="270"/>
        <v>9825</v>
      </c>
      <c r="DN175" s="43">
        <f t="shared" si="271"/>
        <v>2622.7972929684665</v>
      </c>
    </row>
    <row r="176" spans="1:118">
      <c r="A176" s="35">
        <f t="shared" si="199"/>
        <v>90.509667991879027</v>
      </c>
      <c r="B176" s="35">
        <v>0</v>
      </c>
      <c r="C176" s="56">
        <f t="shared" si="276"/>
        <v>9.4499999999999993</v>
      </c>
      <c r="D176" s="60"/>
      <c r="E176" s="59">
        <f t="shared" si="200"/>
        <v>9.4499999999999993</v>
      </c>
      <c r="F176" s="102">
        <f t="shared" si="188"/>
        <v>18.899999999999999</v>
      </c>
      <c r="G176" s="38">
        <f t="shared" si="201"/>
        <v>17179869184.000195</v>
      </c>
      <c r="H176" s="35">
        <f t="shared" si="272"/>
        <v>34.000000000000014</v>
      </c>
      <c r="I176" s="39">
        <v>170</v>
      </c>
      <c r="J176" s="44">
        <f t="shared" si="202"/>
        <v>170</v>
      </c>
      <c r="K176" s="44">
        <f t="shared" si="203"/>
        <v>1</v>
      </c>
      <c r="L176" s="34">
        <v>4</v>
      </c>
      <c r="M176" s="127">
        <f t="shared" si="204"/>
        <v>9.4499999999999993</v>
      </c>
      <c r="N176" s="43">
        <f t="shared" si="189"/>
        <v>1220813586432</v>
      </c>
      <c r="O176" s="43">
        <f t="shared" si="205"/>
        <v>1961237026603007.7</v>
      </c>
      <c r="P176" s="43">
        <f t="shared" si="206"/>
        <v>19481971654656.219</v>
      </c>
      <c r="Q176" s="43">
        <f t="shared" si="207"/>
        <v>300</v>
      </c>
      <c r="R176" s="43">
        <f t="shared" si="208"/>
        <v>2715.2900397563708</v>
      </c>
      <c r="S176" s="71">
        <f t="shared" si="209"/>
        <v>9.9335120591723079E-3</v>
      </c>
      <c r="V176" s="44">
        <f t="shared" si="210"/>
        <v>170</v>
      </c>
      <c r="W176" s="44">
        <f t="shared" si="211"/>
        <v>2</v>
      </c>
      <c r="X176" s="44">
        <v>1</v>
      </c>
      <c r="Y176" s="35">
        <f t="shared" si="212"/>
        <v>1</v>
      </c>
      <c r="Z176" s="43">
        <f t="shared" si="190"/>
        <v>3520309693824</v>
      </c>
      <c r="AA176" s="43">
        <f t="shared" si="213"/>
        <v>598452647950080</v>
      </c>
      <c r="AB176" s="43">
        <f t="shared" si="214"/>
        <v>19481971654656.219</v>
      </c>
      <c r="AC176" s="43">
        <f t="shared" si="215"/>
        <v>600</v>
      </c>
      <c r="AD176" s="43">
        <f t="shared" si="216"/>
        <v>2715.2900397563708</v>
      </c>
      <c r="AE176" s="71">
        <f t="shared" si="275"/>
        <v>3.2553906681487874E-2</v>
      </c>
      <c r="AG176" s="44">
        <f t="shared" si="217"/>
        <v>155</v>
      </c>
      <c r="AH176" s="44">
        <f t="shared" si="218"/>
        <v>4.1500000000000004</v>
      </c>
      <c r="AI176" s="44">
        <v>14</v>
      </c>
      <c r="AJ176" s="35">
        <f t="shared" si="219"/>
        <v>1.075</v>
      </c>
      <c r="AK176" s="43">
        <f t="shared" si="191"/>
        <v>483993195840</v>
      </c>
      <c r="AL176" s="43">
        <f t="shared" si="220"/>
        <v>80645366256840</v>
      </c>
      <c r="AM176" s="43">
        <f t="shared" si="221"/>
        <v>2435246456832.0249</v>
      </c>
      <c r="AN176" s="43">
        <f t="shared" si="222"/>
        <v>1245</v>
      </c>
      <c r="AO176" s="43">
        <f t="shared" si="223"/>
        <v>2715.2900397563708</v>
      </c>
      <c r="AP176" s="71">
        <f t="shared" si="279"/>
        <v>3.019697931653299E-2</v>
      </c>
      <c r="AR176" s="44">
        <f t="shared" si="224"/>
        <v>135</v>
      </c>
      <c r="AS176" s="44">
        <f t="shared" si="225"/>
        <v>6.5</v>
      </c>
      <c r="AT176" s="44">
        <v>1</v>
      </c>
      <c r="AU176" s="35">
        <f t="shared" si="226"/>
        <v>1.175</v>
      </c>
      <c r="AV176" s="43">
        <f t="shared" si="192"/>
        <v>4585941360</v>
      </c>
      <c r="AW176" s="43">
        <f t="shared" si="227"/>
        <v>727444948230</v>
      </c>
      <c r="AX176" s="43">
        <f t="shared" si="228"/>
        <v>152202903552.00137</v>
      </c>
      <c r="AY176" s="43">
        <f t="shared" si="229"/>
        <v>1950</v>
      </c>
      <c r="AZ176" s="43">
        <f t="shared" si="230"/>
        <v>2715.2900397563708</v>
      </c>
      <c r="BA176" s="71">
        <f t="shared" si="273"/>
        <v>0.20922944605270474</v>
      </c>
      <c r="BC176" s="44">
        <f t="shared" si="231"/>
        <v>110</v>
      </c>
      <c r="BD176" s="44">
        <f t="shared" si="232"/>
        <v>9.1</v>
      </c>
      <c r="BE176" s="44">
        <v>1</v>
      </c>
      <c r="BF176" s="35">
        <f t="shared" si="233"/>
        <v>1.3</v>
      </c>
      <c r="BG176" s="43">
        <f t="shared" si="193"/>
        <v>4354124544</v>
      </c>
      <c r="BH176" s="43">
        <f t="shared" si="234"/>
        <v>622639809792</v>
      </c>
      <c r="BI176" s="43">
        <f t="shared" si="235"/>
        <v>4756340736.0000353</v>
      </c>
      <c r="BJ176" s="43">
        <f t="shared" si="236"/>
        <v>2730</v>
      </c>
      <c r="BK176" s="43">
        <f t="shared" si="237"/>
        <v>2715.2900397563708</v>
      </c>
      <c r="BL176" s="71">
        <f t="shared" si="280"/>
        <v>7.6389923374622411E-3</v>
      </c>
      <c r="BN176" s="44">
        <f t="shared" si="238"/>
        <v>80</v>
      </c>
      <c r="BO176" s="44">
        <f t="shared" si="239"/>
        <v>12</v>
      </c>
      <c r="BP176" s="44">
        <v>1</v>
      </c>
      <c r="BQ176" s="35">
        <f t="shared" si="240"/>
        <v>1.45</v>
      </c>
      <c r="BR176" s="43">
        <f t="shared" si="194"/>
        <v>14398560</v>
      </c>
      <c r="BS176" s="43">
        <f t="shared" si="241"/>
        <v>1670232960</v>
      </c>
      <c r="BT176" s="43">
        <f t="shared" si="242"/>
        <v>74317824.000000402</v>
      </c>
      <c r="BU176" s="43">
        <f t="shared" si="243"/>
        <v>3600</v>
      </c>
      <c r="BV176" s="43">
        <f t="shared" si="244"/>
        <v>2715.2900397563708</v>
      </c>
      <c r="BW176" s="71">
        <f t="shared" si="277"/>
        <v>4.4495484031161978E-2</v>
      </c>
      <c r="BY176" s="44">
        <f t="shared" si="245"/>
        <v>18</v>
      </c>
      <c r="BZ176" s="44">
        <f t="shared" si="246"/>
        <v>15.25</v>
      </c>
      <c r="CA176" s="44">
        <v>1</v>
      </c>
      <c r="CB176" s="35">
        <f t="shared" si="247"/>
        <v>0</v>
      </c>
      <c r="CC176" s="43">
        <f t="shared" si="195"/>
        <v>1</v>
      </c>
      <c r="CD176" s="43">
        <f t="shared" si="248"/>
        <v>0</v>
      </c>
      <c r="CE176" s="43">
        <f t="shared" si="249"/>
        <v>13750.580691382347</v>
      </c>
      <c r="CF176" s="43">
        <f t="shared" si="250"/>
        <v>4575</v>
      </c>
      <c r="CG176" s="43">
        <f t="shared" si="251"/>
        <v>2715.2900397563708</v>
      </c>
      <c r="CH176" s="71" t="e">
        <f t="shared" si="278"/>
        <v>#DIV/0!</v>
      </c>
      <c r="CJ176" s="44">
        <f t="shared" si="252"/>
        <v>-37</v>
      </c>
      <c r="CK176" s="44">
        <f t="shared" si="253"/>
        <v>18.899999999999999</v>
      </c>
      <c r="CL176" s="44">
        <v>1</v>
      </c>
      <c r="CM176" s="35">
        <f t="shared" si="254"/>
        <v>0</v>
      </c>
      <c r="CN176" s="43">
        <f t="shared" si="196"/>
        <v>1</v>
      </c>
      <c r="CO176" s="43">
        <f t="shared" si="255"/>
        <v>0</v>
      </c>
      <c r="CP176" s="43">
        <f t="shared" si="256"/>
        <v>6.7141507282140136</v>
      </c>
      <c r="CQ176" s="43">
        <f t="shared" si="257"/>
        <v>5670</v>
      </c>
      <c r="CR176" s="43">
        <f t="shared" si="258"/>
        <v>2715.2900397563708</v>
      </c>
      <c r="CU176" s="44">
        <f t="shared" si="259"/>
        <v>-87</v>
      </c>
      <c r="CV176" s="44">
        <f t="shared" si="260"/>
        <v>23</v>
      </c>
      <c r="CW176" s="44">
        <v>1</v>
      </c>
      <c r="CX176" s="35">
        <f t="shared" si="261"/>
        <v>0</v>
      </c>
      <c r="CY176" s="43">
        <f t="shared" si="197"/>
        <v>1</v>
      </c>
      <c r="CZ176" s="43">
        <f t="shared" si="262"/>
        <v>0</v>
      </c>
      <c r="DA176" s="43">
        <f t="shared" si="263"/>
        <v>6.5567878205214751E-3</v>
      </c>
      <c r="DB176" s="43">
        <f t="shared" si="264"/>
        <v>6900</v>
      </c>
      <c r="DC176" s="43">
        <f t="shared" si="265"/>
        <v>2715.2900397563708</v>
      </c>
      <c r="DF176" s="44">
        <f t="shared" si="266"/>
        <v>-150</v>
      </c>
      <c r="DG176" s="44">
        <f t="shared" si="267"/>
        <v>32.75</v>
      </c>
      <c r="DH176" s="44">
        <v>1</v>
      </c>
      <c r="DI176" s="35">
        <f t="shared" si="274"/>
        <v>0</v>
      </c>
      <c r="DJ176" s="43">
        <f t="shared" si="198"/>
        <v>1</v>
      </c>
      <c r="DK176" s="43">
        <f t="shared" si="268"/>
        <v>0</v>
      </c>
      <c r="DL176" s="43">
        <f t="shared" si="269"/>
        <v>1.056119799613942E-6</v>
      </c>
      <c r="DM176" s="43">
        <f t="shared" si="270"/>
        <v>9825</v>
      </c>
      <c r="DN176" s="43">
        <f t="shared" si="271"/>
        <v>2715.2900397563708</v>
      </c>
    </row>
    <row r="177" spans="1:118">
      <c r="A177" s="35">
        <f t="shared" si="199"/>
        <v>93.701484540521008</v>
      </c>
      <c r="B177" s="35">
        <v>0</v>
      </c>
      <c r="C177" s="56">
        <f t="shared" si="276"/>
        <v>9.4499999999999993</v>
      </c>
      <c r="D177" s="60"/>
      <c r="E177" s="59">
        <f t="shared" si="200"/>
        <v>9.4499999999999993</v>
      </c>
      <c r="F177" s="102">
        <f t="shared" si="188"/>
        <v>18.899999999999999</v>
      </c>
      <c r="G177" s="38">
        <f t="shared" si="201"/>
        <v>19734487470.725281</v>
      </c>
      <c r="H177" s="35">
        <f t="shared" si="272"/>
        <v>34.200000000000017</v>
      </c>
      <c r="I177" s="39">
        <v>171</v>
      </c>
      <c r="J177" s="44">
        <f t="shared" si="202"/>
        <v>171</v>
      </c>
      <c r="K177" s="44">
        <f t="shared" si="203"/>
        <v>1</v>
      </c>
      <c r="L177" s="34">
        <v>1</v>
      </c>
      <c r="M177" s="127">
        <f t="shared" si="204"/>
        <v>9.4499999999999993</v>
      </c>
      <c r="N177" s="43">
        <f t="shared" si="189"/>
        <v>1220813586432</v>
      </c>
      <c r="O177" s="43">
        <f t="shared" si="205"/>
        <v>1972773714994790.2</v>
      </c>
      <c r="P177" s="43">
        <f t="shared" si="206"/>
        <v>22378908791802.469</v>
      </c>
      <c r="Q177" s="43">
        <f t="shared" si="207"/>
        <v>300</v>
      </c>
      <c r="R177" s="43">
        <f t="shared" si="208"/>
        <v>2811.0445362156302</v>
      </c>
      <c r="S177" s="71">
        <f t="shared" si="209"/>
        <v>1.1343880254335996E-2</v>
      </c>
      <c r="V177" s="44">
        <f t="shared" si="210"/>
        <v>171</v>
      </c>
      <c r="W177" s="44">
        <f t="shared" si="211"/>
        <v>2</v>
      </c>
      <c r="X177" s="44">
        <v>1</v>
      </c>
      <c r="Y177" s="35">
        <f t="shared" si="212"/>
        <v>1</v>
      </c>
      <c r="Z177" s="43">
        <f t="shared" si="190"/>
        <v>3520309693824</v>
      </c>
      <c r="AA177" s="43">
        <f t="shared" si="213"/>
        <v>601972957643904</v>
      </c>
      <c r="AB177" s="43">
        <f t="shared" si="214"/>
        <v>22378908791802.469</v>
      </c>
      <c r="AC177" s="43">
        <f t="shared" si="215"/>
        <v>600</v>
      </c>
      <c r="AD177" s="43">
        <f t="shared" si="216"/>
        <v>2811.0445362156302</v>
      </c>
      <c r="AE177" s="71">
        <f t="shared" si="275"/>
        <v>3.7175937070981636E-2</v>
      </c>
      <c r="AG177" s="44">
        <f t="shared" si="217"/>
        <v>156</v>
      </c>
      <c r="AH177" s="44">
        <f t="shared" si="218"/>
        <v>4.1500000000000004</v>
      </c>
      <c r="AI177" s="44">
        <v>1</v>
      </c>
      <c r="AJ177" s="35">
        <f t="shared" si="219"/>
        <v>1.075</v>
      </c>
      <c r="AK177" s="43">
        <f t="shared" si="191"/>
        <v>483993195840</v>
      </c>
      <c r="AL177" s="43">
        <f t="shared" si="220"/>
        <v>81165658942368</v>
      </c>
      <c r="AM177" s="43">
        <f t="shared" si="221"/>
        <v>2797363598975.3057</v>
      </c>
      <c r="AN177" s="43">
        <f t="shared" si="222"/>
        <v>1245</v>
      </c>
      <c r="AO177" s="43">
        <f t="shared" si="223"/>
        <v>2811.0445362156302</v>
      </c>
      <c r="AP177" s="71">
        <f t="shared" si="279"/>
        <v>3.4464866489429785E-2</v>
      </c>
      <c r="AR177" s="44">
        <f t="shared" si="224"/>
        <v>136</v>
      </c>
      <c r="AS177" s="44">
        <f t="shared" si="225"/>
        <v>6.5</v>
      </c>
      <c r="AT177" s="44">
        <v>1</v>
      </c>
      <c r="AU177" s="35">
        <f t="shared" si="226"/>
        <v>1.175</v>
      </c>
      <c r="AV177" s="43">
        <f t="shared" si="192"/>
        <v>4585941360</v>
      </c>
      <c r="AW177" s="43">
        <f t="shared" si="227"/>
        <v>732833429328</v>
      </c>
      <c r="AX177" s="43">
        <f t="shared" si="228"/>
        <v>174835224935.95639</v>
      </c>
      <c r="AY177" s="43">
        <f t="shared" si="229"/>
        <v>1950</v>
      </c>
      <c r="AZ177" s="43">
        <f t="shared" si="230"/>
        <v>2811.0445362156302</v>
      </c>
      <c r="BA177" s="71">
        <f t="shared" si="273"/>
        <v>0.23857430343519989</v>
      </c>
      <c r="BC177" s="44">
        <f t="shared" si="231"/>
        <v>111</v>
      </c>
      <c r="BD177" s="44">
        <f t="shared" si="232"/>
        <v>9.1</v>
      </c>
      <c r="BE177" s="44">
        <v>1</v>
      </c>
      <c r="BF177" s="35">
        <f t="shared" si="233"/>
        <v>1.3</v>
      </c>
      <c r="BG177" s="43">
        <f t="shared" si="193"/>
        <v>4354124544</v>
      </c>
      <c r="BH177" s="43">
        <f t="shared" si="234"/>
        <v>628300171699.20007</v>
      </c>
      <c r="BI177" s="43">
        <f t="shared" si="235"/>
        <v>5463600779.2486267</v>
      </c>
      <c r="BJ177" s="43">
        <f t="shared" si="236"/>
        <v>2730</v>
      </c>
      <c r="BK177" s="43">
        <f t="shared" si="237"/>
        <v>2811.0445362156302</v>
      </c>
      <c r="BL177" s="71">
        <f t="shared" si="280"/>
        <v>8.6958447973564078E-3</v>
      </c>
      <c r="BN177" s="44">
        <f t="shared" si="238"/>
        <v>81</v>
      </c>
      <c r="BO177" s="44">
        <f t="shared" si="239"/>
        <v>12</v>
      </c>
      <c r="BP177" s="44">
        <v>1</v>
      </c>
      <c r="BQ177" s="35">
        <f t="shared" si="240"/>
        <v>1.45</v>
      </c>
      <c r="BR177" s="43">
        <f t="shared" si="194"/>
        <v>14398560</v>
      </c>
      <c r="BS177" s="43">
        <f t="shared" si="241"/>
        <v>1691110872</v>
      </c>
      <c r="BT177" s="43">
        <f t="shared" si="242"/>
        <v>85368762.175759643</v>
      </c>
      <c r="BU177" s="43">
        <f t="shared" si="243"/>
        <v>3600</v>
      </c>
      <c r="BV177" s="43">
        <f t="shared" si="244"/>
        <v>2811.0445362156302</v>
      </c>
      <c r="BW177" s="71">
        <f t="shared" si="277"/>
        <v>5.0480878332239618E-2</v>
      </c>
      <c r="BY177" s="44">
        <f t="shared" si="245"/>
        <v>19</v>
      </c>
      <c r="BZ177" s="44">
        <f t="shared" si="246"/>
        <v>15.25</v>
      </c>
      <c r="CA177" s="44">
        <v>1</v>
      </c>
      <c r="CB177" s="35">
        <f t="shared" si="247"/>
        <v>0</v>
      </c>
      <c r="CC177" s="43">
        <f t="shared" si="195"/>
        <v>1</v>
      </c>
      <c r="CD177" s="43">
        <f t="shared" si="248"/>
        <v>0</v>
      </c>
      <c r="CE177" s="43">
        <f t="shared" si="249"/>
        <v>15795.269420444896</v>
      </c>
      <c r="CF177" s="43">
        <f t="shared" si="250"/>
        <v>4575</v>
      </c>
      <c r="CG177" s="43">
        <f t="shared" si="251"/>
        <v>2811.0445362156302</v>
      </c>
      <c r="CH177" s="71" t="e">
        <f t="shared" si="278"/>
        <v>#DIV/0!</v>
      </c>
      <c r="CJ177" s="44">
        <f t="shared" si="252"/>
        <v>-36</v>
      </c>
      <c r="CK177" s="44">
        <f t="shared" si="253"/>
        <v>18.899999999999999</v>
      </c>
      <c r="CL177" s="44">
        <v>1</v>
      </c>
      <c r="CM177" s="35">
        <f t="shared" si="254"/>
        <v>0</v>
      </c>
      <c r="CN177" s="43">
        <f t="shared" si="196"/>
        <v>1</v>
      </c>
      <c r="CO177" s="43">
        <f t="shared" si="255"/>
        <v>0</v>
      </c>
      <c r="CP177" s="43">
        <f t="shared" si="256"/>
        <v>7.7125338967015811</v>
      </c>
      <c r="CQ177" s="43">
        <f t="shared" si="257"/>
        <v>5670</v>
      </c>
      <c r="CR177" s="43">
        <f t="shared" si="258"/>
        <v>2811.0445362156302</v>
      </c>
      <c r="CU177" s="44">
        <f t="shared" si="259"/>
        <v>-86</v>
      </c>
      <c r="CV177" s="44">
        <f t="shared" si="260"/>
        <v>23</v>
      </c>
      <c r="CW177" s="44">
        <v>1</v>
      </c>
      <c r="CX177" s="35">
        <f t="shared" si="261"/>
        <v>0</v>
      </c>
      <c r="CY177" s="43">
        <f t="shared" si="197"/>
        <v>1</v>
      </c>
      <c r="CZ177" s="43">
        <f t="shared" si="262"/>
        <v>0</v>
      </c>
      <c r="DA177" s="43">
        <f t="shared" si="263"/>
        <v>7.5317713834976135E-3</v>
      </c>
      <c r="DB177" s="43">
        <f t="shared" si="264"/>
        <v>6900</v>
      </c>
      <c r="DC177" s="43">
        <f t="shared" si="265"/>
        <v>2811.0445362156302</v>
      </c>
      <c r="DF177" s="44">
        <f t="shared" si="266"/>
        <v>-149</v>
      </c>
      <c r="DG177" s="44">
        <f t="shared" si="267"/>
        <v>32.75</v>
      </c>
      <c r="DH177" s="44">
        <v>1</v>
      </c>
      <c r="DI177" s="35">
        <f t="shared" si="274"/>
        <v>0</v>
      </c>
      <c r="DJ177" s="43">
        <f t="shared" si="198"/>
        <v>1</v>
      </c>
      <c r="DK177" s="43">
        <f t="shared" si="268"/>
        <v>0</v>
      </c>
      <c r="DL177" s="43">
        <f t="shared" si="269"/>
        <v>1.2131630764963338E-6</v>
      </c>
      <c r="DM177" s="43">
        <f t="shared" si="270"/>
        <v>9825</v>
      </c>
      <c r="DN177" s="43">
        <f t="shared" si="271"/>
        <v>2811.0445362156302</v>
      </c>
    </row>
    <row r="178" spans="1:118">
      <c r="A178" s="35">
        <f t="shared" si="199"/>
        <v>97.005860256666494</v>
      </c>
      <c r="B178" s="35">
        <v>0</v>
      </c>
      <c r="C178" s="56">
        <f t="shared" si="276"/>
        <v>9.4499999999999993</v>
      </c>
      <c r="D178" s="60"/>
      <c r="E178" s="59">
        <f t="shared" si="200"/>
        <v>9.4499999999999993</v>
      </c>
      <c r="F178" s="102">
        <f t="shared" si="188"/>
        <v>18.899999999999999</v>
      </c>
      <c r="G178" s="38">
        <f t="shared" si="201"/>
        <v>22668973294.33173</v>
      </c>
      <c r="H178" s="35">
        <f t="shared" si="272"/>
        <v>34.400000000000013</v>
      </c>
      <c r="I178" s="39">
        <v>172</v>
      </c>
      <c r="J178" s="44">
        <f t="shared" si="202"/>
        <v>172</v>
      </c>
      <c r="K178" s="44">
        <f t="shared" si="203"/>
        <v>1</v>
      </c>
      <c r="L178" s="34">
        <v>1</v>
      </c>
      <c r="M178" s="127">
        <f t="shared" si="204"/>
        <v>9.4499999999999993</v>
      </c>
      <c r="N178" s="43">
        <f t="shared" si="189"/>
        <v>1220813586432</v>
      </c>
      <c r="O178" s="43">
        <f t="shared" si="205"/>
        <v>1984310403386572.7</v>
      </c>
      <c r="P178" s="43">
        <f t="shared" si="206"/>
        <v>25706615715772.184</v>
      </c>
      <c r="Q178" s="43">
        <f t="shared" si="207"/>
        <v>300</v>
      </c>
      <c r="R178" s="43">
        <f t="shared" si="208"/>
        <v>2910.1758076999949</v>
      </c>
      <c r="S178" s="71">
        <f t="shared" si="209"/>
        <v>1.2954936723558647E-2</v>
      </c>
      <c r="V178" s="44">
        <f t="shared" si="210"/>
        <v>172</v>
      </c>
      <c r="W178" s="44">
        <f t="shared" si="211"/>
        <v>2</v>
      </c>
      <c r="X178" s="44">
        <v>1</v>
      </c>
      <c r="Y178" s="35">
        <f t="shared" si="212"/>
        <v>1</v>
      </c>
      <c r="Z178" s="43">
        <f t="shared" si="190"/>
        <v>3520309693824</v>
      </c>
      <c r="AA178" s="43">
        <f t="shared" si="213"/>
        <v>605493267337728</v>
      </c>
      <c r="AB178" s="43">
        <f t="shared" si="214"/>
        <v>25706615715772.184</v>
      </c>
      <c r="AC178" s="43">
        <f t="shared" si="215"/>
        <v>600</v>
      </c>
      <c r="AD178" s="43">
        <f t="shared" si="216"/>
        <v>2910.1758076999949</v>
      </c>
      <c r="AE178" s="71">
        <f t="shared" si="275"/>
        <v>4.2455659051009266E-2</v>
      </c>
      <c r="AG178" s="44">
        <f t="shared" si="217"/>
        <v>157</v>
      </c>
      <c r="AH178" s="44">
        <f t="shared" si="218"/>
        <v>4.1500000000000004</v>
      </c>
      <c r="AI178" s="44">
        <v>1</v>
      </c>
      <c r="AJ178" s="35">
        <f t="shared" si="219"/>
        <v>1.075</v>
      </c>
      <c r="AK178" s="43">
        <f t="shared" si="191"/>
        <v>483993195840</v>
      </c>
      <c r="AL178" s="43">
        <f t="shared" si="220"/>
        <v>81685951627896</v>
      </c>
      <c r="AM178" s="43">
        <f t="shared" si="221"/>
        <v>3213326964471.5195</v>
      </c>
      <c r="AN178" s="43">
        <f t="shared" si="222"/>
        <v>1245</v>
      </c>
      <c r="AO178" s="43">
        <f t="shared" si="223"/>
        <v>2910.1758076999949</v>
      </c>
      <c r="AP178" s="71">
        <f t="shared" si="279"/>
        <v>3.9337571521590238E-2</v>
      </c>
      <c r="AR178" s="44">
        <f t="shared" si="224"/>
        <v>137</v>
      </c>
      <c r="AS178" s="44">
        <f t="shared" si="225"/>
        <v>6.5</v>
      </c>
      <c r="AT178" s="44">
        <v>1</v>
      </c>
      <c r="AU178" s="35">
        <f t="shared" si="226"/>
        <v>1.175</v>
      </c>
      <c r="AV178" s="43">
        <f t="shared" si="192"/>
        <v>4585941360</v>
      </c>
      <c r="AW178" s="43">
        <f t="shared" si="227"/>
        <v>738221910426</v>
      </c>
      <c r="AX178" s="43">
        <f t="shared" si="228"/>
        <v>200832935279.4697</v>
      </c>
      <c r="AY178" s="43">
        <f t="shared" si="229"/>
        <v>1950</v>
      </c>
      <c r="AZ178" s="43">
        <f t="shared" si="230"/>
        <v>2910.1758076999949</v>
      </c>
      <c r="BA178" s="71">
        <f t="shared" si="273"/>
        <v>0.27204954559473393</v>
      </c>
      <c r="BC178" s="44">
        <f t="shared" si="231"/>
        <v>112</v>
      </c>
      <c r="BD178" s="44">
        <f t="shared" si="232"/>
        <v>9.1</v>
      </c>
      <c r="BE178" s="44">
        <v>1</v>
      </c>
      <c r="BF178" s="35">
        <f t="shared" si="233"/>
        <v>1.3</v>
      </c>
      <c r="BG178" s="43">
        <f t="shared" si="193"/>
        <v>4354124544</v>
      </c>
      <c r="BH178" s="43">
        <f t="shared" si="234"/>
        <v>633960533606.40002</v>
      </c>
      <c r="BI178" s="43">
        <f t="shared" si="235"/>
        <v>6276029227.4834175</v>
      </c>
      <c r="BJ178" s="43">
        <f t="shared" si="236"/>
        <v>2730</v>
      </c>
      <c r="BK178" s="43">
        <f t="shared" si="237"/>
        <v>2910.1758076999949</v>
      </c>
      <c r="BL178" s="71">
        <f t="shared" si="280"/>
        <v>9.8997159835503973E-3</v>
      </c>
      <c r="BN178" s="44">
        <f t="shared" si="238"/>
        <v>82</v>
      </c>
      <c r="BO178" s="44">
        <f t="shared" si="239"/>
        <v>12</v>
      </c>
      <c r="BP178" s="44">
        <v>1</v>
      </c>
      <c r="BQ178" s="35">
        <f t="shared" si="240"/>
        <v>1.45</v>
      </c>
      <c r="BR178" s="43">
        <f t="shared" si="194"/>
        <v>14398560</v>
      </c>
      <c r="BS178" s="43">
        <f t="shared" si="241"/>
        <v>1711988784</v>
      </c>
      <c r="BT178" s="43">
        <f t="shared" si="242"/>
        <v>98062956.679428205</v>
      </c>
      <c r="BU178" s="43">
        <f t="shared" si="243"/>
        <v>3600</v>
      </c>
      <c r="BV178" s="43">
        <f t="shared" si="244"/>
        <v>2910.1758076999949</v>
      </c>
      <c r="BW178" s="71">
        <f t="shared" si="277"/>
        <v>5.7280139680768026E-2</v>
      </c>
      <c r="BY178" s="44">
        <f t="shared" si="245"/>
        <v>20</v>
      </c>
      <c r="BZ178" s="44">
        <f t="shared" si="246"/>
        <v>15.25</v>
      </c>
      <c r="CA178" s="44">
        <v>5</v>
      </c>
      <c r="CB178" s="35">
        <f t="shared" si="247"/>
        <v>0</v>
      </c>
      <c r="CC178" s="43">
        <f t="shared" si="195"/>
        <v>5</v>
      </c>
      <c r="CD178" s="43">
        <f t="shared" si="248"/>
        <v>0</v>
      </c>
      <c r="CE178" s="43">
        <f t="shared" si="249"/>
        <v>18144.000000000025</v>
      </c>
      <c r="CF178" s="43">
        <f t="shared" si="250"/>
        <v>4575</v>
      </c>
      <c r="CG178" s="43">
        <f t="shared" si="251"/>
        <v>2910.1758076999949</v>
      </c>
      <c r="CH178" s="71" t="e">
        <f t="shared" si="278"/>
        <v>#DIV/0!</v>
      </c>
      <c r="CJ178" s="44">
        <f t="shared" si="252"/>
        <v>-35</v>
      </c>
      <c r="CK178" s="44">
        <f t="shared" si="253"/>
        <v>18.899999999999999</v>
      </c>
      <c r="CL178" s="44">
        <v>1</v>
      </c>
      <c r="CM178" s="35">
        <f t="shared" si="254"/>
        <v>0</v>
      </c>
      <c r="CN178" s="43">
        <f t="shared" si="196"/>
        <v>1</v>
      </c>
      <c r="CO178" s="43">
        <f t="shared" si="255"/>
        <v>0</v>
      </c>
      <c r="CP178" s="43">
        <f t="shared" si="256"/>
        <v>8.8593749999999787</v>
      </c>
      <c r="CQ178" s="43">
        <f t="shared" si="257"/>
        <v>5670</v>
      </c>
      <c r="CR178" s="43">
        <f t="shared" si="258"/>
        <v>2910.1758076999949</v>
      </c>
      <c r="CU178" s="44">
        <f t="shared" si="259"/>
        <v>-85</v>
      </c>
      <c r="CV178" s="44">
        <f t="shared" si="260"/>
        <v>23</v>
      </c>
      <c r="CW178" s="44">
        <v>1</v>
      </c>
      <c r="CX178" s="35">
        <f t="shared" si="261"/>
        <v>0</v>
      </c>
      <c r="CY178" s="43">
        <f t="shared" si="197"/>
        <v>1</v>
      </c>
      <c r="CZ178" s="43">
        <f t="shared" si="262"/>
        <v>0</v>
      </c>
      <c r="DA178" s="43">
        <f t="shared" si="263"/>
        <v>8.6517333984374514E-3</v>
      </c>
      <c r="DB178" s="43">
        <f t="shared" si="264"/>
        <v>6900</v>
      </c>
      <c r="DC178" s="43">
        <f t="shared" si="265"/>
        <v>2910.1758076999949</v>
      </c>
      <c r="DF178" s="44">
        <f t="shared" si="266"/>
        <v>-148</v>
      </c>
      <c r="DG178" s="44">
        <f t="shared" si="267"/>
        <v>32.75</v>
      </c>
      <c r="DH178" s="44">
        <v>1</v>
      </c>
      <c r="DI178" s="35">
        <f t="shared" si="274"/>
        <v>0</v>
      </c>
      <c r="DJ178" s="43">
        <f t="shared" si="198"/>
        <v>1</v>
      </c>
      <c r="DK178" s="43">
        <f t="shared" si="268"/>
        <v>0</v>
      </c>
      <c r="DL178" s="43">
        <f t="shared" si="269"/>
        <v>1.3935584303144805E-6</v>
      </c>
      <c r="DM178" s="43">
        <f t="shared" si="270"/>
        <v>9825</v>
      </c>
      <c r="DN178" s="43">
        <f t="shared" si="271"/>
        <v>2910.1758076999949</v>
      </c>
    </row>
    <row r="179" spans="1:118">
      <c r="A179" s="35">
        <f t="shared" si="199"/>
        <v>100.42676453078515</v>
      </c>
      <c r="B179" s="35">
        <v>0</v>
      </c>
      <c r="C179" s="56">
        <f t="shared" si="276"/>
        <v>9.4499999999999993</v>
      </c>
      <c r="D179" s="60"/>
      <c r="E179" s="59">
        <f t="shared" si="200"/>
        <v>9.4499999999999993</v>
      </c>
      <c r="F179" s="102">
        <f t="shared" si="188"/>
        <v>18.899999999999999</v>
      </c>
      <c r="G179" s="38">
        <f t="shared" si="201"/>
        <v>26039812332.670574</v>
      </c>
      <c r="H179" s="35">
        <f t="shared" si="272"/>
        <v>34.600000000000016</v>
      </c>
      <c r="I179" s="39">
        <v>173</v>
      </c>
      <c r="J179" s="44">
        <f t="shared" si="202"/>
        <v>173</v>
      </c>
      <c r="K179" s="44">
        <f t="shared" si="203"/>
        <v>1</v>
      </c>
      <c r="L179" s="34">
        <v>1</v>
      </c>
      <c r="M179" s="127">
        <f t="shared" si="204"/>
        <v>9.4499999999999993</v>
      </c>
      <c r="N179" s="43">
        <f t="shared" si="189"/>
        <v>1220813586432</v>
      </c>
      <c r="O179" s="43">
        <f t="shared" si="205"/>
        <v>1995847091778355</v>
      </c>
      <c r="P179" s="43">
        <f t="shared" si="206"/>
        <v>29529147185248.43</v>
      </c>
      <c r="Q179" s="43">
        <f t="shared" si="207"/>
        <v>300</v>
      </c>
      <c r="R179" s="43">
        <f t="shared" si="208"/>
        <v>3012.8029359235543</v>
      </c>
      <c r="S179" s="71">
        <f t="shared" si="209"/>
        <v>1.4795295344463059E-2</v>
      </c>
      <c r="V179" s="44">
        <f t="shared" si="210"/>
        <v>173</v>
      </c>
      <c r="W179" s="44">
        <f t="shared" si="211"/>
        <v>2</v>
      </c>
      <c r="X179" s="44">
        <v>1</v>
      </c>
      <c r="Y179" s="35">
        <f t="shared" si="212"/>
        <v>1</v>
      </c>
      <c r="Z179" s="43">
        <f t="shared" si="190"/>
        <v>3520309693824</v>
      </c>
      <c r="AA179" s="43">
        <f t="shared" si="213"/>
        <v>609013577031552</v>
      </c>
      <c r="AB179" s="43">
        <f t="shared" si="214"/>
        <v>29529147185248.43</v>
      </c>
      <c r="AC179" s="43">
        <f t="shared" si="215"/>
        <v>600</v>
      </c>
      <c r="AD179" s="43">
        <f t="shared" si="216"/>
        <v>3012.8029359235543</v>
      </c>
      <c r="AE179" s="71">
        <f t="shared" si="275"/>
        <v>4.8486845447976892E-2</v>
      </c>
      <c r="AG179" s="44">
        <f t="shared" si="217"/>
        <v>158</v>
      </c>
      <c r="AH179" s="44">
        <f t="shared" si="218"/>
        <v>4.1500000000000004</v>
      </c>
      <c r="AI179" s="44">
        <v>1</v>
      </c>
      <c r="AJ179" s="35">
        <f t="shared" si="219"/>
        <v>1.075</v>
      </c>
      <c r="AK179" s="43">
        <f t="shared" si="191"/>
        <v>483993195840</v>
      </c>
      <c r="AL179" s="43">
        <f t="shared" si="220"/>
        <v>82206244313424</v>
      </c>
      <c r="AM179" s="43">
        <f t="shared" si="221"/>
        <v>3691143398156.0498</v>
      </c>
      <c r="AN179" s="43">
        <f t="shared" si="222"/>
        <v>1245</v>
      </c>
      <c r="AO179" s="43">
        <f t="shared" si="223"/>
        <v>3012.8029359235543</v>
      </c>
      <c r="AP179" s="71">
        <f t="shared" si="279"/>
        <v>4.4901010002147718E-2</v>
      </c>
      <c r="AR179" s="44">
        <f t="shared" si="224"/>
        <v>138</v>
      </c>
      <c r="AS179" s="44">
        <f t="shared" si="225"/>
        <v>6.5</v>
      </c>
      <c r="AT179" s="44">
        <v>1</v>
      </c>
      <c r="AU179" s="35">
        <f t="shared" si="226"/>
        <v>1.175</v>
      </c>
      <c r="AV179" s="43">
        <f t="shared" si="192"/>
        <v>4585941360</v>
      </c>
      <c r="AW179" s="43">
        <f t="shared" si="227"/>
        <v>743610391524</v>
      </c>
      <c r="AX179" s="43">
        <f t="shared" si="228"/>
        <v>230696462384.75287</v>
      </c>
      <c r="AY179" s="43">
        <f t="shared" si="229"/>
        <v>1950</v>
      </c>
      <c r="AZ179" s="43">
        <f t="shared" si="230"/>
        <v>3012.8029359235543</v>
      </c>
      <c r="BA179" s="71">
        <f t="shared" si="273"/>
        <v>0.31023835198422878</v>
      </c>
      <c r="BC179" s="44">
        <f t="shared" si="231"/>
        <v>113</v>
      </c>
      <c r="BD179" s="44">
        <f t="shared" si="232"/>
        <v>9.1</v>
      </c>
      <c r="BE179" s="44">
        <v>1</v>
      </c>
      <c r="BF179" s="35">
        <f t="shared" si="233"/>
        <v>1.3</v>
      </c>
      <c r="BG179" s="43">
        <f t="shared" si="193"/>
        <v>4354124544</v>
      </c>
      <c r="BH179" s="43">
        <f t="shared" si="234"/>
        <v>639620895513.59998</v>
      </c>
      <c r="BI179" s="43">
        <f t="shared" si="235"/>
        <v>7209264449.5235138</v>
      </c>
      <c r="BJ179" s="43">
        <f t="shared" si="236"/>
        <v>2730</v>
      </c>
      <c r="BK179" s="43">
        <f t="shared" si="237"/>
        <v>3012.8029359235543</v>
      </c>
      <c r="BL179" s="71">
        <f t="shared" si="280"/>
        <v>1.1271152177939168E-2</v>
      </c>
      <c r="BN179" s="44">
        <f t="shared" si="238"/>
        <v>83</v>
      </c>
      <c r="BO179" s="44">
        <f t="shared" si="239"/>
        <v>12</v>
      </c>
      <c r="BP179" s="44">
        <v>1</v>
      </c>
      <c r="BQ179" s="35">
        <f t="shared" si="240"/>
        <v>1.45</v>
      </c>
      <c r="BR179" s="43">
        <f t="shared" si="194"/>
        <v>14398560</v>
      </c>
      <c r="BS179" s="43">
        <f t="shared" si="241"/>
        <v>1732866696</v>
      </c>
      <c r="BT179" s="43">
        <f t="shared" si="242"/>
        <v>112644757.02380468</v>
      </c>
      <c r="BU179" s="43">
        <f t="shared" si="243"/>
        <v>3600</v>
      </c>
      <c r="BV179" s="43">
        <f t="shared" si="244"/>
        <v>3012.8029359235543</v>
      </c>
      <c r="BW179" s="71">
        <f t="shared" si="277"/>
        <v>6.5004860029813094E-2</v>
      </c>
      <c r="BY179" s="44">
        <f t="shared" si="245"/>
        <v>21</v>
      </c>
      <c r="BZ179" s="44">
        <f t="shared" si="246"/>
        <v>15.25</v>
      </c>
      <c r="CA179" s="44">
        <v>1</v>
      </c>
      <c r="CB179" s="35">
        <f t="shared" si="247"/>
        <v>0</v>
      </c>
      <c r="CC179" s="43">
        <f t="shared" si="195"/>
        <v>5</v>
      </c>
      <c r="CD179" s="43">
        <f t="shared" si="248"/>
        <v>0</v>
      </c>
      <c r="CE179" s="43">
        <f t="shared" si="249"/>
        <v>20841.982953066228</v>
      </c>
      <c r="CF179" s="43">
        <f t="shared" si="250"/>
        <v>4575</v>
      </c>
      <c r="CG179" s="43">
        <f t="shared" si="251"/>
        <v>3012.8029359235543</v>
      </c>
      <c r="CH179" s="71" t="e">
        <f t="shared" si="278"/>
        <v>#DIV/0!</v>
      </c>
      <c r="CJ179" s="44">
        <f t="shared" si="252"/>
        <v>-34</v>
      </c>
      <c r="CK179" s="44">
        <f t="shared" si="253"/>
        <v>18.899999999999999</v>
      </c>
      <c r="CL179" s="44">
        <v>1</v>
      </c>
      <c r="CM179" s="35">
        <f t="shared" si="254"/>
        <v>0</v>
      </c>
      <c r="CN179" s="43">
        <f t="shared" si="196"/>
        <v>1</v>
      </c>
      <c r="CO179" s="43">
        <f t="shared" si="255"/>
        <v>0</v>
      </c>
      <c r="CP179" s="43">
        <f t="shared" si="256"/>
        <v>10.176749488801834</v>
      </c>
      <c r="CQ179" s="43">
        <f t="shared" si="257"/>
        <v>5670</v>
      </c>
      <c r="CR179" s="43">
        <f t="shared" si="258"/>
        <v>3012.8029359235543</v>
      </c>
      <c r="CU179" s="44">
        <f t="shared" si="259"/>
        <v>-84</v>
      </c>
      <c r="CV179" s="44">
        <f t="shared" si="260"/>
        <v>23</v>
      </c>
      <c r="CW179" s="44">
        <v>1</v>
      </c>
      <c r="CX179" s="35">
        <f t="shared" si="261"/>
        <v>0</v>
      </c>
      <c r="CY179" s="43">
        <f t="shared" si="197"/>
        <v>1</v>
      </c>
      <c r="CZ179" s="43">
        <f t="shared" si="262"/>
        <v>0</v>
      </c>
      <c r="DA179" s="43">
        <f t="shared" si="263"/>
        <v>9.9382319226580078E-3</v>
      </c>
      <c r="DB179" s="43">
        <f t="shared" si="264"/>
        <v>6900</v>
      </c>
      <c r="DC179" s="43">
        <f t="shared" si="265"/>
        <v>3012.8029359235543</v>
      </c>
      <c r="DF179" s="44">
        <f t="shared" si="266"/>
        <v>-147</v>
      </c>
      <c r="DG179" s="44">
        <f t="shared" si="267"/>
        <v>32.75</v>
      </c>
      <c r="DH179" s="44">
        <v>1</v>
      </c>
      <c r="DI179" s="35">
        <f t="shared" si="274"/>
        <v>0</v>
      </c>
      <c r="DJ179" s="43">
        <f t="shared" si="198"/>
        <v>1</v>
      </c>
      <c r="DK179" s="43">
        <f t="shared" si="268"/>
        <v>0</v>
      </c>
      <c r="DL179" s="43">
        <f t="shared" si="269"/>
        <v>1.6007782764944942E-6</v>
      </c>
      <c r="DM179" s="43">
        <f t="shared" si="270"/>
        <v>9825</v>
      </c>
      <c r="DN179" s="43">
        <f t="shared" si="271"/>
        <v>3012.8029359235543</v>
      </c>
    </row>
    <row r="180" spans="1:118">
      <c r="A180" s="35">
        <f t="shared" si="199"/>
        <v>103.96830673359925</v>
      </c>
      <c r="B180" s="35">
        <v>0</v>
      </c>
      <c r="C180" s="56">
        <f t="shared" si="276"/>
        <v>9.4499999999999993</v>
      </c>
      <c r="D180" s="60"/>
      <c r="E180" s="59">
        <f t="shared" si="200"/>
        <v>9.4499999999999993</v>
      </c>
      <c r="F180" s="102">
        <f t="shared" si="188"/>
        <v>18.899999999999999</v>
      </c>
      <c r="G180" s="38">
        <f t="shared" si="201"/>
        <v>29911889590.970196</v>
      </c>
      <c r="H180" s="35">
        <f t="shared" si="272"/>
        <v>34.800000000000018</v>
      </c>
      <c r="I180" s="39">
        <v>174</v>
      </c>
      <c r="J180" s="44">
        <f t="shared" si="202"/>
        <v>174</v>
      </c>
      <c r="K180" s="44">
        <f t="shared" si="203"/>
        <v>1</v>
      </c>
      <c r="L180" s="34">
        <v>1</v>
      </c>
      <c r="M180" s="127">
        <f t="shared" si="204"/>
        <v>9.4499999999999993</v>
      </c>
      <c r="N180" s="43">
        <f t="shared" si="189"/>
        <v>1220813586432</v>
      </c>
      <c r="O180" s="43">
        <f t="shared" si="205"/>
        <v>2007383780170137.5</v>
      </c>
      <c r="P180" s="43">
        <f t="shared" si="206"/>
        <v>33920082796160.203</v>
      </c>
      <c r="Q180" s="43">
        <f t="shared" si="207"/>
        <v>300</v>
      </c>
      <c r="R180" s="43">
        <f t="shared" si="208"/>
        <v>3119.0492020079773</v>
      </c>
      <c r="S180" s="71">
        <f t="shared" si="209"/>
        <v>1.689765710535196E-2</v>
      </c>
      <c r="V180" s="44">
        <f t="shared" si="210"/>
        <v>174</v>
      </c>
      <c r="W180" s="44">
        <f t="shared" si="211"/>
        <v>2</v>
      </c>
      <c r="X180" s="44">
        <v>1</v>
      </c>
      <c r="Y180" s="35">
        <f t="shared" si="212"/>
        <v>1</v>
      </c>
      <c r="Z180" s="43">
        <f t="shared" si="190"/>
        <v>3520309693824</v>
      </c>
      <c r="AA180" s="43">
        <f t="shared" si="213"/>
        <v>612533886725376</v>
      </c>
      <c r="AB180" s="43">
        <f t="shared" si="214"/>
        <v>33920082796160.203</v>
      </c>
      <c r="AC180" s="43">
        <f t="shared" si="215"/>
        <v>600</v>
      </c>
      <c r="AD180" s="43">
        <f t="shared" si="216"/>
        <v>3119.0492020079773</v>
      </c>
      <c r="AE180" s="71">
        <f t="shared" si="275"/>
        <v>5.5376663285517075E-2</v>
      </c>
      <c r="AG180" s="44">
        <f t="shared" si="217"/>
        <v>159</v>
      </c>
      <c r="AH180" s="44">
        <f t="shared" si="218"/>
        <v>4.1500000000000004</v>
      </c>
      <c r="AI180" s="44">
        <v>1</v>
      </c>
      <c r="AJ180" s="35">
        <f t="shared" si="219"/>
        <v>1.075</v>
      </c>
      <c r="AK180" s="43">
        <f t="shared" si="191"/>
        <v>483993195840</v>
      </c>
      <c r="AL180" s="43">
        <f t="shared" si="220"/>
        <v>82726536998952</v>
      </c>
      <c r="AM180" s="43">
        <f t="shared" si="221"/>
        <v>4240010349520.021</v>
      </c>
      <c r="AN180" s="43">
        <f t="shared" si="222"/>
        <v>1245</v>
      </c>
      <c r="AO180" s="43">
        <f t="shared" si="223"/>
        <v>3119.0492020079773</v>
      </c>
      <c r="AP180" s="71">
        <f t="shared" si="279"/>
        <v>5.1253328174171421E-2</v>
      </c>
      <c r="AR180" s="44">
        <f t="shared" si="224"/>
        <v>139</v>
      </c>
      <c r="AS180" s="44">
        <f t="shared" si="225"/>
        <v>6.5</v>
      </c>
      <c r="AT180" s="44">
        <v>1</v>
      </c>
      <c r="AU180" s="35">
        <f t="shared" si="226"/>
        <v>1.175</v>
      </c>
      <c r="AV180" s="43">
        <f t="shared" si="192"/>
        <v>4585941360</v>
      </c>
      <c r="AW180" s="43">
        <f t="shared" si="227"/>
        <v>748998872622</v>
      </c>
      <c r="AX180" s="43">
        <f t="shared" si="228"/>
        <v>265000646845.00098</v>
      </c>
      <c r="AY180" s="43">
        <f t="shared" si="229"/>
        <v>1950</v>
      </c>
      <c r="AZ180" s="43">
        <f t="shared" si="230"/>
        <v>3119.0492020079773</v>
      </c>
      <c r="BA180" s="71">
        <f t="shared" si="273"/>
        <v>0.35380646958428713</v>
      </c>
      <c r="BC180" s="44">
        <f t="shared" si="231"/>
        <v>114</v>
      </c>
      <c r="BD180" s="44">
        <f t="shared" si="232"/>
        <v>9.1</v>
      </c>
      <c r="BE180" s="44">
        <v>1</v>
      </c>
      <c r="BF180" s="35">
        <f t="shared" si="233"/>
        <v>1.3</v>
      </c>
      <c r="BG180" s="43">
        <f t="shared" si="193"/>
        <v>4354124544</v>
      </c>
      <c r="BH180" s="43">
        <f t="shared" si="234"/>
        <v>645281257420.80005</v>
      </c>
      <c r="BI180" s="43">
        <f t="shared" si="235"/>
        <v>8281270213.9062662</v>
      </c>
      <c r="BJ180" s="43">
        <f t="shared" si="236"/>
        <v>2730</v>
      </c>
      <c r="BK180" s="43">
        <f t="shared" si="237"/>
        <v>3119.0492020079773</v>
      </c>
      <c r="BL180" s="71">
        <f t="shared" si="280"/>
        <v>1.2833582439704883E-2</v>
      </c>
      <c r="BN180" s="44">
        <f t="shared" si="238"/>
        <v>84</v>
      </c>
      <c r="BO180" s="44">
        <f t="shared" si="239"/>
        <v>12</v>
      </c>
      <c r="BP180" s="44">
        <v>1</v>
      </c>
      <c r="BQ180" s="35">
        <f t="shared" si="240"/>
        <v>1.45</v>
      </c>
      <c r="BR180" s="43">
        <f t="shared" si="194"/>
        <v>14398560</v>
      </c>
      <c r="BS180" s="43">
        <f t="shared" si="241"/>
        <v>1753744608</v>
      </c>
      <c r="BT180" s="43">
        <f t="shared" si="242"/>
        <v>129394847.09228516</v>
      </c>
      <c r="BU180" s="43">
        <f t="shared" si="243"/>
        <v>3600</v>
      </c>
      <c r="BV180" s="43">
        <f t="shared" si="244"/>
        <v>3119.0492020079773</v>
      </c>
      <c r="BW180" s="71">
        <f t="shared" si="277"/>
        <v>7.378203559516526E-2</v>
      </c>
      <c r="BY180" s="44">
        <f t="shared" si="245"/>
        <v>22</v>
      </c>
      <c r="BZ180" s="44">
        <f t="shared" si="246"/>
        <v>15.25</v>
      </c>
      <c r="CA180" s="44">
        <v>1</v>
      </c>
      <c r="CB180" s="35">
        <f t="shared" si="247"/>
        <v>0</v>
      </c>
      <c r="CC180" s="43">
        <f t="shared" si="195"/>
        <v>5</v>
      </c>
      <c r="CD180" s="43">
        <f t="shared" si="248"/>
        <v>0</v>
      </c>
      <c r="CE180" s="43">
        <f t="shared" si="249"/>
        <v>23941.151533063425</v>
      </c>
      <c r="CF180" s="43">
        <f t="shared" si="250"/>
        <v>4575</v>
      </c>
      <c r="CG180" s="43">
        <f t="shared" si="251"/>
        <v>3119.0492020079773</v>
      </c>
      <c r="CH180" s="71" t="e">
        <f t="shared" si="278"/>
        <v>#DIV/0!</v>
      </c>
      <c r="CJ180" s="44">
        <f t="shared" si="252"/>
        <v>-33</v>
      </c>
      <c r="CK180" s="44">
        <f t="shared" si="253"/>
        <v>18.899999999999999</v>
      </c>
      <c r="CL180" s="44">
        <v>1</v>
      </c>
      <c r="CM180" s="35">
        <f t="shared" si="254"/>
        <v>0</v>
      </c>
      <c r="CN180" s="43">
        <f t="shared" si="196"/>
        <v>1</v>
      </c>
      <c r="CO180" s="43">
        <f t="shared" si="255"/>
        <v>0</v>
      </c>
      <c r="CP180" s="43">
        <f t="shared" si="256"/>
        <v>11.690015397003584</v>
      </c>
      <c r="CQ180" s="43">
        <f t="shared" si="257"/>
        <v>5670</v>
      </c>
      <c r="CR180" s="43">
        <f t="shared" si="258"/>
        <v>3119.0492020079773</v>
      </c>
      <c r="CU180" s="44">
        <f t="shared" si="259"/>
        <v>-83</v>
      </c>
      <c r="CV180" s="44">
        <f t="shared" si="260"/>
        <v>23</v>
      </c>
      <c r="CW180" s="44">
        <v>1</v>
      </c>
      <c r="CX180" s="35">
        <f t="shared" si="261"/>
        <v>0</v>
      </c>
      <c r="CY180" s="43">
        <f t="shared" si="197"/>
        <v>1</v>
      </c>
      <c r="CZ180" s="43">
        <f t="shared" si="262"/>
        <v>0</v>
      </c>
      <c r="DA180" s="43">
        <f t="shared" si="263"/>
        <v>1.1416030661136277E-2</v>
      </c>
      <c r="DB180" s="43">
        <f t="shared" si="264"/>
        <v>6900</v>
      </c>
      <c r="DC180" s="43">
        <f t="shared" si="265"/>
        <v>3119.0492020079773</v>
      </c>
      <c r="DF180" s="44">
        <f t="shared" si="266"/>
        <v>-146</v>
      </c>
      <c r="DG180" s="44">
        <f t="shared" si="267"/>
        <v>32.75</v>
      </c>
      <c r="DH180" s="44">
        <v>1</v>
      </c>
      <c r="DI180" s="35">
        <f t="shared" si="274"/>
        <v>0</v>
      </c>
      <c r="DJ180" s="43">
        <f t="shared" si="198"/>
        <v>1</v>
      </c>
      <c r="DK180" s="43">
        <f t="shared" si="268"/>
        <v>0</v>
      </c>
      <c r="DL180" s="43">
        <f t="shared" si="269"/>
        <v>1.8388113729242146E-6</v>
      </c>
      <c r="DM180" s="43">
        <f t="shared" si="270"/>
        <v>9825</v>
      </c>
      <c r="DN180" s="43">
        <f t="shared" si="271"/>
        <v>3119.0492020079773</v>
      </c>
    </row>
    <row r="181" spans="1:118">
      <c r="A181" s="35">
        <f t="shared" si="199"/>
        <v>107.63474115247662</v>
      </c>
      <c r="B181" s="35">
        <v>0</v>
      </c>
      <c r="C181" s="56">
        <f t="shared" si="276"/>
        <v>9.4499999999999993</v>
      </c>
      <c r="D181" s="60"/>
      <c r="E181" s="59">
        <f t="shared" si="200"/>
        <v>9.4499999999999993</v>
      </c>
      <c r="F181" s="102">
        <f t="shared" si="188"/>
        <v>18.899999999999999</v>
      </c>
      <c r="G181" s="38">
        <f t="shared" si="201"/>
        <v>34359738368.000397</v>
      </c>
      <c r="H181" s="35">
        <f t="shared" si="272"/>
        <v>35.000000000000021</v>
      </c>
      <c r="I181" s="39">
        <v>175</v>
      </c>
      <c r="J181" s="44">
        <f t="shared" si="202"/>
        <v>175</v>
      </c>
      <c r="K181" s="44">
        <f t="shared" si="203"/>
        <v>1</v>
      </c>
      <c r="L181" s="34">
        <v>1</v>
      </c>
      <c r="M181" s="127">
        <f t="shared" si="204"/>
        <v>9.4499999999999993</v>
      </c>
      <c r="N181" s="43">
        <f t="shared" si="189"/>
        <v>1220813586432</v>
      </c>
      <c r="O181" s="43">
        <f t="shared" si="205"/>
        <v>2018920468561919.7</v>
      </c>
      <c r="P181" s="43">
        <f t="shared" si="206"/>
        <v>38963943309312.453</v>
      </c>
      <c r="Q181" s="43">
        <f t="shared" si="207"/>
        <v>300</v>
      </c>
      <c r="R181" s="43">
        <f t="shared" si="208"/>
        <v>3229.0422345742986</v>
      </c>
      <c r="S181" s="71">
        <f t="shared" si="209"/>
        <v>1.9299394857820493E-2</v>
      </c>
      <c r="V181" s="44">
        <f t="shared" si="210"/>
        <v>175</v>
      </c>
      <c r="W181" s="44">
        <f t="shared" si="211"/>
        <v>2</v>
      </c>
      <c r="X181" s="44">
        <v>1</v>
      </c>
      <c r="Y181" s="35">
        <f t="shared" si="212"/>
        <v>1</v>
      </c>
      <c r="Z181" s="43">
        <f t="shared" si="190"/>
        <v>3520309693824</v>
      </c>
      <c r="AA181" s="43">
        <f t="shared" si="213"/>
        <v>616054196419200</v>
      </c>
      <c r="AB181" s="43">
        <f t="shared" si="214"/>
        <v>38963943309312.453</v>
      </c>
      <c r="AC181" s="43">
        <f t="shared" si="215"/>
        <v>600</v>
      </c>
      <c r="AD181" s="43">
        <f t="shared" si="216"/>
        <v>3229.0422345742986</v>
      </c>
      <c r="AE181" s="71">
        <f t="shared" si="275"/>
        <v>6.3247590124033609E-2</v>
      </c>
      <c r="AG181" s="44">
        <f t="shared" si="217"/>
        <v>160</v>
      </c>
      <c r="AH181" s="44">
        <f t="shared" si="218"/>
        <v>4.1500000000000004</v>
      </c>
      <c r="AI181" s="44">
        <v>1</v>
      </c>
      <c r="AJ181" s="35">
        <f t="shared" si="219"/>
        <v>1.075</v>
      </c>
      <c r="AK181" s="43">
        <f t="shared" si="191"/>
        <v>483993195840</v>
      </c>
      <c r="AL181" s="43">
        <f t="shared" si="220"/>
        <v>83246829684480</v>
      </c>
      <c r="AM181" s="43">
        <f t="shared" si="221"/>
        <v>4870492913664.0518</v>
      </c>
      <c r="AN181" s="43">
        <f t="shared" si="222"/>
        <v>1245</v>
      </c>
      <c r="AO181" s="43">
        <f t="shared" si="223"/>
        <v>3229.0422345742986</v>
      </c>
      <c r="AP181" s="71">
        <f t="shared" si="279"/>
        <v>5.8506647425782689E-2</v>
      </c>
      <c r="AR181" s="44">
        <f t="shared" si="224"/>
        <v>140</v>
      </c>
      <c r="AS181" s="44">
        <f t="shared" si="225"/>
        <v>6.5</v>
      </c>
      <c r="AT181" s="44">
        <v>14</v>
      </c>
      <c r="AU181" s="35">
        <f t="shared" si="226"/>
        <v>1.175</v>
      </c>
      <c r="AV181" s="43">
        <f t="shared" si="192"/>
        <v>64203179040</v>
      </c>
      <c r="AW181" s="43">
        <f t="shared" si="227"/>
        <v>10561422952080</v>
      </c>
      <c r="AX181" s="43">
        <f t="shared" si="228"/>
        <v>304405807104.00287</v>
      </c>
      <c r="AY181" s="43">
        <f t="shared" si="229"/>
        <v>1950</v>
      </c>
      <c r="AZ181" s="43">
        <f t="shared" si="230"/>
        <v>3229.0422345742986</v>
      </c>
      <c r="BA181" s="71">
        <f t="shared" si="273"/>
        <v>2.8822423690933827E-2</v>
      </c>
      <c r="BC181" s="44">
        <f t="shared" si="231"/>
        <v>115</v>
      </c>
      <c r="BD181" s="44">
        <f t="shared" si="232"/>
        <v>9.1</v>
      </c>
      <c r="BE181" s="44">
        <v>1</v>
      </c>
      <c r="BF181" s="35">
        <f t="shared" si="233"/>
        <v>1.3</v>
      </c>
      <c r="BG181" s="43">
        <f t="shared" si="193"/>
        <v>4354124544</v>
      </c>
      <c r="BH181" s="43">
        <f t="shared" si="234"/>
        <v>650941619328</v>
      </c>
      <c r="BI181" s="43">
        <f t="shared" si="235"/>
        <v>9512681472.0000744</v>
      </c>
      <c r="BJ181" s="43">
        <f t="shared" si="236"/>
        <v>2730</v>
      </c>
      <c r="BK181" s="43">
        <f t="shared" si="237"/>
        <v>3229.0422345742986</v>
      </c>
      <c r="BL181" s="71">
        <f t="shared" si="280"/>
        <v>1.4613724471666902E-2</v>
      </c>
      <c r="BN181" s="44">
        <f t="shared" si="238"/>
        <v>85</v>
      </c>
      <c r="BO181" s="44">
        <f t="shared" si="239"/>
        <v>12</v>
      </c>
      <c r="BP181" s="44">
        <v>1</v>
      </c>
      <c r="BQ181" s="35">
        <f t="shared" si="240"/>
        <v>1.45</v>
      </c>
      <c r="BR181" s="43">
        <f t="shared" si="194"/>
        <v>14398560</v>
      </c>
      <c r="BS181" s="43">
        <f t="shared" si="241"/>
        <v>1774622520</v>
      </c>
      <c r="BT181" s="43">
        <f t="shared" si="242"/>
        <v>148635648.00000083</v>
      </c>
      <c r="BU181" s="43">
        <f t="shared" si="243"/>
        <v>3600</v>
      </c>
      <c r="BV181" s="43">
        <f t="shared" si="244"/>
        <v>3229.0422345742986</v>
      </c>
      <c r="BW181" s="71">
        <f t="shared" si="277"/>
        <v>8.3756205235128445E-2</v>
      </c>
      <c r="BY181" s="44">
        <f t="shared" si="245"/>
        <v>23</v>
      </c>
      <c r="BZ181" s="44">
        <f t="shared" si="246"/>
        <v>15.25</v>
      </c>
      <c r="CA181" s="44">
        <v>1</v>
      </c>
      <c r="CB181" s="35">
        <f t="shared" si="247"/>
        <v>0</v>
      </c>
      <c r="CC181" s="43">
        <f t="shared" si="195"/>
        <v>5</v>
      </c>
      <c r="CD181" s="43">
        <f t="shared" si="248"/>
        <v>0</v>
      </c>
      <c r="CE181" s="43">
        <f t="shared" si="249"/>
        <v>27501.161382764705</v>
      </c>
      <c r="CF181" s="43">
        <f t="shared" si="250"/>
        <v>4575</v>
      </c>
      <c r="CG181" s="43">
        <f t="shared" si="251"/>
        <v>3229.0422345742986</v>
      </c>
      <c r="CH181" s="71" t="e">
        <f t="shared" si="278"/>
        <v>#DIV/0!</v>
      </c>
      <c r="CJ181" s="44">
        <f t="shared" si="252"/>
        <v>-32</v>
      </c>
      <c r="CK181" s="44">
        <f t="shared" si="253"/>
        <v>18.899999999999999</v>
      </c>
      <c r="CL181" s="44">
        <v>1</v>
      </c>
      <c r="CM181" s="35">
        <f t="shared" si="254"/>
        <v>0</v>
      </c>
      <c r="CN181" s="43">
        <f t="shared" si="196"/>
        <v>1</v>
      </c>
      <c r="CO181" s="43">
        <f t="shared" si="255"/>
        <v>0</v>
      </c>
      <c r="CP181" s="43">
        <f t="shared" si="256"/>
        <v>13.428301456428029</v>
      </c>
      <c r="CQ181" s="43">
        <f t="shared" si="257"/>
        <v>5670</v>
      </c>
      <c r="CR181" s="43">
        <f t="shared" si="258"/>
        <v>3229.0422345742986</v>
      </c>
      <c r="CU181" s="44">
        <f t="shared" si="259"/>
        <v>-82</v>
      </c>
      <c r="CV181" s="44">
        <f t="shared" si="260"/>
        <v>23</v>
      </c>
      <c r="CW181" s="44">
        <v>1</v>
      </c>
      <c r="CX181" s="35">
        <f t="shared" si="261"/>
        <v>0</v>
      </c>
      <c r="CY181" s="43">
        <f t="shared" si="197"/>
        <v>1</v>
      </c>
      <c r="CZ181" s="43">
        <f t="shared" si="262"/>
        <v>0</v>
      </c>
      <c r="DA181" s="43">
        <f t="shared" si="263"/>
        <v>1.3113575641042954E-2</v>
      </c>
      <c r="DB181" s="43">
        <f t="shared" si="264"/>
        <v>6900</v>
      </c>
      <c r="DC181" s="43">
        <f t="shared" si="265"/>
        <v>3229.0422345742986</v>
      </c>
      <c r="DF181" s="44">
        <f t="shared" si="266"/>
        <v>-145</v>
      </c>
      <c r="DG181" s="44">
        <f t="shared" si="267"/>
        <v>32.75</v>
      </c>
      <c r="DH181" s="44">
        <v>1</v>
      </c>
      <c r="DI181" s="35">
        <f t="shared" si="274"/>
        <v>0</v>
      </c>
      <c r="DJ181" s="43">
        <f t="shared" si="198"/>
        <v>1</v>
      </c>
      <c r="DK181" s="43">
        <f t="shared" si="268"/>
        <v>0</v>
      </c>
      <c r="DL181" s="43">
        <f t="shared" si="269"/>
        <v>2.1122395992278845E-6</v>
      </c>
      <c r="DM181" s="43">
        <f t="shared" si="270"/>
        <v>9825</v>
      </c>
      <c r="DN181" s="43">
        <f t="shared" si="271"/>
        <v>3229.0422345742986</v>
      </c>
    </row>
    <row r="182" spans="1:118">
      <c r="A182" s="35">
        <f t="shared" si="199"/>
        <v>111.4304721019051</v>
      </c>
      <c r="B182" s="35">
        <v>0</v>
      </c>
      <c r="C182" s="56">
        <f t="shared" si="276"/>
        <v>9.4499999999999993</v>
      </c>
      <c r="D182" s="60"/>
      <c r="E182" s="59">
        <f t="shared" si="200"/>
        <v>9.4499999999999993</v>
      </c>
      <c r="F182" s="102">
        <f t="shared" si="188"/>
        <v>18.899999999999999</v>
      </c>
      <c r="G182" s="38">
        <f t="shared" si="201"/>
        <v>39468974941.450569</v>
      </c>
      <c r="H182" s="35">
        <f t="shared" si="272"/>
        <v>35.200000000000017</v>
      </c>
      <c r="I182" s="39">
        <v>176</v>
      </c>
      <c r="J182" s="44">
        <f t="shared" si="202"/>
        <v>176</v>
      </c>
      <c r="K182" s="44">
        <f t="shared" si="203"/>
        <v>1</v>
      </c>
      <c r="L182" s="34">
        <v>1</v>
      </c>
      <c r="M182" s="127">
        <f t="shared" si="204"/>
        <v>9.4499999999999993</v>
      </c>
      <c r="N182" s="43">
        <f t="shared" si="189"/>
        <v>1220813586432</v>
      </c>
      <c r="O182" s="43">
        <f t="shared" si="205"/>
        <v>2030457156953702.2</v>
      </c>
      <c r="P182" s="43">
        <f t="shared" si="206"/>
        <v>44757817583604.945</v>
      </c>
      <c r="Q182" s="43">
        <f t="shared" si="207"/>
        <v>300</v>
      </c>
      <c r="R182" s="43">
        <f t="shared" si="208"/>
        <v>3342.914163057153</v>
      </c>
      <c r="S182" s="71">
        <f t="shared" si="209"/>
        <v>2.204322185785745E-2</v>
      </c>
      <c r="V182" s="44">
        <f t="shared" si="210"/>
        <v>176</v>
      </c>
      <c r="W182" s="44">
        <f t="shared" si="211"/>
        <v>2</v>
      </c>
      <c r="X182" s="44">
        <v>1</v>
      </c>
      <c r="Y182" s="35">
        <f t="shared" si="212"/>
        <v>1</v>
      </c>
      <c r="Z182" s="43">
        <f t="shared" si="190"/>
        <v>3520309693824</v>
      </c>
      <c r="AA182" s="43">
        <f t="shared" si="213"/>
        <v>619574506113024</v>
      </c>
      <c r="AB182" s="43">
        <f t="shared" si="214"/>
        <v>44757817583604.945</v>
      </c>
      <c r="AC182" s="43">
        <f t="shared" si="215"/>
        <v>600</v>
      </c>
      <c r="AD182" s="43">
        <f t="shared" si="216"/>
        <v>3342.914163057153</v>
      </c>
      <c r="AE182" s="71">
        <f t="shared" si="275"/>
        <v>7.223960499020296E-2</v>
      </c>
      <c r="AG182" s="44">
        <f t="shared" si="217"/>
        <v>161</v>
      </c>
      <c r="AH182" s="44">
        <f t="shared" si="218"/>
        <v>4.1500000000000004</v>
      </c>
      <c r="AI182" s="44">
        <v>1</v>
      </c>
      <c r="AJ182" s="35">
        <f t="shared" si="219"/>
        <v>1.075</v>
      </c>
      <c r="AK182" s="43">
        <f t="shared" si="191"/>
        <v>483993195840</v>
      </c>
      <c r="AL182" s="43">
        <f t="shared" si="220"/>
        <v>83767122370008</v>
      </c>
      <c r="AM182" s="43">
        <f t="shared" si="221"/>
        <v>5594727197950.6143</v>
      </c>
      <c r="AN182" s="43">
        <f t="shared" si="222"/>
        <v>1245</v>
      </c>
      <c r="AO182" s="43">
        <f t="shared" si="223"/>
        <v>3342.914163057153</v>
      </c>
      <c r="AP182" s="71">
        <f t="shared" si="279"/>
        <v>6.6789058041627936E-2</v>
      </c>
      <c r="AR182" s="44">
        <f t="shared" si="224"/>
        <v>141</v>
      </c>
      <c r="AS182" s="44">
        <f t="shared" si="225"/>
        <v>6.5</v>
      </c>
      <c r="AT182" s="44">
        <v>1</v>
      </c>
      <c r="AU182" s="35">
        <f t="shared" si="226"/>
        <v>1.175</v>
      </c>
      <c r="AV182" s="43">
        <f t="shared" si="192"/>
        <v>64203179040</v>
      </c>
      <c r="AW182" s="43">
        <f t="shared" si="227"/>
        <v>10636861687452</v>
      </c>
      <c r="AX182" s="43">
        <f t="shared" si="228"/>
        <v>349670449871.91284</v>
      </c>
      <c r="AY182" s="43">
        <f t="shared" si="229"/>
        <v>1950</v>
      </c>
      <c r="AZ182" s="43">
        <f t="shared" si="230"/>
        <v>3342.914163057153</v>
      </c>
      <c r="BA182" s="71">
        <f t="shared" si="273"/>
        <v>3.2873460250442951E-2</v>
      </c>
      <c r="BC182" s="44">
        <f t="shared" si="231"/>
        <v>116</v>
      </c>
      <c r="BD182" s="44">
        <f t="shared" si="232"/>
        <v>9.1</v>
      </c>
      <c r="BE182" s="44">
        <v>1</v>
      </c>
      <c r="BF182" s="35">
        <f t="shared" si="233"/>
        <v>1.3</v>
      </c>
      <c r="BG182" s="43">
        <f t="shared" si="193"/>
        <v>4354124544</v>
      </c>
      <c r="BH182" s="43">
        <f t="shared" si="234"/>
        <v>656601981235.20007</v>
      </c>
      <c r="BI182" s="43">
        <f t="shared" si="235"/>
        <v>10927201558.497259</v>
      </c>
      <c r="BJ182" s="43">
        <f t="shared" si="236"/>
        <v>2730</v>
      </c>
      <c r="BK182" s="43">
        <f t="shared" si="237"/>
        <v>3342.914163057153</v>
      </c>
      <c r="BL182" s="71">
        <f t="shared" si="280"/>
        <v>1.6642047801837274E-2</v>
      </c>
      <c r="BN182" s="44">
        <f t="shared" si="238"/>
        <v>86</v>
      </c>
      <c r="BO182" s="44">
        <f t="shared" si="239"/>
        <v>12</v>
      </c>
      <c r="BP182" s="44">
        <v>1</v>
      </c>
      <c r="BQ182" s="35">
        <f t="shared" si="240"/>
        <v>1.45</v>
      </c>
      <c r="BR182" s="43">
        <f t="shared" si="194"/>
        <v>14398560</v>
      </c>
      <c r="BS182" s="43">
        <f t="shared" si="241"/>
        <v>1795500432</v>
      </c>
      <c r="BT182" s="43">
        <f t="shared" si="242"/>
        <v>170737524.35151932</v>
      </c>
      <c r="BU182" s="43">
        <f t="shared" si="243"/>
        <v>3600</v>
      </c>
      <c r="BV182" s="43">
        <f t="shared" si="244"/>
        <v>3342.914163057153</v>
      </c>
      <c r="BW182" s="71">
        <f t="shared" si="277"/>
        <v>9.5091887090963015E-2</v>
      </c>
      <c r="BY182" s="44">
        <f t="shared" si="245"/>
        <v>24</v>
      </c>
      <c r="BZ182" s="44">
        <f t="shared" si="246"/>
        <v>15.25</v>
      </c>
      <c r="CA182" s="44">
        <v>1</v>
      </c>
      <c r="CB182" s="35">
        <f t="shared" si="247"/>
        <v>0</v>
      </c>
      <c r="CC182" s="43">
        <f t="shared" si="195"/>
        <v>5</v>
      </c>
      <c r="CD182" s="43">
        <f t="shared" si="248"/>
        <v>0</v>
      </c>
      <c r="CE182" s="43">
        <f t="shared" si="249"/>
        <v>31590.5388408898</v>
      </c>
      <c r="CF182" s="43">
        <f t="shared" si="250"/>
        <v>4575</v>
      </c>
      <c r="CG182" s="43">
        <f t="shared" si="251"/>
        <v>3342.914163057153</v>
      </c>
      <c r="CH182" s="71" t="e">
        <f t="shared" si="278"/>
        <v>#DIV/0!</v>
      </c>
      <c r="CJ182" s="44">
        <f t="shared" si="252"/>
        <v>-31</v>
      </c>
      <c r="CK182" s="44">
        <f t="shared" si="253"/>
        <v>18.899999999999999</v>
      </c>
      <c r="CL182" s="44">
        <v>1</v>
      </c>
      <c r="CM182" s="35">
        <f t="shared" si="254"/>
        <v>0</v>
      </c>
      <c r="CN182" s="43">
        <f t="shared" si="196"/>
        <v>1</v>
      </c>
      <c r="CO182" s="43">
        <f t="shared" si="255"/>
        <v>0</v>
      </c>
      <c r="CP182" s="43">
        <f t="shared" si="256"/>
        <v>15.425067793403167</v>
      </c>
      <c r="CQ182" s="43">
        <f t="shared" si="257"/>
        <v>5670</v>
      </c>
      <c r="CR182" s="43">
        <f t="shared" si="258"/>
        <v>3342.914163057153</v>
      </c>
      <c r="CU182" s="44">
        <f t="shared" si="259"/>
        <v>-81</v>
      </c>
      <c r="CV182" s="44">
        <f t="shared" si="260"/>
        <v>23</v>
      </c>
      <c r="CW182" s="44">
        <v>1</v>
      </c>
      <c r="CX182" s="35">
        <f t="shared" si="261"/>
        <v>0</v>
      </c>
      <c r="CY182" s="43">
        <f t="shared" si="197"/>
        <v>1</v>
      </c>
      <c r="CZ182" s="43">
        <f t="shared" si="262"/>
        <v>0</v>
      </c>
      <c r="DA182" s="43">
        <f t="shared" si="263"/>
        <v>1.5063542766995229E-2</v>
      </c>
      <c r="DB182" s="43">
        <f t="shared" si="264"/>
        <v>6900</v>
      </c>
      <c r="DC182" s="43">
        <f t="shared" si="265"/>
        <v>3342.914163057153</v>
      </c>
      <c r="DF182" s="44">
        <f t="shared" si="266"/>
        <v>-144</v>
      </c>
      <c r="DG182" s="44">
        <f t="shared" si="267"/>
        <v>32.75</v>
      </c>
      <c r="DH182" s="44">
        <v>1</v>
      </c>
      <c r="DI182" s="35">
        <f t="shared" si="274"/>
        <v>0</v>
      </c>
      <c r="DJ182" s="43">
        <f t="shared" si="198"/>
        <v>1</v>
      </c>
      <c r="DK182" s="43">
        <f t="shared" si="268"/>
        <v>0</v>
      </c>
      <c r="DL182" s="43">
        <f t="shared" si="269"/>
        <v>2.4263261529926679E-6</v>
      </c>
      <c r="DM182" s="43">
        <f t="shared" si="270"/>
        <v>9825</v>
      </c>
      <c r="DN182" s="43">
        <f t="shared" si="271"/>
        <v>3342.914163057153</v>
      </c>
    </row>
    <row r="183" spans="1:118">
      <c r="A183" s="35">
        <f t="shared" si="199"/>
        <v>115.36005921418754</v>
      </c>
      <c r="B183" s="35">
        <v>0</v>
      </c>
      <c r="C183" s="56">
        <f t="shared" si="276"/>
        <v>9.4499999999999993</v>
      </c>
      <c r="D183" s="60"/>
      <c r="E183" s="59">
        <f t="shared" si="200"/>
        <v>9.4499999999999993</v>
      </c>
      <c r="F183" s="102">
        <f t="shared" si="188"/>
        <v>18.899999999999999</v>
      </c>
      <c r="G183" s="38">
        <f t="shared" si="201"/>
        <v>45337946588.663475</v>
      </c>
      <c r="H183" s="35">
        <f t="shared" si="272"/>
        <v>35.40000000000002</v>
      </c>
      <c r="I183" s="39">
        <v>177</v>
      </c>
      <c r="J183" s="44">
        <f t="shared" si="202"/>
        <v>177</v>
      </c>
      <c r="K183" s="44">
        <f t="shared" si="203"/>
        <v>1</v>
      </c>
      <c r="L183" s="34">
        <v>1</v>
      </c>
      <c r="M183" s="127">
        <f t="shared" si="204"/>
        <v>9.4499999999999993</v>
      </c>
      <c r="N183" s="43">
        <f t="shared" si="189"/>
        <v>1220813586432</v>
      </c>
      <c r="O183" s="43">
        <f t="shared" si="205"/>
        <v>2041993845345484.7</v>
      </c>
      <c r="P183" s="43">
        <f t="shared" si="206"/>
        <v>51413231431544.383</v>
      </c>
      <c r="Q183" s="43">
        <f t="shared" si="207"/>
        <v>300</v>
      </c>
      <c r="R183" s="43">
        <f t="shared" si="208"/>
        <v>3460.8017764256265</v>
      </c>
      <c r="S183" s="71">
        <f t="shared" si="209"/>
        <v>2.5177956118102689E-2</v>
      </c>
      <c r="V183" s="44">
        <f t="shared" si="210"/>
        <v>177</v>
      </c>
      <c r="W183" s="44">
        <f t="shared" si="211"/>
        <v>2</v>
      </c>
      <c r="X183" s="44">
        <v>1</v>
      </c>
      <c r="Y183" s="35">
        <f t="shared" si="212"/>
        <v>1</v>
      </c>
      <c r="Z183" s="43">
        <f t="shared" si="190"/>
        <v>3520309693824</v>
      </c>
      <c r="AA183" s="43">
        <f t="shared" si="213"/>
        <v>623094815806848</v>
      </c>
      <c r="AB183" s="43">
        <f t="shared" si="214"/>
        <v>51413231431544.383</v>
      </c>
      <c r="AC183" s="43">
        <f t="shared" si="215"/>
        <v>600</v>
      </c>
      <c r="AD183" s="43">
        <f t="shared" si="216"/>
        <v>3460.8017764256265</v>
      </c>
      <c r="AE183" s="71">
        <f t="shared" si="275"/>
        <v>8.2512693296876785E-2</v>
      </c>
      <c r="AG183" s="44">
        <f t="shared" si="217"/>
        <v>162</v>
      </c>
      <c r="AH183" s="44">
        <f t="shared" si="218"/>
        <v>4.1500000000000004</v>
      </c>
      <c r="AI183" s="44">
        <v>1</v>
      </c>
      <c r="AJ183" s="35">
        <f t="shared" si="219"/>
        <v>1.075</v>
      </c>
      <c r="AK183" s="43">
        <f t="shared" si="191"/>
        <v>483993195840</v>
      </c>
      <c r="AL183" s="43">
        <f t="shared" si="220"/>
        <v>84287415055536</v>
      </c>
      <c r="AM183" s="43">
        <f t="shared" si="221"/>
        <v>6426653928943.041</v>
      </c>
      <c r="AN183" s="43">
        <f t="shared" si="222"/>
        <v>1245</v>
      </c>
      <c r="AO183" s="43">
        <f t="shared" si="223"/>
        <v>3460.8017764256265</v>
      </c>
      <c r="AP183" s="71">
        <f t="shared" si="279"/>
        <v>7.6246897887526782E-2</v>
      </c>
      <c r="AR183" s="44">
        <f t="shared" si="224"/>
        <v>142</v>
      </c>
      <c r="AS183" s="44">
        <f t="shared" si="225"/>
        <v>6.5</v>
      </c>
      <c r="AT183" s="44">
        <v>1</v>
      </c>
      <c r="AU183" s="35">
        <f t="shared" si="226"/>
        <v>1.175</v>
      </c>
      <c r="AV183" s="43">
        <f t="shared" si="192"/>
        <v>64203179040</v>
      </c>
      <c r="AW183" s="43">
        <f t="shared" si="227"/>
        <v>10712300422824</v>
      </c>
      <c r="AX183" s="43">
        <f t="shared" si="228"/>
        <v>401665870558.93945</v>
      </c>
      <c r="AY183" s="43">
        <f t="shared" si="229"/>
        <v>1950</v>
      </c>
      <c r="AZ183" s="43">
        <f t="shared" si="230"/>
        <v>3460.8017764256265</v>
      </c>
      <c r="BA183" s="71">
        <f t="shared" si="273"/>
        <v>3.7495762320400965E-2</v>
      </c>
      <c r="BC183" s="44">
        <f t="shared" si="231"/>
        <v>117</v>
      </c>
      <c r="BD183" s="44">
        <f t="shared" si="232"/>
        <v>9.1</v>
      </c>
      <c r="BE183" s="44">
        <v>1</v>
      </c>
      <c r="BF183" s="35">
        <f t="shared" si="233"/>
        <v>1.3</v>
      </c>
      <c r="BG183" s="43">
        <f t="shared" si="193"/>
        <v>4354124544</v>
      </c>
      <c r="BH183" s="43">
        <f t="shared" si="234"/>
        <v>662262343142.40002</v>
      </c>
      <c r="BI183" s="43">
        <f t="shared" si="235"/>
        <v>12552058454.966837</v>
      </c>
      <c r="BJ183" s="43">
        <f t="shared" si="236"/>
        <v>2730</v>
      </c>
      <c r="BK183" s="43">
        <f t="shared" si="237"/>
        <v>3460.8017764256265</v>
      </c>
      <c r="BL183" s="71">
        <f t="shared" si="280"/>
        <v>1.8953302395857175E-2</v>
      </c>
      <c r="BN183" s="44">
        <f t="shared" si="238"/>
        <v>87</v>
      </c>
      <c r="BO183" s="44">
        <f t="shared" si="239"/>
        <v>12</v>
      </c>
      <c r="BP183" s="44">
        <v>1</v>
      </c>
      <c r="BQ183" s="35">
        <f t="shared" si="240"/>
        <v>1.45</v>
      </c>
      <c r="BR183" s="43">
        <f t="shared" si="194"/>
        <v>14398560</v>
      </c>
      <c r="BS183" s="43">
        <f t="shared" si="241"/>
        <v>1816378344</v>
      </c>
      <c r="BT183" s="43">
        <f t="shared" si="242"/>
        <v>196125913.35885647</v>
      </c>
      <c r="BU183" s="43">
        <f t="shared" si="243"/>
        <v>3600</v>
      </c>
      <c r="BV183" s="43">
        <f t="shared" si="244"/>
        <v>3460.8017764256265</v>
      </c>
      <c r="BW183" s="71">
        <f t="shared" si="277"/>
        <v>0.10797635526029839</v>
      </c>
      <c r="BY183" s="44">
        <f t="shared" si="245"/>
        <v>25</v>
      </c>
      <c r="BZ183" s="44">
        <f t="shared" si="246"/>
        <v>15.25</v>
      </c>
      <c r="CA183" s="44">
        <v>1</v>
      </c>
      <c r="CB183" s="35">
        <f t="shared" si="247"/>
        <v>0</v>
      </c>
      <c r="CC183" s="43">
        <f t="shared" si="195"/>
        <v>5</v>
      </c>
      <c r="CD183" s="43">
        <f t="shared" si="248"/>
        <v>0</v>
      </c>
      <c r="CE183" s="43">
        <f t="shared" si="249"/>
        <v>36288.000000000065</v>
      </c>
      <c r="CF183" s="43">
        <f t="shared" si="250"/>
        <v>4575</v>
      </c>
      <c r="CG183" s="43">
        <f t="shared" si="251"/>
        <v>3460.8017764256265</v>
      </c>
      <c r="CH183" s="71" t="e">
        <f t="shared" si="278"/>
        <v>#DIV/0!</v>
      </c>
      <c r="CJ183" s="44">
        <f t="shared" si="252"/>
        <v>-30</v>
      </c>
      <c r="CK183" s="44">
        <f t="shared" si="253"/>
        <v>18.899999999999999</v>
      </c>
      <c r="CL183" s="44">
        <v>1</v>
      </c>
      <c r="CM183" s="35">
        <f t="shared" si="254"/>
        <v>0</v>
      </c>
      <c r="CN183" s="43">
        <f t="shared" si="196"/>
        <v>1</v>
      </c>
      <c r="CO183" s="43">
        <f t="shared" si="255"/>
        <v>0</v>
      </c>
      <c r="CP183" s="43">
        <f t="shared" si="256"/>
        <v>17.718749999999968</v>
      </c>
      <c r="CQ183" s="43">
        <f t="shared" si="257"/>
        <v>5670</v>
      </c>
      <c r="CR183" s="43">
        <f t="shared" si="258"/>
        <v>3460.8017764256265</v>
      </c>
      <c r="CU183" s="44">
        <f t="shared" si="259"/>
        <v>-80</v>
      </c>
      <c r="CV183" s="44">
        <f t="shared" si="260"/>
        <v>23</v>
      </c>
      <c r="CW183" s="44">
        <v>1</v>
      </c>
      <c r="CX183" s="35">
        <f t="shared" si="261"/>
        <v>0</v>
      </c>
      <c r="CY183" s="43">
        <f t="shared" si="197"/>
        <v>1</v>
      </c>
      <c r="CZ183" s="43">
        <f t="shared" si="262"/>
        <v>0</v>
      </c>
      <c r="DA183" s="43">
        <f t="shared" si="263"/>
        <v>1.7303466796874906E-2</v>
      </c>
      <c r="DB183" s="43">
        <f t="shared" si="264"/>
        <v>6900</v>
      </c>
      <c r="DC183" s="43">
        <f t="shared" si="265"/>
        <v>3460.8017764256265</v>
      </c>
      <c r="DF183" s="44">
        <f t="shared" si="266"/>
        <v>-143</v>
      </c>
      <c r="DG183" s="44">
        <f t="shared" si="267"/>
        <v>32.75</v>
      </c>
      <c r="DH183" s="44">
        <v>1</v>
      </c>
      <c r="DI183" s="35">
        <f t="shared" si="274"/>
        <v>0</v>
      </c>
      <c r="DJ183" s="43">
        <f t="shared" si="198"/>
        <v>1</v>
      </c>
      <c r="DK183" s="43">
        <f t="shared" si="268"/>
        <v>0</v>
      </c>
      <c r="DL183" s="43">
        <f t="shared" si="269"/>
        <v>2.7871168606289623E-6</v>
      </c>
      <c r="DM183" s="43">
        <f t="shared" si="270"/>
        <v>9825</v>
      </c>
      <c r="DN183" s="43">
        <f t="shared" si="271"/>
        <v>3460.8017764256265</v>
      </c>
    </row>
    <row r="184" spans="1:118">
      <c r="A184" s="35">
        <f t="shared" si="199"/>
        <v>119.42822291671267</v>
      </c>
      <c r="B184" s="35">
        <v>0</v>
      </c>
      <c r="C184" s="56">
        <f t="shared" si="276"/>
        <v>9.4499999999999993</v>
      </c>
      <c r="D184" s="60"/>
      <c r="E184" s="59">
        <f t="shared" si="200"/>
        <v>9.4499999999999993</v>
      </c>
      <c r="F184" s="102">
        <f t="shared" si="188"/>
        <v>18.899999999999999</v>
      </c>
      <c r="G184" s="38">
        <f t="shared" si="201"/>
        <v>52079624665.341171</v>
      </c>
      <c r="H184" s="35">
        <f t="shared" si="272"/>
        <v>35.600000000000016</v>
      </c>
      <c r="I184" s="39">
        <v>178</v>
      </c>
      <c r="J184" s="44">
        <f t="shared" si="202"/>
        <v>178</v>
      </c>
      <c r="K184" s="44">
        <f t="shared" si="203"/>
        <v>1</v>
      </c>
      <c r="L184" s="34">
        <v>1</v>
      </c>
      <c r="M184" s="127">
        <f t="shared" si="204"/>
        <v>9.4499999999999993</v>
      </c>
      <c r="N184" s="43">
        <f t="shared" si="189"/>
        <v>1220813586432</v>
      </c>
      <c r="O184" s="43">
        <f t="shared" si="205"/>
        <v>2053530533737267</v>
      </c>
      <c r="P184" s="43">
        <f t="shared" si="206"/>
        <v>59058294370496.891</v>
      </c>
      <c r="Q184" s="43">
        <f t="shared" si="207"/>
        <v>300</v>
      </c>
      <c r="R184" s="43">
        <f t="shared" si="208"/>
        <v>3582.8466875013801</v>
      </c>
      <c r="S184" s="71">
        <f t="shared" si="209"/>
        <v>2.8759394321259669E-2</v>
      </c>
      <c r="V184" s="44">
        <f t="shared" si="210"/>
        <v>178</v>
      </c>
      <c r="W184" s="44">
        <f t="shared" si="211"/>
        <v>2</v>
      </c>
      <c r="X184" s="44">
        <v>1</v>
      </c>
      <c r="Y184" s="35">
        <f t="shared" si="212"/>
        <v>1</v>
      </c>
      <c r="Z184" s="43">
        <f t="shared" si="190"/>
        <v>3520309693824</v>
      </c>
      <c r="AA184" s="43">
        <f t="shared" si="213"/>
        <v>626615125500672</v>
      </c>
      <c r="AB184" s="43">
        <f t="shared" si="214"/>
        <v>59058294370496.891</v>
      </c>
      <c r="AC184" s="43">
        <f t="shared" si="215"/>
        <v>600</v>
      </c>
      <c r="AD184" s="43">
        <f t="shared" si="216"/>
        <v>3582.8466875013801</v>
      </c>
      <c r="AE184" s="71">
        <f t="shared" si="275"/>
        <v>9.4249710814606813E-2</v>
      </c>
      <c r="AG184" s="44">
        <f t="shared" si="217"/>
        <v>163</v>
      </c>
      <c r="AH184" s="44">
        <f t="shared" si="218"/>
        <v>4.1500000000000004</v>
      </c>
      <c r="AI184" s="44">
        <v>1</v>
      </c>
      <c r="AJ184" s="35">
        <f t="shared" si="219"/>
        <v>1.075</v>
      </c>
      <c r="AK184" s="43">
        <f t="shared" si="191"/>
        <v>483993195840</v>
      </c>
      <c r="AL184" s="43">
        <f t="shared" si="220"/>
        <v>84807707741064</v>
      </c>
      <c r="AM184" s="43">
        <f t="shared" si="221"/>
        <v>7382286796312.1045</v>
      </c>
      <c r="AN184" s="43">
        <f t="shared" si="222"/>
        <v>1245</v>
      </c>
      <c r="AO184" s="43">
        <f t="shared" si="223"/>
        <v>3582.8466875013801</v>
      </c>
      <c r="AP184" s="71">
        <f t="shared" si="279"/>
        <v>8.7047356813979682E-2</v>
      </c>
      <c r="AR184" s="44">
        <f t="shared" si="224"/>
        <v>143</v>
      </c>
      <c r="AS184" s="44">
        <f t="shared" si="225"/>
        <v>6.5</v>
      </c>
      <c r="AT184" s="44">
        <v>1</v>
      </c>
      <c r="AU184" s="35">
        <f t="shared" si="226"/>
        <v>1.175</v>
      </c>
      <c r="AV184" s="43">
        <f t="shared" si="192"/>
        <v>64203179040</v>
      </c>
      <c r="AW184" s="43">
        <f t="shared" si="227"/>
        <v>10787739158196</v>
      </c>
      <c r="AX184" s="43">
        <f t="shared" si="228"/>
        <v>461392924769.5058</v>
      </c>
      <c r="AY184" s="43">
        <f t="shared" si="229"/>
        <v>1950</v>
      </c>
      <c r="AZ184" s="43">
        <f t="shared" si="230"/>
        <v>3582.8466875013801</v>
      </c>
      <c r="BA184" s="71">
        <f t="shared" si="273"/>
        <v>4.2770122451372204E-2</v>
      </c>
      <c r="BC184" s="44">
        <f t="shared" si="231"/>
        <v>118</v>
      </c>
      <c r="BD184" s="44">
        <f t="shared" si="232"/>
        <v>9.1</v>
      </c>
      <c r="BE184" s="44">
        <v>1</v>
      </c>
      <c r="BF184" s="35">
        <f t="shared" si="233"/>
        <v>1.3</v>
      </c>
      <c r="BG184" s="43">
        <f t="shared" si="193"/>
        <v>4354124544</v>
      </c>
      <c r="BH184" s="43">
        <f t="shared" si="234"/>
        <v>667922705049.59998</v>
      </c>
      <c r="BI184" s="43">
        <f t="shared" si="235"/>
        <v>14418528899.047031</v>
      </c>
      <c r="BJ184" s="43">
        <f t="shared" si="236"/>
        <v>2730</v>
      </c>
      <c r="BK184" s="43">
        <f t="shared" si="237"/>
        <v>3582.8466875013801</v>
      </c>
      <c r="BL184" s="71">
        <f t="shared" si="280"/>
        <v>2.1587121967917396E-2</v>
      </c>
      <c r="BN184" s="44">
        <f t="shared" si="238"/>
        <v>88</v>
      </c>
      <c r="BO184" s="44">
        <f t="shared" si="239"/>
        <v>12</v>
      </c>
      <c r="BP184" s="44">
        <v>1</v>
      </c>
      <c r="BQ184" s="35">
        <f t="shared" si="240"/>
        <v>1.45</v>
      </c>
      <c r="BR184" s="43">
        <f t="shared" si="194"/>
        <v>14398560</v>
      </c>
      <c r="BS184" s="43">
        <f t="shared" si="241"/>
        <v>1837256256</v>
      </c>
      <c r="BT184" s="43">
        <f t="shared" si="242"/>
        <v>225289514.04760942</v>
      </c>
      <c r="BU184" s="43">
        <f t="shared" si="243"/>
        <v>3600</v>
      </c>
      <c r="BV184" s="43">
        <f t="shared" si="244"/>
        <v>3582.8466875013801</v>
      </c>
      <c r="BW184" s="71">
        <f t="shared" si="277"/>
        <v>0.12262280414714746</v>
      </c>
      <c r="BY184" s="44">
        <f t="shared" si="245"/>
        <v>26</v>
      </c>
      <c r="BZ184" s="44">
        <f t="shared" si="246"/>
        <v>15.25</v>
      </c>
      <c r="CA184" s="44">
        <v>1</v>
      </c>
      <c r="CB184" s="35">
        <f t="shared" si="247"/>
        <v>0</v>
      </c>
      <c r="CC184" s="43">
        <f t="shared" si="195"/>
        <v>5</v>
      </c>
      <c r="CD184" s="43">
        <f t="shared" si="248"/>
        <v>0</v>
      </c>
      <c r="CE184" s="43">
        <f t="shared" si="249"/>
        <v>41683.965906132471</v>
      </c>
      <c r="CF184" s="43">
        <f t="shared" si="250"/>
        <v>4575</v>
      </c>
      <c r="CG184" s="43">
        <f t="shared" si="251"/>
        <v>3582.8466875013801</v>
      </c>
      <c r="CH184" s="71" t="e">
        <f t="shared" si="278"/>
        <v>#DIV/0!</v>
      </c>
      <c r="CJ184" s="44">
        <f t="shared" si="252"/>
        <v>-29</v>
      </c>
      <c r="CK184" s="44">
        <f t="shared" si="253"/>
        <v>18.899999999999999</v>
      </c>
      <c r="CL184" s="44">
        <v>1</v>
      </c>
      <c r="CM184" s="35">
        <f t="shared" si="254"/>
        <v>0</v>
      </c>
      <c r="CN184" s="43">
        <f t="shared" si="196"/>
        <v>1</v>
      </c>
      <c r="CO184" s="43">
        <f t="shared" si="255"/>
        <v>0</v>
      </c>
      <c r="CP184" s="43">
        <f t="shared" si="256"/>
        <v>20.353498977603675</v>
      </c>
      <c r="CQ184" s="43">
        <f t="shared" si="257"/>
        <v>5670</v>
      </c>
      <c r="CR184" s="43">
        <f t="shared" si="258"/>
        <v>3582.8466875013801</v>
      </c>
      <c r="CU184" s="44">
        <f t="shared" si="259"/>
        <v>-79</v>
      </c>
      <c r="CV184" s="44">
        <f t="shared" si="260"/>
        <v>23</v>
      </c>
      <c r="CW184" s="44">
        <v>1</v>
      </c>
      <c r="CX184" s="35">
        <f t="shared" si="261"/>
        <v>0</v>
      </c>
      <c r="CY184" s="43">
        <f t="shared" si="197"/>
        <v>1</v>
      </c>
      <c r="CZ184" s="43">
        <f t="shared" si="262"/>
        <v>0</v>
      </c>
      <c r="DA184" s="43">
        <f t="shared" si="263"/>
        <v>1.9876463845316026E-2</v>
      </c>
      <c r="DB184" s="43">
        <f t="shared" si="264"/>
        <v>6900</v>
      </c>
      <c r="DC184" s="43">
        <f t="shared" si="265"/>
        <v>3582.8466875013801</v>
      </c>
      <c r="DF184" s="44">
        <f t="shared" si="266"/>
        <v>-142</v>
      </c>
      <c r="DG184" s="44">
        <f t="shared" si="267"/>
        <v>32.75</v>
      </c>
      <c r="DH184" s="44">
        <v>1</v>
      </c>
      <c r="DI184" s="35">
        <f t="shared" si="274"/>
        <v>0</v>
      </c>
      <c r="DJ184" s="43">
        <f t="shared" si="198"/>
        <v>1</v>
      </c>
      <c r="DK184" s="43">
        <f t="shared" si="268"/>
        <v>0</v>
      </c>
      <c r="DL184" s="43">
        <f t="shared" si="269"/>
        <v>3.2015565529889897E-6</v>
      </c>
      <c r="DM184" s="43">
        <f t="shared" si="270"/>
        <v>9825</v>
      </c>
      <c r="DN184" s="43">
        <f t="shared" si="271"/>
        <v>3582.8466875013801</v>
      </c>
    </row>
    <row r="185" spans="1:118">
      <c r="A185" s="35">
        <f t="shared" si="199"/>
        <v>123.6398501023816</v>
      </c>
      <c r="B185" s="35">
        <v>0</v>
      </c>
      <c r="C185" s="56">
        <f t="shared" si="276"/>
        <v>9.4499999999999993</v>
      </c>
      <c r="D185" s="60"/>
      <c r="E185" s="59">
        <f t="shared" si="200"/>
        <v>9.4499999999999993</v>
      </c>
      <c r="F185" s="102">
        <f t="shared" si="188"/>
        <v>18.899999999999999</v>
      </c>
      <c r="G185" s="38">
        <f t="shared" si="201"/>
        <v>59823779181.940414</v>
      </c>
      <c r="H185" s="35">
        <f t="shared" si="272"/>
        <v>35.800000000000018</v>
      </c>
      <c r="I185" s="39">
        <v>179</v>
      </c>
      <c r="J185" s="44">
        <f t="shared" si="202"/>
        <v>179</v>
      </c>
      <c r="K185" s="44">
        <f t="shared" si="203"/>
        <v>1</v>
      </c>
      <c r="L185" s="34">
        <v>1</v>
      </c>
      <c r="M185" s="127">
        <f t="shared" si="204"/>
        <v>9.4499999999999993</v>
      </c>
      <c r="N185" s="43">
        <f t="shared" si="189"/>
        <v>1220813586432</v>
      </c>
      <c r="O185" s="43">
        <f t="shared" si="205"/>
        <v>2065067222129049.5</v>
      </c>
      <c r="P185" s="43">
        <f t="shared" si="206"/>
        <v>67840165592320.43</v>
      </c>
      <c r="Q185" s="43">
        <f t="shared" si="207"/>
        <v>300</v>
      </c>
      <c r="R185" s="43">
        <f t="shared" si="208"/>
        <v>3709.195503071448</v>
      </c>
      <c r="S185" s="71">
        <f t="shared" si="209"/>
        <v>3.2851311020460808E-2</v>
      </c>
      <c r="V185" s="44">
        <f t="shared" si="210"/>
        <v>179</v>
      </c>
      <c r="W185" s="44">
        <f t="shared" si="211"/>
        <v>2</v>
      </c>
      <c r="X185" s="44">
        <v>1</v>
      </c>
      <c r="Y185" s="35">
        <f t="shared" si="212"/>
        <v>1</v>
      </c>
      <c r="Z185" s="43">
        <f t="shared" si="190"/>
        <v>3520309693824</v>
      </c>
      <c r="AA185" s="43">
        <f t="shared" si="213"/>
        <v>630135435194496</v>
      </c>
      <c r="AB185" s="43">
        <f t="shared" si="214"/>
        <v>67840165592320.43</v>
      </c>
      <c r="AC185" s="43">
        <f t="shared" si="215"/>
        <v>600</v>
      </c>
      <c r="AD185" s="43">
        <f t="shared" si="216"/>
        <v>3709.195503071448</v>
      </c>
      <c r="AE185" s="71">
        <f t="shared" si="275"/>
        <v>0.10765965823106116</v>
      </c>
      <c r="AG185" s="44">
        <f t="shared" si="217"/>
        <v>164</v>
      </c>
      <c r="AH185" s="44">
        <f t="shared" si="218"/>
        <v>4.1500000000000004</v>
      </c>
      <c r="AI185" s="44">
        <v>1</v>
      </c>
      <c r="AJ185" s="35">
        <f t="shared" si="219"/>
        <v>1.075</v>
      </c>
      <c r="AK185" s="43">
        <f t="shared" si="191"/>
        <v>483993195840</v>
      </c>
      <c r="AL185" s="43">
        <f t="shared" si="220"/>
        <v>85328000426592</v>
      </c>
      <c r="AM185" s="43">
        <f t="shared" si="221"/>
        <v>8480020699040.0449</v>
      </c>
      <c r="AN185" s="43">
        <f t="shared" si="222"/>
        <v>1245</v>
      </c>
      <c r="AO185" s="43">
        <f t="shared" si="223"/>
        <v>3709.195503071448</v>
      </c>
      <c r="AP185" s="71">
        <f t="shared" si="279"/>
        <v>9.9381453410893397E-2</v>
      </c>
      <c r="AR185" s="44">
        <f t="shared" si="224"/>
        <v>144</v>
      </c>
      <c r="AS185" s="44">
        <f t="shared" si="225"/>
        <v>6.5</v>
      </c>
      <c r="AT185" s="44">
        <v>1</v>
      </c>
      <c r="AU185" s="35">
        <f t="shared" si="226"/>
        <v>1.175</v>
      </c>
      <c r="AV185" s="43">
        <f t="shared" si="192"/>
        <v>64203179040</v>
      </c>
      <c r="AW185" s="43">
        <f t="shared" si="227"/>
        <v>10863177893568</v>
      </c>
      <c r="AX185" s="43">
        <f t="shared" si="228"/>
        <v>530001293690.00214</v>
      </c>
      <c r="AY185" s="43">
        <f t="shared" si="229"/>
        <v>1950</v>
      </c>
      <c r="AZ185" s="43">
        <f t="shared" si="230"/>
        <v>3709.195503071448</v>
      </c>
      <c r="BA185" s="71">
        <f t="shared" si="273"/>
        <v>4.8788788960531675E-2</v>
      </c>
      <c r="BC185" s="44">
        <f t="shared" si="231"/>
        <v>119</v>
      </c>
      <c r="BD185" s="44">
        <f t="shared" si="232"/>
        <v>9.1</v>
      </c>
      <c r="BE185" s="44">
        <v>1</v>
      </c>
      <c r="BF185" s="35">
        <f t="shared" si="233"/>
        <v>1.3</v>
      </c>
      <c r="BG185" s="43">
        <f t="shared" si="193"/>
        <v>4354124544</v>
      </c>
      <c r="BH185" s="43">
        <f t="shared" si="234"/>
        <v>673583066956.80005</v>
      </c>
      <c r="BI185" s="43">
        <f t="shared" si="235"/>
        <v>16562540427.812542</v>
      </c>
      <c r="BJ185" s="43">
        <f t="shared" si="236"/>
        <v>2730</v>
      </c>
      <c r="BK185" s="43">
        <f t="shared" si="237"/>
        <v>3709.195503071448</v>
      </c>
      <c r="BL185" s="71">
        <f t="shared" si="280"/>
        <v>2.4588712573552229E-2</v>
      </c>
      <c r="BN185" s="44">
        <f t="shared" si="238"/>
        <v>89</v>
      </c>
      <c r="BO185" s="44">
        <f t="shared" si="239"/>
        <v>12</v>
      </c>
      <c r="BP185" s="44">
        <v>1</v>
      </c>
      <c r="BQ185" s="35">
        <f t="shared" si="240"/>
        <v>1.45</v>
      </c>
      <c r="BR185" s="43">
        <f t="shared" si="194"/>
        <v>14398560</v>
      </c>
      <c r="BS185" s="43">
        <f t="shared" si="241"/>
        <v>1858134168</v>
      </c>
      <c r="BT185" s="43">
        <f t="shared" si="242"/>
        <v>258789694.18457043</v>
      </c>
      <c r="BU185" s="43">
        <f t="shared" si="243"/>
        <v>3600</v>
      </c>
      <c r="BV185" s="43">
        <f t="shared" si="244"/>
        <v>3709.195503071448</v>
      </c>
      <c r="BW185" s="71">
        <f t="shared" si="277"/>
        <v>0.13927395483132327</v>
      </c>
      <c r="BY185" s="44">
        <f t="shared" si="245"/>
        <v>27</v>
      </c>
      <c r="BZ185" s="44">
        <f t="shared" si="246"/>
        <v>15.25</v>
      </c>
      <c r="CA185" s="44">
        <v>1</v>
      </c>
      <c r="CB185" s="35">
        <f t="shared" si="247"/>
        <v>0</v>
      </c>
      <c r="CC185" s="43">
        <f t="shared" si="195"/>
        <v>5</v>
      </c>
      <c r="CD185" s="43">
        <f t="shared" si="248"/>
        <v>0</v>
      </c>
      <c r="CE185" s="43">
        <f t="shared" si="249"/>
        <v>47882.303066126864</v>
      </c>
      <c r="CF185" s="43">
        <f t="shared" si="250"/>
        <v>4575</v>
      </c>
      <c r="CG185" s="43">
        <f t="shared" si="251"/>
        <v>3709.195503071448</v>
      </c>
      <c r="CH185" s="71" t="e">
        <f t="shared" si="278"/>
        <v>#DIV/0!</v>
      </c>
      <c r="CJ185" s="44">
        <f t="shared" si="252"/>
        <v>-28</v>
      </c>
      <c r="CK185" s="44">
        <f t="shared" si="253"/>
        <v>18.899999999999999</v>
      </c>
      <c r="CL185" s="44">
        <v>1</v>
      </c>
      <c r="CM185" s="35">
        <f t="shared" si="254"/>
        <v>0</v>
      </c>
      <c r="CN185" s="43">
        <f t="shared" si="196"/>
        <v>1</v>
      </c>
      <c r="CO185" s="43">
        <f t="shared" si="255"/>
        <v>0</v>
      </c>
      <c r="CP185" s="43">
        <f t="shared" si="256"/>
        <v>23.380030794007176</v>
      </c>
      <c r="CQ185" s="43">
        <f t="shared" si="257"/>
        <v>5670</v>
      </c>
      <c r="CR185" s="43">
        <f t="shared" si="258"/>
        <v>3709.195503071448</v>
      </c>
      <c r="CU185" s="44">
        <f t="shared" si="259"/>
        <v>-78</v>
      </c>
      <c r="CV185" s="44">
        <f t="shared" si="260"/>
        <v>23</v>
      </c>
      <c r="CW185" s="44">
        <v>1</v>
      </c>
      <c r="CX185" s="35">
        <f t="shared" si="261"/>
        <v>0</v>
      </c>
      <c r="CY185" s="43">
        <f t="shared" si="197"/>
        <v>1</v>
      </c>
      <c r="CZ185" s="43">
        <f t="shared" si="262"/>
        <v>0</v>
      </c>
      <c r="DA185" s="43">
        <f t="shared" si="263"/>
        <v>2.283206132227256E-2</v>
      </c>
      <c r="DB185" s="43">
        <f t="shared" si="264"/>
        <v>6900</v>
      </c>
      <c r="DC185" s="43">
        <f t="shared" si="265"/>
        <v>3709.195503071448</v>
      </c>
      <c r="DF185" s="44">
        <f t="shared" si="266"/>
        <v>-141</v>
      </c>
      <c r="DG185" s="44">
        <f t="shared" si="267"/>
        <v>32.75</v>
      </c>
      <c r="DH185" s="44">
        <v>1</v>
      </c>
      <c r="DI185" s="35">
        <f t="shared" si="274"/>
        <v>0</v>
      </c>
      <c r="DJ185" s="43">
        <f t="shared" si="198"/>
        <v>1</v>
      </c>
      <c r="DK185" s="43">
        <f t="shared" si="268"/>
        <v>0</v>
      </c>
      <c r="DL185" s="43">
        <f t="shared" si="269"/>
        <v>3.6776227458484305E-6</v>
      </c>
      <c r="DM185" s="43">
        <f t="shared" si="270"/>
        <v>9825</v>
      </c>
      <c r="DN185" s="43">
        <f t="shared" si="271"/>
        <v>3709.195503071448</v>
      </c>
    </row>
    <row r="186" spans="1:118">
      <c r="A186" s="35">
        <f t="shared" si="199"/>
        <v>128.00000000000142</v>
      </c>
      <c r="B186" s="35">
        <v>0</v>
      </c>
      <c r="C186" s="56">
        <f t="shared" si="276"/>
        <v>9.4499999999999993</v>
      </c>
      <c r="D186" s="60"/>
      <c r="E186" s="59">
        <f t="shared" si="200"/>
        <v>9.4499999999999993</v>
      </c>
      <c r="F186" s="102">
        <f t="shared" si="188"/>
        <v>18.899999999999999</v>
      </c>
      <c r="G186" s="38">
        <f t="shared" si="201"/>
        <v>68719476736.000824</v>
      </c>
      <c r="H186" s="35">
        <f t="shared" si="272"/>
        <v>36.000000000000014</v>
      </c>
      <c r="I186" s="39">
        <v>180</v>
      </c>
      <c r="J186" s="44">
        <f t="shared" si="202"/>
        <v>180</v>
      </c>
      <c r="K186" s="44">
        <f t="shared" si="203"/>
        <v>1</v>
      </c>
      <c r="L186" s="34">
        <v>4</v>
      </c>
      <c r="M186" s="127">
        <f t="shared" si="204"/>
        <v>9.4499999999999993</v>
      </c>
      <c r="N186" s="43">
        <f t="shared" si="189"/>
        <v>4883254345728</v>
      </c>
      <c r="O186" s="43">
        <f t="shared" si="205"/>
        <v>8306415642083327</v>
      </c>
      <c r="P186" s="43">
        <f t="shared" si="206"/>
        <v>77927886618624.937</v>
      </c>
      <c r="Q186" s="43">
        <f t="shared" si="207"/>
        <v>300</v>
      </c>
      <c r="R186" s="43">
        <f t="shared" si="208"/>
        <v>3840.0000000000427</v>
      </c>
      <c r="S186" s="71">
        <f t="shared" si="209"/>
        <v>9.3816502781071884E-3</v>
      </c>
      <c r="V186" s="44">
        <f t="shared" si="210"/>
        <v>180</v>
      </c>
      <c r="W186" s="44">
        <f t="shared" si="211"/>
        <v>2</v>
      </c>
      <c r="X186" s="44">
        <v>14</v>
      </c>
      <c r="Y186" s="35">
        <f t="shared" si="212"/>
        <v>1</v>
      </c>
      <c r="Z186" s="43">
        <f t="shared" si="190"/>
        <v>49284335713536</v>
      </c>
      <c r="AA186" s="43">
        <f t="shared" si="213"/>
        <v>8871180428436480</v>
      </c>
      <c r="AB186" s="43">
        <f t="shared" si="214"/>
        <v>77927886618624.937</v>
      </c>
      <c r="AC186" s="43">
        <f t="shared" si="215"/>
        <v>600</v>
      </c>
      <c r="AD186" s="43">
        <f t="shared" si="216"/>
        <v>3840.0000000000427</v>
      </c>
      <c r="AE186" s="71">
        <f t="shared" si="275"/>
        <v>8.7843875172268927E-3</v>
      </c>
      <c r="AG186" s="44">
        <f t="shared" si="217"/>
        <v>165</v>
      </c>
      <c r="AH186" s="44">
        <f t="shared" si="218"/>
        <v>4.1500000000000004</v>
      </c>
      <c r="AI186" s="44">
        <v>1</v>
      </c>
      <c r="AJ186" s="35">
        <f t="shared" si="219"/>
        <v>1.075</v>
      </c>
      <c r="AK186" s="43">
        <f t="shared" si="191"/>
        <v>483993195840</v>
      </c>
      <c r="AL186" s="43">
        <f t="shared" si="220"/>
        <v>85848293112120</v>
      </c>
      <c r="AM186" s="43">
        <f t="shared" si="221"/>
        <v>9740985827328.1055</v>
      </c>
      <c r="AN186" s="43">
        <f t="shared" si="222"/>
        <v>1245</v>
      </c>
      <c r="AO186" s="43">
        <f t="shared" si="223"/>
        <v>3840.0000000000427</v>
      </c>
      <c r="AP186" s="71">
        <f t="shared" si="279"/>
        <v>0.113467437431821</v>
      </c>
      <c r="AR186" s="44">
        <f t="shared" si="224"/>
        <v>145</v>
      </c>
      <c r="AS186" s="44">
        <f t="shared" si="225"/>
        <v>6.5</v>
      </c>
      <c r="AT186" s="44">
        <v>1</v>
      </c>
      <c r="AU186" s="35">
        <f t="shared" si="226"/>
        <v>1.175</v>
      </c>
      <c r="AV186" s="43">
        <f t="shared" si="192"/>
        <v>64203179040</v>
      </c>
      <c r="AW186" s="43">
        <f t="shared" si="227"/>
        <v>10938616628940</v>
      </c>
      <c r="AX186" s="43">
        <f t="shared" si="228"/>
        <v>608811614208.00598</v>
      </c>
      <c r="AY186" s="43">
        <f t="shared" si="229"/>
        <v>1950</v>
      </c>
      <c r="AZ186" s="43">
        <f t="shared" si="230"/>
        <v>3840.0000000000427</v>
      </c>
      <c r="BA186" s="71">
        <f t="shared" si="273"/>
        <v>5.5657094023872242E-2</v>
      </c>
      <c r="BC186" s="44">
        <f t="shared" si="231"/>
        <v>120</v>
      </c>
      <c r="BD186" s="44">
        <f t="shared" si="232"/>
        <v>9.1</v>
      </c>
      <c r="BE186" s="44">
        <v>1</v>
      </c>
      <c r="BF186" s="35">
        <f t="shared" si="233"/>
        <v>1.3</v>
      </c>
      <c r="BG186" s="43">
        <f t="shared" si="193"/>
        <v>4354124544</v>
      </c>
      <c r="BH186" s="43">
        <f t="shared" si="234"/>
        <v>679243428864</v>
      </c>
      <c r="BI186" s="43">
        <f t="shared" si="235"/>
        <v>19025362944.000153</v>
      </c>
      <c r="BJ186" s="43">
        <f t="shared" si="236"/>
        <v>2730</v>
      </c>
      <c r="BK186" s="43">
        <f t="shared" si="237"/>
        <v>3840.0000000000427</v>
      </c>
      <c r="BL186" s="71">
        <f t="shared" si="280"/>
        <v>2.8009638570694901E-2</v>
      </c>
      <c r="BN186" s="44">
        <f t="shared" si="238"/>
        <v>90</v>
      </c>
      <c r="BO186" s="44">
        <f t="shared" si="239"/>
        <v>12</v>
      </c>
      <c r="BP186" s="44">
        <v>1</v>
      </c>
      <c r="BQ186" s="35">
        <f t="shared" si="240"/>
        <v>1.45</v>
      </c>
      <c r="BR186" s="43">
        <f t="shared" si="194"/>
        <v>14398560</v>
      </c>
      <c r="BS186" s="43">
        <f t="shared" si="241"/>
        <v>1879012080</v>
      </c>
      <c r="BT186" s="43">
        <f t="shared" si="242"/>
        <v>297271296.00000179</v>
      </c>
      <c r="BU186" s="43">
        <f t="shared" si="243"/>
        <v>3600</v>
      </c>
      <c r="BV186" s="43">
        <f t="shared" si="244"/>
        <v>3840.0000000000427</v>
      </c>
      <c r="BW186" s="71">
        <f t="shared" si="277"/>
        <v>0.15820616544413157</v>
      </c>
      <c r="BY186" s="44">
        <f t="shared" si="245"/>
        <v>28</v>
      </c>
      <c r="BZ186" s="44">
        <f t="shared" si="246"/>
        <v>15.25</v>
      </c>
      <c r="CA186" s="44">
        <v>1</v>
      </c>
      <c r="CB186" s="35">
        <f t="shared" si="247"/>
        <v>0</v>
      </c>
      <c r="CC186" s="43">
        <f t="shared" si="195"/>
        <v>5</v>
      </c>
      <c r="CD186" s="43">
        <f t="shared" si="248"/>
        <v>0</v>
      </c>
      <c r="CE186" s="43">
        <f t="shared" si="249"/>
        <v>55002.322765529425</v>
      </c>
      <c r="CF186" s="43">
        <f t="shared" si="250"/>
        <v>4575</v>
      </c>
      <c r="CG186" s="43">
        <f t="shared" si="251"/>
        <v>3840.0000000000427</v>
      </c>
      <c r="CH186" s="71" t="e">
        <f t="shared" si="278"/>
        <v>#DIV/0!</v>
      </c>
      <c r="CJ186" s="44">
        <f t="shared" si="252"/>
        <v>-27</v>
      </c>
      <c r="CK186" s="44">
        <f t="shared" si="253"/>
        <v>18.899999999999999</v>
      </c>
      <c r="CL186" s="44">
        <v>1</v>
      </c>
      <c r="CM186" s="35">
        <f t="shared" si="254"/>
        <v>0</v>
      </c>
      <c r="CN186" s="43">
        <f t="shared" si="196"/>
        <v>1</v>
      </c>
      <c r="CO186" s="43">
        <f t="shared" si="255"/>
        <v>0</v>
      </c>
      <c r="CP186" s="43">
        <f t="shared" si="256"/>
        <v>26.856602912856072</v>
      </c>
      <c r="CQ186" s="43">
        <f t="shared" si="257"/>
        <v>5670</v>
      </c>
      <c r="CR186" s="43">
        <f t="shared" si="258"/>
        <v>3840.0000000000427</v>
      </c>
      <c r="CU186" s="44">
        <f t="shared" si="259"/>
        <v>-77</v>
      </c>
      <c r="CV186" s="44">
        <f t="shared" si="260"/>
        <v>23</v>
      </c>
      <c r="CW186" s="44">
        <v>1</v>
      </c>
      <c r="CX186" s="35">
        <f t="shared" si="261"/>
        <v>0</v>
      </c>
      <c r="CY186" s="43">
        <f t="shared" si="197"/>
        <v>1</v>
      </c>
      <c r="CZ186" s="43">
        <f t="shared" si="262"/>
        <v>0</v>
      </c>
      <c r="DA186" s="43">
        <f t="shared" si="263"/>
        <v>2.6227151282085914E-2</v>
      </c>
      <c r="DB186" s="43">
        <f t="shared" si="264"/>
        <v>6900</v>
      </c>
      <c r="DC186" s="43">
        <f t="shared" si="265"/>
        <v>3840.0000000000427</v>
      </c>
      <c r="DF186" s="44">
        <f t="shared" si="266"/>
        <v>-140</v>
      </c>
      <c r="DG186" s="44">
        <f t="shared" si="267"/>
        <v>32.75</v>
      </c>
      <c r="DH186" s="44">
        <v>1</v>
      </c>
      <c r="DI186" s="35">
        <f t="shared" si="274"/>
        <v>0</v>
      </c>
      <c r="DJ186" s="43">
        <f t="shared" si="198"/>
        <v>1</v>
      </c>
      <c r="DK186" s="43">
        <f t="shared" si="268"/>
        <v>0</v>
      </c>
      <c r="DL186" s="43">
        <f t="shared" si="269"/>
        <v>4.2244791984557707E-6</v>
      </c>
      <c r="DM186" s="43">
        <f t="shared" si="270"/>
        <v>9825</v>
      </c>
      <c r="DN186" s="43">
        <f t="shared" si="271"/>
        <v>3840.0000000000427</v>
      </c>
    </row>
    <row r="187" spans="1:118">
      <c r="A187" s="35">
        <f t="shared" si="199"/>
        <v>132.51391025169781</v>
      </c>
      <c r="B187" s="35">
        <v>0</v>
      </c>
      <c r="C187" s="56">
        <f t="shared" si="276"/>
        <v>9.4499999999999993</v>
      </c>
      <c r="D187" s="60"/>
      <c r="E187" s="59">
        <f t="shared" si="200"/>
        <v>9.4499999999999993</v>
      </c>
      <c r="F187" s="102">
        <f t="shared" si="188"/>
        <v>18.899999999999999</v>
      </c>
      <c r="G187" s="38">
        <f t="shared" si="201"/>
        <v>78937949882.901169</v>
      </c>
      <c r="H187" s="35">
        <f t="shared" si="272"/>
        <v>36.200000000000017</v>
      </c>
      <c r="I187" s="39">
        <v>181</v>
      </c>
      <c r="J187" s="44">
        <f t="shared" si="202"/>
        <v>181</v>
      </c>
      <c r="K187" s="44">
        <f t="shared" si="203"/>
        <v>1</v>
      </c>
      <c r="L187" s="34">
        <v>1</v>
      </c>
      <c r="M187" s="127">
        <f t="shared" si="204"/>
        <v>9.4499999999999993</v>
      </c>
      <c r="N187" s="43">
        <f t="shared" si="189"/>
        <v>4883254345728</v>
      </c>
      <c r="O187" s="43">
        <f t="shared" si="205"/>
        <v>8352562395650457</v>
      </c>
      <c r="P187" s="43">
        <f t="shared" si="206"/>
        <v>89515635167209.922</v>
      </c>
      <c r="Q187" s="43">
        <f t="shared" si="207"/>
        <v>300</v>
      </c>
      <c r="R187" s="43">
        <f t="shared" si="208"/>
        <v>3975.4173075509343</v>
      </c>
      <c r="S187" s="71">
        <f t="shared" si="209"/>
        <v>1.0717146538626831E-2</v>
      </c>
      <c r="V187" s="44">
        <f t="shared" si="210"/>
        <v>181</v>
      </c>
      <c r="W187" s="44">
        <f t="shared" si="211"/>
        <v>2</v>
      </c>
      <c r="X187" s="44">
        <v>1</v>
      </c>
      <c r="Y187" s="35">
        <f t="shared" si="212"/>
        <v>1</v>
      </c>
      <c r="Z187" s="43">
        <f t="shared" si="190"/>
        <v>49284335713536</v>
      </c>
      <c r="AA187" s="43">
        <f t="shared" si="213"/>
        <v>8920464764150016</v>
      </c>
      <c r="AB187" s="43">
        <f t="shared" si="214"/>
        <v>89515635167209.922</v>
      </c>
      <c r="AC187" s="43">
        <f t="shared" si="215"/>
        <v>600</v>
      </c>
      <c r="AD187" s="43">
        <f t="shared" si="216"/>
        <v>3975.4173075509343</v>
      </c>
      <c r="AE187" s="71">
        <f t="shared" si="275"/>
        <v>1.0034862255939799E-2</v>
      </c>
      <c r="AG187" s="44">
        <f t="shared" si="217"/>
        <v>166</v>
      </c>
      <c r="AH187" s="44">
        <f t="shared" si="218"/>
        <v>4.1500000000000004</v>
      </c>
      <c r="AI187" s="44">
        <v>1</v>
      </c>
      <c r="AJ187" s="35">
        <f t="shared" si="219"/>
        <v>1.075</v>
      </c>
      <c r="AK187" s="43">
        <f t="shared" si="191"/>
        <v>483993195840</v>
      </c>
      <c r="AL187" s="43">
        <f t="shared" si="220"/>
        <v>86368585797648</v>
      </c>
      <c r="AM187" s="43">
        <f t="shared" si="221"/>
        <v>11189454395901.23</v>
      </c>
      <c r="AN187" s="43">
        <f t="shared" si="222"/>
        <v>1245</v>
      </c>
      <c r="AO187" s="43">
        <f t="shared" si="223"/>
        <v>3975.4173075509343</v>
      </c>
      <c r="AP187" s="71">
        <f t="shared" si="279"/>
        <v>0.12955467885183253</v>
      </c>
      <c r="AR187" s="44">
        <f t="shared" si="224"/>
        <v>146</v>
      </c>
      <c r="AS187" s="44">
        <f t="shared" si="225"/>
        <v>6.5</v>
      </c>
      <c r="AT187" s="44">
        <v>1</v>
      </c>
      <c r="AU187" s="35">
        <f t="shared" si="226"/>
        <v>1.175</v>
      </c>
      <c r="AV187" s="43">
        <f t="shared" si="192"/>
        <v>64203179040</v>
      </c>
      <c r="AW187" s="43">
        <f t="shared" si="227"/>
        <v>11014055364312</v>
      </c>
      <c r="AX187" s="43">
        <f t="shared" si="228"/>
        <v>699340899743.82593</v>
      </c>
      <c r="AY187" s="43">
        <f t="shared" si="229"/>
        <v>1950</v>
      </c>
      <c r="AZ187" s="43">
        <f t="shared" si="230"/>
        <v>3975.4173075509343</v>
      </c>
      <c r="BA187" s="71">
        <f t="shared" si="273"/>
        <v>6.3495313634417225E-2</v>
      </c>
      <c r="BC187" s="44">
        <f t="shared" si="231"/>
        <v>121</v>
      </c>
      <c r="BD187" s="44">
        <f t="shared" si="232"/>
        <v>9.1</v>
      </c>
      <c r="BE187" s="44">
        <v>1</v>
      </c>
      <c r="BF187" s="35">
        <f t="shared" si="233"/>
        <v>1.3</v>
      </c>
      <c r="BG187" s="43">
        <f t="shared" si="193"/>
        <v>4354124544</v>
      </c>
      <c r="BH187" s="43">
        <f t="shared" si="234"/>
        <v>684903790771.20007</v>
      </c>
      <c r="BI187" s="43">
        <f t="shared" si="235"/>
        <v>21854403116.99453</v>
      </c>
      <c r="BJ187" s="43">
        <f t="shared" si="236"/>
        <v>2730</v>
      </c>
      <c r="BK187" s="43">
        <f t="shared" si="237"/>
        <v>3975.4173075509343</v>
      </c>
      <c r="BL187" s="71">
        <f t="shared" si="280"/>
        <v>3.190871975228305E-2</v>
      </c>
      <c r="BN187" s="44">
        <f t="shared" si="238"/>
        <v>91</v>
      </c>
      <c r="BO187" s="44">
        <f t="shared" si="239"/>
        <v>12</v>
      </c>
      <c r="BP187" s="44">
        <v>1</v>
      </c>
      <c r="BQ187" s="35">
        <f t="shared" si="240"/>
        <v>1.45</v>
      </c>
      <c r="BR187" s="43">
        <f t="shared" si="194"/>
        <v>14398560</v>
      </c>
      <c r="BS187" s="43">
        <f t="shared" si="241"/>
        <v>1899889992</v>
      </c>
      <c r="BT187" s="43">
        <f t="shared" si="242"/>
        <v>341475048.70303869</v>
      </c>
      <c r="BU187" s="43">
        <f t="shared" si="243"/>
        <v>3600</v>
      </c>
      <c r="BV187" s="43">
        <f t="shared" si="244"/>
        <v>3975.4173075509343</v>
      </c>
      <c r="BW187" s="71">
        <f t="shared" si="277"/>
        <v>0.1797341162598422</v>
      </c>
      <c r="BY187" s="44">
        <f t="shared" si="245"/>
        <v>29</v>
      </c>
      <c r="BZ187" s="44">
        <f t="shared" si="246"/>
        <v>15.25</v>
      </c>
      <c r="CA187" s="44">
        <v>1</v>
      </c>
      <c r="CB187" s="35">
        <f t="shared" si="247"/>
        <v>0</v>
      </c>
      <c r="CC187" s="43">
        <f t="shared" si="195"/>
        <v>5</v>
      </c>
      <c r="CD187" s="43">
        <f t="shared" si="248"/>
        <v>0</v>
      </c>
      <c r="CE187" s="43">
        <f t="shared" si="249"/>
        <v>63181.077681779629</v>
      </c>
      <c r="CF187" s="43">
        <f t="shared" si="250"/>
        <v>4575</v>
      </c>
      <c r="CG187" s="43">
        <f t="shared" si="251"/>
        <v>3975.4173075509343</v>
      </c>
      <c r="CH187" s="71" t="e">
        <f t="shared" si="278"/>
        <v>#DIV/0!</v>
      </c>
      <c r="CJ187" s="44">
        <f t="shared" si="252"/>
        <v>-26</v>
      </c>
      <c r="CK187" s="44">
        <f t="shared" si="253"/>
        <v>18.899999999999999</v>
      </c>
      <c r="CL187" s="44">
        <v>1</v>
      </c>
      <c r="CM187" s="35">
        <f t="shared" si="254"/>
        <v>0</v>
      </c>
      <c r="CN187" s="43">
        <f t="shared" si="196"/>
        <v>1</v>
      </c>
      <c r="CO187" s="43">
        <f t="shared" si="255"/>
        <v>0</v>
      </c>
      <c r="CP187" s="43">
        <f t="shared" si="256"/>
        <v>30.850135586806349</v>
      </c>
      <c r="CQ187" s="43">
        <f t="shared" si="257"/>
        <v>5670</v>
      </c>
      <c r="CR187" s="43">
        <f t="shared" si="258"/>
        <v>3975.4173075509343</v>
      </c>
      <c r="CU187" s="44">
        <f t="shared" si="259"/>
        <v>-76</v>
      </c>
      <c r="CV187" s="44">
        <f t="shared" si="260"/>
        <v>23</v>
      </c>
      <c r="CW187" s="44">
        <v>1</v>
      </c>
      <c r="CX187" s="35">
        <f t="shared" si="261"/>
        <v>0</v>
      </c>
      <c r="CY187" s="43">
        <f t="shared" si="197"/>
        <v>1</v>
      </c>
      <c r="CZ187" s="43">
        <f t="shared" si="262"/>
        <v>0</v>
      </c>
      <c r="DA187" s="43">
        <f t="shared" si="263"/>
        <v>3.0127085533990471E-2</v>
      </c>
      <c r="DB187" s="43">
        <f t="shared" si="264"/>
        <v>6900</v>
      </c>
      <c r="DC187" s="43">
        <f t="shared" si="265"/>
        <v>3975.4173075509343</v>
      </c>
      <c r="DF187" s="44">
        <f t="shared" si="266"/>
        <v>-139</v>
      </c>
      <c r="DG187" s="44">
        <f t="shared" si="267"/>
        <v>32.75</v>
      </c>
      <c r="DH187" s="44">
        <v>1</v>
      </c>
      <c r="DI187" s="35">
        <f t="shared" si="274"/>
        <v>0</v>
      </c>
      <c r="DJ187" s="43">
        <f t="shared" si="198"/>
        <v>1</v>
      </c>
      <c r="DK187" s="43">
        <f t="shared" si="268"/>
        <v>0</v>
      </c>
      <c r="DL187" s="43">
        <f t="shared" si="269"/>
        <v>4.8526523059853376E-6</v>
      </c>
      <c r="DM187" s="43">
        <f t="shared" si="270"/>
        <v>9825</v>
      </c>
      <c r="DN187" s="43">
        <f t="shared" si="271"/>
        <v>3975.4173075509343</v>
      </c>
    </row>
    <row r="188" spans="1:118">
      <c r="A188" s="35">
        <f t="shared" si="199"/>
        <v>137.18700320464706</v>
      </c>
      <c r="B188" s="35">
        <v>0</v>
      </c>
      <c r="C188" s="56">
        <f t="shared" si="276"/>
        <v>9.4499999999999993</v>
      </c>
      <c r="D188" s="60"/>
      <c r="E188" s="59">
        <f t="shared" si="200"/>
        <v>9.4499999999999993</v>
      </c>
      <c r="F188" s="102">
        <f t="shared" si="188"/>
        <v>18.899999999999999</v>
      </c>
      <c r="G188" s="38">
        <f t="shared" si="201"/>
        <v>90675893177.326965</v>
      </c>
      <c r="H188" s="35">
        <f t="shared" si="272"/>
        <v>36.400000000000013</v>
      </c>
      <c r="I188" s="39">
        <v>182</v>
      </c>
      <c r="J188" s="44">
        <f t="shared" si="202"/>
        <v>182</v>
      </c>
      <c r="K188" s="44">
        <f t="shared" si="203"/>
        <v>1</v>
      </c>
      <c r="L188" s="34">
        <v>1</v>
      </c>
      <c r="M188" s="127">
        <f t="shared" si="204"/>
        <v>9.4499999999999993</v>
      </c>
      <c r="N188" s="43">
        <f t="shared" si="189"/>
        <v>4883254345728</v>
      </c>
      <c r="O188" s="43">
        <f t="shared" si="205"/>
        <v>8398709149217587</v>
      </c>
      <c r="P188" s="43">
        <f t="shared" si="206"/>
        <v>102826462863088.78</v>
      </c>
      <c r="Q188" s="43">
        <f t="shared" si="207"/>
        <v>300</v>
      </c>
      <c r="R188" s="43">
        <f t="shared" si="208"/>
        <v>4115.6100961394113</v>
      </c>
      <c r="S188" s="71">
        <f t="shared" si="209"/>
        <v>1.2243127013473012E-2</v>
      </c>
      <c r="V188" s="44">
        <f t="shared" si="210"/>
        <v>182</v>
      </c>
      <c r="W188" s="44">
        <f t="shared" si="211"/>
        <v>2</v>
      </c>
      <c r="X188" s="44">
        <v>1</v>
      </c>
      <c r="Y188" s="35">
        <f t="shared" si="212"/>
        <v>1</v>
      </c>
      <c r="Z188" s="43">
        <f t="shared" si="190"/>
        <v>49284335713536</v>
      </c>
      <c r="AA188" s="43">
        <f t="shared" si="213"/>
        <v>8969749099863552</v>
      </c>
      <c r="AB188" s="43">
        <f t="shared" si="214"/>
        <v>102826462863088.78</v>
      </c>
      <c r="AC188" s="43">
        <f t="shared" si="215"/>
        <v>600</v>
      </c>
      <c r="AD188" s="43">
        <f t="shared" si="216"/>
        <v>4115.6100961394113</v>
      </c>
      <c r="AE188" s="71">
        <f t="shared" si="275"/>
        <v>1.1463694437635159E-2</v>
      </c>
      <c r="AG188" s="44">
        <f t="shared" si="217"/>
        <v>167</v>
      </c>
      <c r="AH188" s="44">
        <f t="shared" si="218"/>
        <v>4.1500000000000004</v>
      </c>
      <c r="AI188" s="44">
        <v>1</v>
      </c>
      <c r="AJ188" s="35">
        <f t="shared" si="219"/>
        <v>1.075</v>
      </c>
      <c r="AK188" s="43">
        <f t="shared" si="191"/>
        <v>483993195840</v>
      </c>
      <c r="AL188" s="43">
        <f t="shared" si="220"/>
        <v>86888878483176</v>
      </c>
      <c r="AM188" s="43">
        <f t="shared" si="221"/>
        <v>12853307857886.086</v>
      </c>
      <c r="AN188" s="43">
        <f t="shared" si="222"/>
        <v>1245</v>
      </c>
      <c r="AO188" s="43">
        <f t="shared" si="223"/>
        <v>4115.6100961394113</v>
      </c>
      <c r="AP188" s="71">
        <f t="shared" si="279"/>
        <v>0.14792811326681848</v>
      </c>
      <c r="AR188" s="44">
        <f t="shared" si="224"/>
        <v>147</v>
      </c>
      <c r="AS188" s="44">
        <f t="shared" si="225"/>
        <v>6.5</v>
      </c>
      <c r="AT188" s="44">
        <v>1</v>
      </c>
      <c r="AU188" s="35">
        <f t="shared" si="226"/>
        <v>1.175</v>
      </c>
      <c r="AV188" s="43">
        <f t="shared" si="192"/>
        <v>64203179040</v>
      </c>
      <c r="AW188" s="43">
        <f t="shared" si="227"/>
        <v>11089494099684</v>
      </c>
      <c r="AX188" s="43">
        <f t="shared" si="228"/>
        <v>803331741117.87927</v>
      </c>
      <c r="AY188" s="43">
        <f t="shared" si="229"/>
        <v>1950</v>
      </c>
      <c r="AZ188" s="43">
        <f t="shared" si="230"/>
        <v>4115.6100961394113</v>
      </c>
      <c r="BA188" s="71">
        <f t="shared" si="273"/>
        <v>7.2440792510162444E-2</v>
      </c>
      <c r="BC188" s="44">
        <f t="shared" si="231"/>
        <v>122</v>
      </c>
      <c r="BD188" s="44">
        <f t="shared" si="232"/>
        <v>9.1</v>
      </c>
      <c r="BE188" s="44">
        <v>1</v>
      </c>
      <c r="BF188" s="35">
        <f t="shared" si="233"/>
        <v>1.3</v>
      </c>
      <c r="BG188" s="43">
        <f t="shared" si="193"/>
        <v>4354124544</v>
      </c>
      <c r="BH188" s="43">
        <f t="shared" si="234"/>
        <v>690564152678.40002</v>
      </c>
      <c r="BI188" s="43">
        <f t="shared" si="235"/>
        <v>25104116909.933681</v>
      </c>
      <c r="BJ188" s="43">
        <f t="shared" si="236"/>
        <v>2730</v>
      </c>
      <c r="BK188" s="43">
        <f t="shared" si="237"/>
        <v>4115.6100961394113</v>
      </c>
      <c r="BL188" s="71">
        <f t="shared" si="280"/>
        <v>3.6353055415004755E-2</v>
      </c>
      <c r="BN188" s="44">
        <f t="shared" si="238"/>
        <v>92</v>
      </c>
      <c r="BO188" s="44">
        <f t="shared" si="239"/>
        <v>12</v>
      </c>
      <c r="BP188" s="44">
        <v>12</v>
      </c>
      <c r="BQ188" s="35">
        <f t="shared" si="240"/>
        <v>1.45</v>
      </c>
      <c r="BR188" s="43">
        <f t="shared" si="194"/>
        <v>172782720</v>
      </c>
      <c r="BS188" s="43">
        <f t="shared" si="241"/>
        <v>23049214848</v>
      </c>
      <c r="BT188" s="43">
        <f t="shared" si="242"/>
        <v>392251826.71771306</v>
      </c>
      <c r="BU188" s="43">
        <f t="shared" si="243"/>
        <v>3600</v>
      </c>
      <c r="BV188" s="43">
        <f t="shared" si="244"/>
        <v>4115.6100961394113</v>
      </c>
      <c r="BW188" s="71">
        <f t="shared" si="277"/>
        <v>1.7018012513851381E-2</v>
      </c>
      <c r="BY188" s="44">
        <f t="shared" si="245"/>
        <v>30</v>
      </c>
      <c r="BZ188" s="44">
        <f t="shared" si="246"/>
        <v>15.25</v>
      </c>
      <c r="CA188" s="44">
        <v>1</v>
      </c>
      <c r="CB188" s="35">
        <f t="shared" si="247"/>
        <v>0</v>
      </c>
      <c r="CC188" s="43">
        <f t="shared" si="195"/>
        <v>5</v>
      </c>
      <c r="CD188" s="43">
        <f t="shared" si="248"/>
        <v>0</v>
      </c>
      <c r="CE188" s="43">
        <f t="shared" si="249"/>
        <v>72576.000000000131</v>
      </c>
      <c r="CF188" s="43">
        <f t="shared" si="250"/>
        <v>4575</v>
      </c>
      <c r="CG188" s="43">
        <f t="shared" si="251"/>
        <v>4115.6100961394113</v>
      </c>
      <c r="CH188" s="71" t="e">
        <f t="shared" si="278"/>
        <v>#DIV/0!</v>
      </c>
      <c r="CJ188" s="44">
        <f t="shared" si="252"/>
        <v>-25</v>
      </c>
      <c r="CK188" s="44">
        <f t="shared" si="253"/>
        <v>18.899999999999999</v>
      </c>
      <c r="CL188" s="44">
        <v>1</v>
      </c>
      <c r="CM188" s="35">
        <f t="shared" si="254"/>
        <v>0</v>
      </c>
      <c r="CN188" s="43">
        <f t="shared" si="196"/>
        <v>1</v>
      </c>
      <c r="CO188" s="43">
        <f t="shared" si="255"/>
        <v>0</v>
      </c>
      <c r="CP188" s="43">
        <f t="shared" si="256"/>
        <v>35.437499999999936</v>
      </c>
      <c r="CQ188" s="43">
        <f t="shared" si="257"/>
        <v>5670</v>
      </c>
      <c r="CR188" s="43">
        <f t="shared" si="258"/>
        <v>4115.6100961394113</v>
      </c>
      <c r="CU188" s="44">
        <f t="shared" si="259"/>
        <v>-75</v>
      </c>
      <c r="CV188" s="44">
        <f t="shared" si="260"/>
        <v>23</v>
      </c>
      <c r="CW188" s="44">
        <v>1</v>
      </c>
      <c r="CX188" s="35">
        <f t="shared" si="261"/>
        <v>0</v>
      </c>
      <c r="CY188" s="43">
        <f t="shared" si="197"/>
        <v>1</v>
      </c>
      <c r="CZ188" s="43">
        <f t="shared" si="262"/>
        <v>0</v>
      </c>
      <c r="DA188" s="43">
        <f t="shared" si="263"/>
        <v>3.4606933593749833E-2</v>
      </c>
      <c r="DB188" s="43">
        <f t="shared" si="264"/>
        <v>6900</v>
      </c>
      <c r="DC188" s="43">
        <f t="shared" si="265"/>
        <v>4115.6100961394113</v>
      </c>
      <c r="DF188" s="44">
        <f t="shared" si="266"/>
        <v>-138</v>
      </c>
      <c r="DG188" s="44">
        <f t="shared" si="267"/>
        <v>32.75</v>
      </c>
      <c r="DH188" s="44">
        <v>1</v>
      </c>
      <c r="DI188" s="35">
        <f t="shared" si="274"/>
        <v>0</v>
      </c>
      <c r="DJ188" s="43">
        <f t="shared" si="198"/>
        <v>1</v>
      </c>
      <c r="DK188" s="43">
        <f t="shared" si="268"/>
        <v>0</v>
      </c>
      <c r="DL188" s="43">
        <f t="shared" si="269"/>
        <v>5.5742337212579255E-6</v>
      </c>
      <c r="DM188" s="43">
        <f t="shared" si="270"/>
        <v>9825</v>
      </c>
      <c r="DN188" s="43">
        <f t="shared" si="271"/>
        <v>4115.6100961394113</v>
      </c>
    </row>
    <row r="189" spans="1:118">
      <c r="A189" s="35">
        <f t="shared" si="199"/>
        <v>142.02489242468579</v>
      </c>
      <c r="B189" s="35">
        <v>0</v>
      </c>
      <c r="C189" s="56">
        <f t="shared" si="276"/>
        <v>9.4499999999999993</v>
      </c>
      <c r="D189" s="60"/>
      <c r="E189" s="59">
        <f t="shared" si="200"/>
        <v>9.4499999999999993</v>
      </c>
      <c r="F189" s="102">
        <f t="shared" si="188"/>
        <v>18.899999999999999</v>
      </c>
      <c r="G189" s="38">
        <f t="shared" si="201"/>
        <v>104159249330.68239</v>
      </c>
      <c r="H189" s="35">
        <f t="shared" si="272"/>
        <v>36.600000000000016</v>
      </c>
      <c r="I189" s="39">
        <v>183</v>
      </c>
      <c r="J189" s="44">
        <f t="shared" si="202"/>
        <v>183</v>
      </c>
      <c r="K189" s="44">
        <f t="shared" si="203"/>
        <v>1</v>
      </c>
      <c r="L189" s="34">
        <v>1</v>
      </c>
      <c r="M189" s="127">
        <f t="shared" si="204"/>
        <v>9.4499999999999993</v>
      </c>
      <c r="N189" s="43">
        <f t="shared" si="189"/>
        <v>4883254345728</v>
      </c>
      <c r="O189" s="43">
        <f t="shared" si="205"/>
        <v>8444855902784716</v>
      </c>
      <c r="P189" s="43">
        <f t="shared" si="206"/>
        <v>118116588740993.83</v>
      </c>
      <c r="Q189" s="43">
        <f t="shared" si="207"/>
        <v>300</v>
      </c>
      <c r="R189" s="43">
        <f t="shared" si="208"/>
        <v>4260.7467727405738</v>
      </c>
      <c r="S189" s="71">
        <f t="shared" si="209"/>
        <v>1.3986809260066183E-2</v>
      </c>
      <c r="V189" s="44">
        <f t="shared" si="210"/>
        <v>183</v>
      </c>
      <c r="W189" s="44">
        <f t="shared" si="211"/>
        <v>2</v>
      </c>
      <c r="X189" s="44">
        <v>1</v>
      </c>
      <c r="Y189" s="35">
        <f t="shared" si="212"/>
        <v>1</v>
      </c>
      <c r="Z189" s="43">
        <f t="shared" si="190"/>
        <v>49284335713536</v>
      </c>
      <c r="AA189" s="43">
        <f t="shared" si="213"/>
        <v>9019033435577088</v>
      </c>
      <c r="AB189" s="43">
        <f t="shared" si="214"/>
        <v>118116588740993.83</v>
      </c>
      <c r="AC189" s="43">
        <f t="shared" si="215"/>
        <v>600</v>
      </c>
      <c r="AD189" s="43">
        <f t="shared" si="216"/>
        <v>4260.7467727405738</v>
      </c>
      <c r="AE189" s="71">
        <f t="shared" si="275"/>
        <v>1.3096368871975034E-2</v>
      </c>
      <c r="AG189" s="44">
        <f t="shared" si="217"/>
        <v>168</v>
      </c>
      <c r="AH189" s="44">
        <f t="shared" si="218"/>
        <v>4.1500000000000004</v>
      </c>
      <c r="AI189" s="44">
        <v>1</v>
      </c>
      <c r="AJ189" s="35">
        <f t="shared" si="219"/>
        <v>1.075</v>
      </c>
      <c r="AK189" s="43">
        <f t="shared" si="191"/>
        <v>483993195840</v>
      </c>
      <c r="AL189" s="43">
        <f t="shared" si="220"/>
        <v>87409171168704</v>
      </c>
      <c r="AM189" s="43">
        <f t="shared" si="221"/>
        <v>14764573592624.211</v>
      </c>
      <c r="AN189" s="43">
        <f t="shared" si="222"/>
        <v>1245</v>
      </c>
      <c r="AO189" s="43">
        <f t="shared" si="223"/>
        <v>4260.7467727405738</v>
      </c>
      <c r="AP189" s="71">
        <f t="shared" si="279"/>
        <v>0.16891332334141296</v>
      </c>
      <c r="AR189" s="44">
        <f t="shared" si="224"/>
        <v>148</v>
      </c>
      <c r="AS189" s="44">
        <f t="shared" si="225"/>
        <v>6.5</v>
      </c>
      <c r="AT189" s="44">
        <v>1</v>
      </c>
      <c r="AU189" s="35">
        <f t="shared" si="226"/>
        <v>1.175</v>
      </c>
      <c r="AV189" s="43">
        <f t="shared" si="192"/>
        <v>64203179040</v>
      </c>
      <c r="AW189" s="43">
        <f t="shared" si="227"/>
        <v>11164932835056</v>
      </c>
      <c r="AX189" s="43">
        <f t="shared" si="228"/>
        <v>922785849539.01196</v>
      </c>
      <c r="AY189" s="43">
        <f t="shared" si="229"/>
        <v>1950</v>
      </c>
      <c r="AZ189" s="43">
        <f t="shared" si="230"/>
        <v>4260.7467727405738</v>
      </c>
      <c r="BA189" s="71">
        <f t="shared" si="273"/>
        <v>8.2650371764138211E-2</v>
      </c>
      <c r="BC189" s="44">
        <f t="shared" si="231"/>
        <v>123</v>
      </c>
      <c r="BD189" s="44">
        <f t="shared" si="232"/>
        <v>9.1</v>
      </c>
      <c r="BE189" s="44">
        <v>1</v>
      </c>
      <c r="BF189" s="35">
        <f t="shared" si="233"/>
        <v>1.3</v>
      </c>
      <c r="BG189" s="43">
        <f t="shared" si="193"/>
        <v>4354124544</v>
      </c>
      <c r="BH189" s="43">
        <f t="shared" si="234"/>
        <v>696224514585.59998</v>
      </c>
      <c r="BI189" s="43">
        <f t="shared" si="235"/>
        <v>28837057798.094074</v>
      </c>
      <c r="BJ189" s="43">
        <f t="shared" si="236"/>
        <v>2730</v>
      </c>
      <c r="BK189" s="43">
        <f t="shared" si="237"/>
        <v>4260.7467727405738</v>
      </c>
      <c r="BL189" s="71">
        <f t="shared" si="280"/>
        <v>4.1419193369337463E-2</v>
      </c>
      <c r="BN189" s="44">
        <f t="shared" si="238"/>
        <v>93</v>
      </c>
      <c r="BO189" s="44">
        <f t="shared" si="239"/>
        <v>12</v>
      </c>
      <c r="BP189" s="44">
        <v>1</v>
      </c>
      <c r="BQ189" s="35">
        <f t="shared" si="240"/>
        <v>1.45</v>
      </c>
      <c r="BR189" s="43">
        <f t="shared" si="194"/>
        <v>172782720</v>
      </c>
      <c r="BS189" s="43">
        <f t="shared" si="241"/>
        <v>23299749792</v>
      </c>
      <c r="BT189" s="43">
        <f t="shared" si="242"/>
        <v>450579028.09521908</v>
      </c>
      <c r="BU189" s="43">
        <f t="shared" si="243"/>
        <v>3600</v>
      </c>
      <c r="BV189" s="43">
        <f t="shared" si="244"/>
        <v>4260.7467727405738</v>
      </c>
      <c r="BW189" s="71">
        <f t="shared" si="277"/>
        <v>1.933836337804477E-2</v>
      </c>
      <c r="BY189" s="44">
        <f t="shared" si="245"/>
        <v>31</v>
      </c>
      <c r="BZ189" s="44">
        <f t="shared" si="246"/>
        <v>15.25</v>
      </c>
      <c r="CA189" s="44">
        <v>1</v>
      </c>
      <c r="CB189" s="35">
        <f t="shared" si="247"/>
        <v>0</v>
      </c>
      <c r="CC189" s="43">
        <f t="shared" si="195"/>
        <v>5</v>
      </c>
      <c r="CD189" s="43">
        <f t="shared" si="248"/>
        <v>0</v>
      </c>
      <c r="CE189" s="43">
        <f t="shared" si="249"/>
        <v>83367.931812264986</v>
      </c>
      <c r="CF189" s="43">
        <f t="shared" si="250"/>
        <v>4575</v>
      </c>
      <c r="CG189" s="43">
        <f t="shared" si="251"/>
        <v>4260.7467727405738</v>
      </c>
      <c r="CH189" s="71" t="e">
        <f t="shared" si="278"/>
        <v>#DIV/0!</v>
      </c>
      <c r="CJ189" s="44">
        <f t="shared" si="252"/>
        <v>-24</v>
      </c>
      <c r="CK189" s="44">
        <f t="shared" si="253"/>
        <v>18.899999999999999</v>
      </c>
      <c r="CL189" s="44">
        <v>1</v>
      </c>
      <c r="CM189" s="35">
        <f t="shared" si="254"/>
        <v>0</v>
      </c>
      <c r="CN189" s="43">
        <f t="shared" si="196"/>
        <v>1</v>
      </c>
      <c r="CO189" s="43">
        <f t="shared" si="255"/>
        <v>0</v>
      </c>
      <c r="CP189" s="43">
        <f t="shared" si="256"/>
        <v>40.70699795520737</v>
      </c>
      <c r="CQ189" s="43">
        <f t="shared" si="257"/>
        <v>5670</v>
      </c>
      <c r="CR189" s="43">
        <f t="shared" si="258"/>
        <v>4260.7467727405738</v>
      </c>
      <c r="CU189" s="44">
        <f t="shared" si="259"/>
        <v>-74</v>
      </c>
      <c r="CV189" s="44">
        <f t="shared" si="260"/>
        <v>23</v>
      </c>
      <c r="CW189" s="44">
        <v>1</v>
      </c>
      <c r="CX189" s="35">
        <f t="shared" si="261"/>
        <v>0</v>
      </c>
      <c r="CY189" s="43">
        <f t="shared" si="197"/>
        <v>1</v>
      </c>
      <c r="CZ189" s="43">
        <f t="shared" si="262"/>
        <v>0</v>
      </c>
      <c r="DA189" s="43">
        <f t="shared" si="263"/>
        <v>3.9752927690632059E-2</v>
      </c>
      <c r="DB189" s="43">
        <f t="shared" si="264"/>
        <v>6900</v>
      </c>
      <c r="DC189" s="43">
        <f t="shared" si="265"/>
        <v>4260.7467727405738</v>
      </c>
      <c r="DF189" s="44">
        <f t="shared" si="266"/>
        <v>-137</v>
      </c>
      <c r="DG189" s="44">
        <f t="shared" si="267"/>
        <v>32.75</v>
      </c>
      <c r="DH189" s="44">
        <v>1</v>
      </c>
      <c r="DI189" s="35">
        <f t="shared" si="274"/>
        <v>0</v>
      </c>
      <c r="DJ189" s="43">
        <f t="shared" si="198"/>
        <v>1</v>
      </c>
      <c r="DK189" s="43">
        <f t="shared" si="268"/>
        <v>0</v>
      </c>
      <c r="DL189" s="43">
        <f t="shared" si="269"/>
        <v>6.403113105977981E-6</v>
      </c>
      <c r="DM189" s="43">
        <f t="shared" si="270"/>
        <v>9825</v>
      </c>
      <c r="DN189" s="43">
        <f t="shared" si="271"/>
        <v>4260.7467727405738</v>
      </c>
    </row>
    <row r="190" spans="1:118">
      <c r="A190" s="35">
        <f t="shared" si="199"/>
        <v>147.03338943962217</v>
      </c>
      <c r="B190" s="35">
        <v>0</v>
      </c>
      <c r="C190" s="56">
        <f t="shared" si="276"/>
        <v>9.4499999999999993</v>
      </c>
      <c r="D190" s="60"/>
      <c r="E190" s="59">
        <f t="shared" si="200"/>
        <v>9.4499999999999993</v>
      </c>
      <c r="F190" s="102">
        <f t="shared" si="188"/>
        <v>18.899999999999999</v>
      </c>
      <c r="G190" s="38">
        <f t="shared" si="201"/>
        <v>119647558363.88087</v>
      </c>
      <c r="H190" s="35">
        <f t="shared" si="272"/>
        <v>36.800000000000018</v>
      </c>
      <c r="I190" s="39">
        <v>184</v>
      </c>
      <c r="J190" s="44">
        <f t="shared" si="202"/>
        <v>184</v>
      </c>
      <c r="K190" s="44">
        <f t="shared" si="203"/>
        <v>1</v>
      </c>
      <c r="L190" s="34">
        <v>1</v>
      </c>
      <c r="M190" s="127">
        <f t="shared" si="204"/>
        <v>9.4499999999999993</v>
      </c>
      <c r="N190" s="43">
        <f t="shared" si="189"/>
        <v>4883254345728</v>
      </c>
      <c r="O190" s="43">
        <f t="shared" si="205"/>
        <v>8491002656351846</v>
      </c>
      <c r="P190" s="43">
        <f t="shared" si="206"/>
        <v>135680331184640.91</v>
      </c>
      <c r="Q190" s="43">
        <f t="shared" si="207"/>
        <v>300</v>
      </c>
      <c r="R190" s="43">
        <f t="shared" si="208"/>
        <v>4411.0016831886651</v>
      </c>
      <c r="S190" s="71">
        <f t="shared" si="209"/>
        <v>1.5979306175713279E-2</v>
      </c>
      <c r="V190" s="44">
        <f t="shared" si="210"/>
        <v>184</v>
      </c>
      <c r="W190" s="44">
        <f t="shared" si="211"/>
        <v>2</v>
      </c>
      <c r="X190" s="44">
        <v>1</v>
      </c>
      <c r="Y190" s="35">
        <f t="shared" si="212"/>
        <v>1</v>
      </c>
      <c r="Z190" s="43">
        <f t="shared" si="190"/>
        <v>49284335713536</v>
      </c>
      <c r="AA190" s="43">
        <f t="shared" si="213"/>
        <v>9068317771290624</v>
      </c>
      <c r="AB190" s="43">
        <f t="shared" si="214"/>
        <v>135680331184640.91</v>
      </c>
      <c r="AC190" s="43">
        <f t="shared" si="215"/>
        <v>600</v>
      </c>
      <c r="AD190" s="43">
        <f t="shared" si="216"/>
        <v>4411.0016831886651</v>
      </c>
      <c r="AE190" s="71">
        <f t="shared" si="275"/>
        <v>1.4962017719999965E-2</v>
      </c>
      <c r="AG190" s="44">
        <f t="shared" si="217"/>
        <v>169</v>
      </c>
      <c r="AH190" s="44">
        <f t="shared" si="218"/>
        <v>4.1500000000000004</v>
      </c>
      <c r="AI190" s="44">
        <v>1</v>
      </c>
      <c r="AJ190" s="35">
        <f t="shared" si="219"/>
        <v>1.075</v>
      </c>
      <c r="AK190" s="43">
        <f t="shared" si="191"/>
        <v>483993195840</v>
      </c>
      <c r="AL190" s="43">
        <f t="shared" si="220"/>
        <v>87929463854232</v>
      </c>
      <c r="AM190" s="43">
        <f t="shared" si="221"/>
        <v>16960041398080.096</v>
      </c>
      <c r="AN190" s="43">
        <f t="shared" si="222"/>
        <v>1245</v>
      </c>
      <c r="AO190" s="43">
        <f t="shared" si="223"/>
        <v>4411.0016831886651</v>
      </c>
      <c r="AP190" s="71">
        <f t="shared" si="279"/>
        <v>0.19288234744836122</v>
      </c>
      <c r="AR190" s="44">
        <f t="shared" si="224"/>
        <v>149</v>
      </c>
      <c r="AS190" s="44">
        <f t="shared" si="225"/>
        <v>6.5</v>
      </c>
      <c r="AT190" s="44">
        <v>1</v>
      </c>
      <c r="AU190" s="35">
        <f t="shared" si="226"/>
        <v>1.175</v>
      </c>
      <c r="AV190" s="43">
        <f t="shared" si="192"/>
        <v>64203179040</v>
      </c>
      <c r="AW190" s="43">
        <f t="shared" si="227"/>
        <v>11240371570428</v>
      </c>
      <c r="AX190" s="43">
        <f t="shared" si="228"/>
        <v>1060002587380.0044</v>
      </c>
      <c r="AY190" s="43">
        <f t="shared" si="229"/>
        <v>1950</v>
      </c>
      <c r="AZ190" s="43">
        <f t="shared" si="230"/>
        <v>4411.0016831886651</v>
      </c>
      <c r="BA190" s="71">
        <f t="shared" si="273"/>
        <v>9.4303162554584721E-2</v>
      </c>
      <c r="BC190" s="44">
        <f t="shared" si="231"/>
        <v>124</v>
      </c>
      <c r="BD190" s="44">
        <f t="shared" si="232"/>
        <v>9.1</v>
      </c>
      <c r="BE190" s="44">
        <v>1</v>
      </c>
      <c r="BF190" s="35">
        <f t="shared" si="233"/>
        <v>1.3</v>
      </c>
      <c r="BG190" s="43">
        <f t="shared" si="193"/>
        <v>4354124544</v>
      </c>
      <c r="BH190" s="43">
        <f t="shared" si="234"/>
        <v>701884876492.80005</v>
      </c>
      <c r="BI190" s="43">
        <f t="shared" si="235"/>
        <v>33125080855.625088</v>
      </c>
      <c r="BJ190" s="43">
        <f t="shared" si="236"/>
        <v>2730</v>
      </c>
      <c r="BK190" s="43">
        <f t="shared" si="237"/>
        <v>4411.0016831886651</v>
      </c>
      <c r="BL190" s="71">
        <f t="shared" si="280"/>
        <v>4.7194464455688957E-2</v>
      </c>
      <c r="BN190" s="44">
        <f t="shared" si="238"/>
        <v>94</v>
      </c>
      <c r="BO190" s="44">
        <f t="shared" si="239"/>
        <v>12</v>
      </c>
      <c r="BP190" s="44">
        <v>1</v>
      </c>
      <c r="BQ190" s="35">
        <f t="shared" si="240"/>
        <v>1.45</v>
      </c>
      <c r="BR190" s="43">
        <f t="shared" si="194"/>
        <v>172782720</v>
      </c>
      <c r="BS190" s="43">
        <f t="shared" si="241"/>
        <v>23550284736</v>
      </c>
      <c r="BT190" s="43">
        <f t="shared" si="242"/>
        <v>517579388.36914086</v>
      </c>
      <c r="BU190" s="43">
        <f t="shared" si="243"/>
        <v>3600</v>
      </c>
      <c r="BV190" s="43">
        <f t="shared" si="244"/>
        <v>4411.0016831886651</v>
      </c>
      <c r="BW190" s="71">
        <f t="shared" si="277"/>
        <v>2.1977627624091792E-2</v>
      </c>
      <c r="BY190" s="44">
        <f t="shared" si="245"/>
        <v>32</v>
      </c>
      <c r="BZ190" s="44">
        <f t="shared" si="246"/>
        <v>15.25</v>
      </c>
      <c r="CA190" s="44">
        <v>1</v>
      </c>
      <c r="CB190" s="35">
        <f t="shared" si="247"/>
        <v>0</v>
      </c>
      <c r="CC190" s="43">
        <f t="shared" si="195"/>
        <v>5</v>
      </c>
      <c r="CD190" s="43">
        <f t="shared" si="248"/>
        <v>0</v>
      </c>
      <c r="CE190" s="43">
        <f t="shared" si="249"/>
        <v>95764.606132253772</v>
      </c>
      <c r="CF190" s="43">
        <f t="shared" si="250"/>
        <v>4575</v>
      </c>
      <c r="CG190" s="43">
        <f t="shared" si="251"/>
        <v>4411.0016831886651</v>
      </c>
      <c r="CH190" s="71" t="e">
        <f t="shared" si="278"/>
        <v>#DIV/0!</v>
      </c>
      <c r="CJ190" s="44">
        <f t="shared" si="252"/>
        <v>-23</v>
      </c>
      <c r="CK190" s="44">
        <f t="shared" si="253"/>
        <v>18.899999999999999</v>
      </c>
      <c r="CL190" s="44">
        <v>1</v>
      </c>
      <c r="CM190" s="35">
        <f t="shared" si="254"/>
        <v>0</v>
      </c>
      <c r="CN190" s="43">
        <f t="shared" si="196"/>
        <v>1</v>
      </c>
      <c r="CO190" s="43">
        <f t="shared" si="255"/>
        <v>0</v>
      </c>
      <c r="CP190" s="43">
        <f t="shared" si="256"/>
        <v>46.760061588014366</v>
      </c>
      <c r="CQ190" s="43">
        <f t="shared" si="257"/>
        <v>5670</v>
      </c>
      <c r="CR190" s="43">
        <f t="shared" si="258"/>
        <v>4411.0016831886651</v>
      </c>
      <c r="CU190" s="44">
        <f t="shared" si="259"/>
        <v>-73</v>
      </c>
      <c r="CV190" s="44">
        <f t="shared" si="260"/>
        <v>23</v>
      </c>
      <c r="CW190" s="44">
        <v>1</v>
      </c>
      <c r="CX190" s="35">
        <f t="shared" si="261"/>
        <v>0</v>
      </c>
      <c r="CY190" s="43">
        <f t="shared" si="197"/>
        <v>1</v>
      </c>
      <c r="CZ190" s="43">
        <f t="shared" si="262"/>
        <v>0</v>
      </c>
      <c r="DA190" s="43">
        <f t="shared" si="263"/>
        <v>4.5664122644545127E-2</v>
      </c>
      <c r="DB190" s="43">
        <f t="shared" si="264"/>
        <v>6900</v>
      </c>
      <c r="DC190" s="43">
        <f t="shared" si="265"/>
        <v>4411.0016831886651</v>
      </c>
      <c r="DF190" s="44">
        <f t="shared" si="266"/>
        <v>-136</v>
      </c>
      <c r="DG190" s="44">
        <f t="shared" si="267"/>
        <v>32.75</v>
      </c>
      <c r="DH190" s="44">
        <v>1</v>
      </c>
      <c r="DI190" s="35">
        <f t="shared" si="274"/>
        <v>0</v>
      </c>
      <c r="DJ190" s="43">
        <f t="shared" si="198"/>
        <v>1</v>
      </c>
      <c r="DK190" s="43">
        <f t="shared" si="268"/>
        <v>0</v>
      </c>
      <c r="DL190" s="43">
        <f t="shared" si="269"/>
        <v>7.3552454916968619E-6</v>
      </c>
      <c r="DM190" s="43">
        <f t="shared" si="270"/>
        <v>9825</v>
      </c>
      <c r="DN190" s="43">
        <f t="shared" si="271"/>
        <v>4411.0016831886651</v>
      </c>
    </row>
    <row r="191" spans="1:118">
      <c r="A191" s="35">
        <f t="shared" si="199"/>
        <v>152.21851072035005</v>
      </c>
      <c r="B191" s="35">
        <v>0</v>
      </c>
      <c r="C191" s="56">
        <f t="shared" si="276"/>
        <v>9.4499999999999993</v>
      </c>
      <c r="D191" s="60"/>
      <c r="E191" s="59">
        <f t="shared" si="200"/>
        <v>9.4499999999999993</v>
      </c>
      <c r="F191" s="102">
        <f t="shared" si="188"/>
        <v>18.899999999999999</v>
      </c>
      <c r="G191" s="38">
        <f t="shared" si="201"/>
        <v>137438953472.00174</v>
      </c>
      <c r="H191" s="35">
        <f t="shared" si="272"/>
        <v>37.000000000000021</v>
      </c>
      <c r="I191" s="39">
        <v>185</v>
      </c>
      <c r="J191" s="44">
        <f t="shared" si="202"/>
        <v>185</v>
      </c>
      <c r="K191" s="44">
        <f t="shared" si="203"/>
        <v>1</v>
      </c>
      <c r="L191" s="34">
        <v>1</v>
      </c>
      <c r="M191" s="127">
        <f t="shared" si="204"/>
        <v>9.4499999999999993</v>
      </c>
      <c r="N191" s="43">
        <f t="shared" si="189"/>
        <v>4883254345728</v>
      </c>
      <c r="O191" s="43">
        <f t="shared" si="205"/>
        <v>8537149409918975</v>
      </c>
      <c r="P191" s="43">
        <f t="shared" si="206"/>
        <v>155855773237249.97</v>
      </c>
      <c r="Q191" s="43">
        <f t="shared" si="207"/>
        <v>300</v>
      </c>
      <c r="R191" s="43">
        <f t="shared" si="208"/>
        <v>4566.5553216105018</v>
      </c>
      <c r="S191" s="71">
        <f t="shared" si="209"/>
        <v>1.8256184324965348E-2</v>
      </c>
      <c r="V191" s="44">
        <f t="shared" si="210"/>
        <v>185</v>
      </c>
      <c r="W191" s="44">
        <f t="shared" si="211"/>
        <v>2</v>
      </c>
      <c r="X191" s="44">
        <v>1</v>
      </c>
      <c r="Y191" s="35">
        <f t="shared" si="212"/>
        <v>1</v>
      </c>
      <c r="Z191" s="43">
        <f t="shared" si="190"/>
        <v>49284335713536</v>
      </c>
      <c r="AA191" s="43">
        <f t="shared" si="213"/>
        <v>9117602107004160</v>
      </c>
      <c r="AB191" s="43">
        <f t="shared" si="214"/>
        <v>155855773237249.97</v>
      </c>
      <c r="AC191" s="43">
        <f t="shared" si="215"/>
        <v>600</v>
      </c>
      <c r="AD191" s="43">
        <f t="shared" si="216"/>
        <v>4566.5553216105018</v>
      </c>
      <c r="AE191" s="71">
        <f t="shared" si="275"/>
        <v>1.7093943276765857E-2</v>
      </c>
      <c r="AG191" s="44">
        <f t="shared" si="217"/>
        <v>170</v>
      </c>
      <c r="AH191" s="44">
        <f t="shared" si="218"/>
        <v>4.1500000000000004</v>
      </c>
      <c r="AI191" s="44">
        <v>1</v>
      </c>
      <c r="AJ191" s="35">
        <f t="shared" si="219"/>
        <v>1.075</v>
      </c>
      <c r="AK191" s="43">
        <f t="shared" si="191"/>
        <v>483993195840</v>
      </c>
      <c r="AL191" s="43">
        <f t="shared" si="220"/>
        <v>88449756539760</v>
      </c>
      <c r="AM191" s="43">
        <f t="shared" si="221"/>
        <v>19481971654656.219</v>
      </c>
      <c r="AN191" s="43">
        <f t="shared" si="222"/>
        <v>1245</v>
      </c>
      <c r="AO191" s="43">
        <f t="shared" si="223"/>
        <v>4566.5553216105018</v>
      </c>
      <c r="AP191" s="71">
        <f t="shared" si="279"/>
        <v>0.22026031972059379</v>
      </c>
      <c r="AR191" s="44">
        <f t="shared" si="224"/>
        <v>150</v>
      </c>
      <c r="AS191" s="44">
        <f t="shared" si="225"/>
        <v>6.5</v>
      </c>
      <c r="AT191" s="44">
        <v>1</v>
      </c>
      <c r="AU191" s="35">
        <f t="shared" si="226"/>
        <v>1.175</v>
      </c>
      <c r="AV191" s="43">
        <f t="shared" si="192"/>
        <v>64203179040</v>
      </c>
      <c r="AW191" s="43">
        <f t="shared" si="227"/>
        <v>11315810305800</v>
      </c>
      <c r="AX191" s="43">
        <f t="shared" si="228"/>
        <v>1217623228416.0122</v>
      </c>
      <c r="AY191" s="43">
        <f t="shared" si="229"/>
        <v>1950</v>
      </c>
      <c r="AZ191" s="43">
        <f t="shared" si="230"/>
        <v>4566.5553216105018</v>
      </c>
      <c r="BA191" s="71">
        <f t="shared" si="273"/>
        <v>0.10760371511281969</v>
      </c>
      <c r="BC191" s="44">
        <f t="shared" si="231"/>
        <v>125</v>
      </c>
      <c r="BD191" s="44">
        <f t="shared" si="232"/>
        <v>9.1</v>
      </c>
      <c r="BE191" s="44">
        <v>14</v>
      </c>
      <c r="BF191" s="35">
        <f t="shared" si="233"/>
        <v>1.3</v>
      </c>
      <c r="BG191" s="43">
        <f t="shared" si="193"/>
        <v>60957743616</v>
      </c>
      <c r="BH191" s="43">
        <f t="shared" si="234"/>
        <v>9905633337600</v>
      </c>
      <c r="BI191" s="43">
        <f t="shared" si="235"/>
        <v>38050725888.000313</v>
      </c>
      <c r="BJ191" s="43">
        <f t="shared" si="236"/>
        <v>2730</v>
      </c>
      <c r="BK191" s="43">
        <f t="shared" si="237"/>
        <v>4566.5553216105018</v>
      </c>
      <c r="BL191" s="71">
        <f t="shared" si="280"/>
        <v>3.8413218611238727E-3</v>
      </c>
      <c r="BN191" s="44">
        <f t="shared" si="238"/>
        <v>95</v>
      </c>
      <c r="BO191" s="44">
        <f t="shared" si="239"/>
        <v>12</v>
      </c>
      <c r="BP191" s="44">
        <v>1</v>
      </c>
      <c r="BQ191" s="35">
        <f t="shared" si="240"/>
        <v>1.45</v>
      </c>
      <c r="BR191" s="43">
        <f t="shared" si="194"/>
        <v>172782720</v>
      </c>
      <c r="BS191" s="43">
        <f t="shared" si="241"/>
        <v>23800819680</v>
      </c>
      <c r="BT191" s="43">
        <f t="shared" si="242"/>
        <v>594542592.00000381</v>
      </c>
      <c r="BU191" s="43">
        <f t="shared" si="243"/>
        <v>3600</v>
      </c>
      <c r="BV191" s="43">
        <f t="shared" si="244"/>
        <v>4566.5553216105018</v>
      </c>
      <c r="BW191" s="71">
        <f t="shared" si="277"/>
        <v>2.4979920859599731E-2</v>
      </c>
      <c r="BY191" s="44">
        <f t="shared" si="245"/>
        <v>33</v>
      </c>
      <c r="BZ191" s="44">
        <f t="shared" si="246"/>
        <v>15.25</v>
      </c>
      <c r="CA191" s="44">
        <v>1</v>
      </c>
      <c r="CB191" s="35">
        <f t="shared" si="247"/>
        <v>0</v>
      </c>
      <c r="CC191" s="43">
        <f t="shared" si="195"/>
        <v>5</v>
      </c>
      <c r="CD191" s="43">
        <f t="shared" si="248"/>
        <v>0</v>
      </c>
      <c r="CE191" s="43">
        <f t="shared" si="249"/>
        <v>110004.64553105891</v>
      </c>
      <c r="CF191" s="43">
        <f t="shared" si="250"/>
        <v>4575</v>
      </c>
      <c r="CG191" s="43">
        <f t="shared" si="251"/>
        <v>4566.5553216105018</v>
      </c>
      <c r="CH191" s="71" t="e">
        <f t="shared" si="278"/>
        <v>#DIV/0!</v>
      </c>
      <c r="CJ191" s="44">
        <f t="shared" si="252"/>
        <v>-22</v>
      </c>
      <c r="CK191" s="44">
        <f t="shared" si="253"/>
        <v>18.899999999999999</v>
      </c>
      <c r="CL191" s="44">
        <v>1</v>
      </c>
      <c r="CM191" s="35">
        <f t="shared" si="254"/>
        <v>0</v>
      </c>
      <c r="CN191" s="43">
        <f t="shared" si="196"/>
        <v>1</v>
      </c>
      <c r="CO191" s="43">
        <f t="shared" si="255"/>
        <v>0</v>
      </c>
      <c r="CP191" s="43">
        <f t="shared" si="256"/>
        <v>53.713205825712166</v>
      </c>
      <c r="CQ191" s="43">
        <f t="shared" si="257"/>
        <v>5670</v>
      </c>
      <c r="CR191" s="43">
        <f t="shared" si="258"/>
        <v>4566.5553216105018</v>
      </c>
      <c r="CU191" s="44">
        <f t="shared" si="259"/>
        <v>-72</v>
      </c>
      <c r="CV191" s="44">
        <f t="shared" si="260"/>
        <v>23</v>
      </c>
      <c r="CW191" s="44">
        <v>1</v>
      </c>
      <c r="CX191" s="35">
        <f t="shared" si="261"/>
        <v>0</v>
      </c>
      <c r="CY191" s="43">
        <f t="shared" si="197"/>
        <v>1</v>
      </c>
      <c r="CZ191" s="43">
        <f t="shared" si="262"/>
        <v>0</v>
      </c>
      <c r="DA191" s="43">
        <f t="shared" si="263"/>
        <v>5.2454302564171842E-2</v>
      </c>
      <c r="DB191" s="43">
        <f t="shared" si="264"/>
        <v>6900</v>
      </c>
      <c r="DC191" s="43">
        <f t="shared" si="265"/>
        <v>4566.5553216105018</v>
      </c>
      <c r="DF191" s="44">
        <f t="shared" si="266"/>
        <v>-135</v>
      </c>
      <c r="DG191" s="44">
        <f t="shared" si="267"/>
        <v>32.75</v>
      </c>
      <c r="DH191" s="44">
        <v>1</v>
      </c>
      <c r="DI191" s="35">
        <f t="shared" si="274"/>
        <v>0</v>
      </c>
      <c r="DJ191" s="43">
        <f t="shared" si="198"/>
        <v>1</v>
      </c>
      <c r="DK191" s="43">
        <f t="shared" si="268"/>
        <v>0</v>
      </c>
      <c r="DL191" s="43">
        <f t="shared" si="269"/>
        <v>8.4489583969115449E-6</v>
      </c>
      <c r="DM191" s="43">
        <f t="shared" si="270"/>
        <v>9825</v>
      </c>
      <c r="DN191" s="43">
        <f t="shared" si="271"/>
        <v>4566.5553216105018</v>
      </c>
    </row>
    <row r="192" spans="1:118">
      <c r="A192" s="35">
        <f t="shared" si="199"/>
        <v>157.58648490815111</v>
      </c>
      <c r="B192" s="35">
        <v>0</v>
      </c>
      <c r="C192" s="56">
        <f t="shared" si="276"/>
        <v>9.4499999999999993</v>
      </c>
      <c r="D192" s="60"/>
      <c r="E192" s="59">
        <f t="shared" si="200"/>
        <v>9.4499999999999993</v>
      </c>
      <c r="F192" s="102">
        <f t="shared" si="188"/>
        <v>18.899999999999999</v>
      </c>
      <c r="G192" s="38">
        <f t="shared" si="201"/>
        <v>157875899765.80237</v>
      </c>
      <c r="H192" s="35">
        <f t="shared" si="272"/>
        <v>37.200000000000024</v>
      </c>
      <c r="I192" s="39">
        <v>186</v>
      </c>
      <c r="J192" s="44">
        <f t="shared" si="202"/>
        <v>186</v>
      </c>
      <c r="K192" s="44">
        <f t="shared" si="203"/>
        <v>1</v>
      </c>
      <c r="L192" s="34">
        <v>1</v>
      </c>
      <c r="M192" s="127">
        <f t="shared" si="204"/>
        <v>9.4499999999999993</v>
      </c>
      <c r="N192" s="43">
        <f t="shared" si="189"/>
        <v>4883254345728</v>
      </c>
      <c r="O192" s="43">
        <f t="shared" si="205"/>
        <v>8583296163486105</v>
      </c>
      <c r="P192" s="43">
        <f t="shared" si="206"/>
        <v>179031270334419.87</v>
      </c>
      <c r="Q192" s="43">
        <f t="shared" si="207"/>
        <v>300</v>
      </c>
      <c r="R192" s="43">
        <f t="shared" si="208"/>
        <v>4727.5945472445328</v>
      </c>
      <c r="S192" s="71">
        <f t="shared" si="209"/>
        <v>2.0858102403133943E-2</v>
      </c>
      <c r="V192" s="44">
        <f t="shared" si="210"/>
        <v>186</v>
      </c>
      <c r="W192" s="44">
        <f t="shared" si="211"/>
        <v>2</v>
      </c>
      <c r="X192" s="44">
        <v>1</v>
      </c>
      <c r="Y192" s="35">
        <f t="shared" si="212"/>
        <v>1</v>
      </c>
      <c r="Z192" s="43">
        <f t="shared" si="190"/>
        <v>49284335713536</v>
      </c>
      <c r="AA192" s="43">
        <f t="shared" si="213"/>
        <v>9166886442717696</v>
      </c>
      <c r="AB192" s="43">
        <f t="shared" si="214"/>
        <v>179031270334419.87</v>
      </c>
      <c r="AC192" s="43">
        <f t="shared" si="215"/>
        <v>600</v>
      </c>
      <c r="AD192" s="43">
        <f t="shared" si="216"/>
        <v>4727.5945472445328</v>
      </c>
      <c r="AE192" s="71">
        <f t="shared" si="275"/>
        <v>1.9530215788441978E-2</v>
      </c>
      <c r="AG192" s="44">
        <f t="shared" si="217"/>
        <v>171</v>
      </c>
      <c r="AH192" s="44">
        <f t="shared" si="218"/>
        <v>4.1500000000000004</v>
      </c>
      <c r="AI192" s="44">
        <v>1</v>
      </c>
      <c r="AJ192" s="35">
        <f t="shared" si="219"/>
        <v>1.075</v>
      </c>
      <c r="AK192" s="43">
        <f t="shared" si="191"/>
        <v>483993195840</v>
      </c>
      <c r="AL192" s="43">
        <f t="shared" si="220"/>
        <v>88970049225288</v>
      </c>
      <c r="AM192" s="43">
        <f t="shared" si="221"/>
        <v>22378908791802.469</v>
      </c>
      <c r="AN192" s="43">
        <f t="shared" si="222"/>
        <v>1245</v>
      </c>
      <c r="AO192" s="43">
        <f t="shared" si="223"/>
        <v>4727.5945472445328</v>
      </c>
      <c r="AP192" s="71">
        <f t="shared" si="279"/>
        <v>0.25153306069478604</v>
      </c>
      <c r="AR192" s="44">
        <f t="shared" si="224"/>
        <v>151</v>
      </c>
      <c r="AS192" s="44">
        <f t="shared" si="225"/>
        <v>6.5</v>
      </c>
      <c r="AT192" s="44">
        <v>1</v>
      </c>
      <c r="AU192" s="35">
        <f t="shared" si="226"/>
        <v>1.175</v>
      </c>
      <c r="AV192" s="43">
        <f t="shared" si="192"/>
        <v>64203179040</v>
      </c>
      <c r="AW192" s="43">
        <f t="shared" si="227"/>
        <v>11391249041172</v>
      </c>
      <c r="AX192" s="43">
        <f t="shared" si="228"/>
        <v>1398681799487.6523</v>
      </c>
      <c r="AY192" s="43">
        <f t="shared" si="229"/>
        <v>1950</v>
      </c>
      <c r="AZ192" s="43">
        <f t="shared" si="230"/>
        <v>4727.5945472445328</v>
      </c>
      <c r="BA192" s="71">
        <f t="shared" si="273"/>
        <v>0.12278563961092608</v>
      </c>
      <c r="BC192" s="44">
        <f t="shared" si="231"/>
        <v>126</v>
      </c>
      <c r="BD192" s="44">
        <f t="shared" si="232"/>
        <v>9.1</v>
      </c>
      <c r="BE192" s="44">
        <v>1</v>
      </c>
      <c r="BF192" s="35">
        <f t="shared" si="233"/>
        <v>1.3</v>
      </c>
      <c r="BG192" s="43">
        <f t="shared" si="193"/>
        <v>60957743616</v>
      </c>
      <c r="BH192" s="43">
        <f t="shared" si="234"/>
        <v>9984878404300.8008</v>
      </c>
      <c r="BI192" s="43">
        <f t="shared" si="235"/>
        <v>43708806233.989059</v>
      </c>
      <c r="BJ192" s="43">
        <f t="shared" si="236"/>
        <v>2730</v>
      </c>
      <c r="BK192" s="43">
        <f t="shared" si="237"/>
        <v>4727.5945472445328</v>
      </c>
      <c r="BL192" s="71">
        <f t="shared" si="280"/>
        <v>4.3775001020705771E-3</v>
      </c>
      <c r="BN192" s="44">
        <f t="shared" si="238"/>
        <v>96</v>
      </c>
      <c r="BO192" s="44">
        <f t="shared" si="239"/>
        <v>12</v>
      </c>
      <c r="BP192" s="44">
        <v>1</v>
      </c>
      <c r="BQ192" s="35">
        <f t="shared" si="240"/>
        <v>1.45</v>
      </c>
      <c r="BR192" s="43">
        <f t="shared" si="194"/>
        <v>172782720</v>
      </c>
      <c r="BS192" s="43">
        <f t="shared" si="241"/>
        <v>24051354624</v>
      </c>
      <c r="BT192" s="43">
        <f t="shared" si="242"/>
        <v>682950097.40607774</v>
      </c>
      <c r="BU192" s="43">
        <f t="shared" si="243"/>
        <v>3600</v>
      </c>
      <c r="BV192" s="43">
        <f t="shared" si="244"/>
        <v>4727.5945472445328</v>
      </c>
      <c r="BW192" s="71">
        <f t="shared" si="277"/>
        <v>2.839549406188481E-2</v>
      </c>
      <c r="BY192" s="44">
        <f t="shared" si="245"/>
        <v>34</v>
      </c>
      <c r="BZ192" s="44">
        <f t="shared" si="246"/>
        <v>15.25</v>
      </c>
      <c r="CA192" s="44">
        <v>1</v>
      </c>
      <c r="CB192" s="35">
        <f t="shared" si="247"/>
        <v>0</v>
      </c>
      <c r="CC192" s="43">
        <f t="shared" si="195"/>
        <v>5</v>
      </c>
      <c r="CD192" s="43">
        <f t="shared" si="248"/>
        <v>0</v>
      </c>
      <c r="CE192" s="43">
        <f t="shared" si="249"/>
        <v>126362.1553635593</v>
      </c>
      <c r="CF192" s="43">
        <f t="shared" si="250"/>
        <v>4575</v>
      </c>
      <c r="CG192" s="43">
        <f t="shared" si="251"/>
        <v>4727.5945472445328</v>
      </c>
      <c r="CH192" s="71" t="e">
        <f t="shared" si="278"/>
        <v>#DIV/0!</v>
      </c>
      <c r="CJ192" s="44">
        <f t="shared" si="252"/>
        <v>-21</v>
      </c>
      <c r="CK192" s="44">
        <f t="shared" si="253"/>
        <v>18.899999999999999</v>
      </c>
      <c r="CL192" s="44">
        <v>1</v>
      </c>
      <c r="CM192" s="35">
        <f t="shared" si="254"/>
        <v>0</v>
      </c>
      <c r="CN192" s="43">
        <f t="shared" si="196"/>
        <v>1</v>
      </c>
      <c r="CO192" s="43">
        <f t="shared" si="255"/>
        <v>0</v>
      </c>
      <c r="CP192" s="43">
        <f t="shared" si="256"/>
        <v>61.70027117361272</v>
      </c>
      <c r="CQ192" s="43">
        <f t="shared" si="257"/>
        <v>5670</v>
      </c>
      <c r="CR192" s="43">
        <f t="shared" si="258"/>
        <v>4727.5945472445328</v>
      </c>
      <c r="CU192" s="44">
        <f t="shared" si="259"/>
        <v>-71</v>
      </c>
      <c r="CV192" s="44">
        <f t="shared" si="260"/>
        <v>23</v>
      </c>
      <c r="CW192" s="44">
        <v>1</v>
      </c>
      <c r="CX192" s="35">
        <f t="shared" si="261"/>
        <v>0</v>
      </c>
      <c r="CY192" s="43">
        <f t="shared" si="197"/>
        <v>1</v>
      </c>
      <c r="CZ192" s="43">
        <f t="shared" si="262"/>
        <v>0</v>
      </c>
      <c r="DA192" s="43">
        <f t="shared" si="263"/>
        <v>6.0254171067980963E-2</v>
      </c>
      <c r="DB192" s="43">
        <f t="shared" si="264"/>
        <v>6900</v>
      </c>
      <c r="DC192" s="43">
        <f t="shared" si="265"/>
        <v>4727.5945472445328</v>
      </c>
      <c r="DF192" s="44">
        <f t="shared" si="266"/>
        <v>-134</v>
      </c>
      <c r="DG192" s="44">
        <f t="shared" si="267"/>
        <v>32.75</v>
      </c>
      <c r="DH192" s="44">
        <v>1</v>
      </c>
      <c r="DI192" s="35">
        <f t="shared" si="274"/>
        <v>0</v>
      </c>
      <c r="DJ192" s="43">
        <f t="shared" si="198"/>
        <v>1</v>
      </c>
      <c r="DK192" s="43">
        <f t="shared" si="268"/>
        <v>0</v>
      </c>
      <c r="DL192" s="43">
        <f t="shared" si="269"/>
        <v>9.7053046119706785E-6</v>
      </c>
      <c r="DM192" s="43">
        <f t="shared" si="270"/>
        <v>9825</v>
      </c>
      <c r="DN192" s="43">
        <f t="shared" si="271"/>
        <v>4727.5945472445328</v>
      </c>
    </row>
    <row r="193" spans="1:118">
      <c r="A193" s="35">
        <f t="shared" si="199"/>
        <v>163.14376029686747</v>
      </c>
      <c r="B193" s="35">
        <v>0</v>
      </c>
      <c r="C193" s="56">
        <f t="shared" si="276"/>
        <v>9.4499999999999993</v>
      </c>
      <c r="D193" s="60"/>
      <c r="E193" s="59">
        <f t="shared" si="200"/>
        <v>9.4499999999999993</v>
      </c>
      <c r="F193" s="102">
        <f t="shared" si="188"/>
        <v>18.899999999999999</v>
      </c>
      <c r="G193" s="38">
        <f t="shared" si="201"/>
        <v>181351786354.65399</v>
      </c>
      <c r="H193" s="35">
        <f t="shared" si="272"/>
        <v>37.40000000000002</v>
      </c>
      <c r="I193" s="39">
        <v>187</v>
      </c>
      <c r="J193" s="44">
        <f t="shared" si="202"/>
        <v>187</v>
      </c>
      <c r="K193" s="44">
        <f t="shared" si="203"/>
        <v>1</v>
      </c>
      <c r="L193" s="34">
        <v>1</v>
      </c>
      <c r="M193" s="127">
        <f t="shared" si="204"/>
        <v>9.4499999999999993</v>
      </c>
      <c r="N193" s="43">
        <f t="shared" si="189"/>
        <v>4883254345728</v>
      </c>
      <c r="O193" s="43">
        <f t="shared" si="205"/>
        <v>8629442917053235</v>
      </c>
      <c r="P193" s="43">
        <f t="shared" si="206"/>
        <v>205652925726177.62</v>
      </c>
      <c r="Q193" s="43">
        <f t="shared" si="207"/>
        <v>300</v>
      </c>
      <c r="R193" s="43">
        <f t="shared" si="208"/>
        <v>4894.3128089060237</v>
      </c>
      <c r="S193" s="71">
        <f t="shared" si="209"/>
        <v>2.3831541352428758E-2</v>
      </c>
      <c r="V193" s="44">
        <f t="shared" si="210"/>
        <v>187</v>
      </c>
      <c r="W193" s="44">
        <f t="shared" si="211"/>
        <v>2</v>
      </c>
      <c r="X193" s="44">
        <v>1</v>
      </c>
      <c r="Y193" s="35">
        <f t="shared" si="212"/>
        <v>1</v>
      </c>
      <c r="Z193" s="43">
        <f t="shared" si="190"/>
        <v>49284335713536</v>
      </c>
      <c r="AA193" s="43">
        <f t="shared" si="213"/>
        <v>9216170778431232</v>
      </c>
      <c r="AB193" s="43">
        <f t="shared" si="214"/>
        <v>205652925726177.62</v>
      </c>
      <c r="AC193" s="43">
        <f t="shared" si="215"/>
        <v>600</v>
      </c>
      <c r="AD193" s="43">
        <f t="shared" si="216"/>
        <v>4894.3128089060237</v>
      </c>
      <c r="AE193" s="71">
        <f t="shared" si="275"/>
        <v>2.2314357087161493E-2</v>
      </c>
      <c r="AG193" s="44">
        <f t="shared" si="217"/>
        <v>172</v>
      </c>
      <c r="AH193" s="44">
        <f t="shared" si="218"/>
        <v>4.1500000000000004</v>
      </c>
      <c r="AI193" s="44">
        <v>1</v>
      </c>
      <c r="AJ193" s="35">
        <f t="shared" si="219"/>
        <v>1.075</v>
      </c>
      <c r="AK193" s="43">
        <f t="shared" si="191"/>
        <v>483993195840</v>
      </c>
      <c r="AL193" s="43">
        <f t="shared" si="220"/>
        <v>89490341910816</v>
      </c>
      <c r="AM193" s="43">
        <f t="shared" si="221"/>
        <v>25706615715772.184</v>
      </c>
      <c r="AN193" s="43">
        <f t="shared" si="222"/>
        <v>1245</v>
      </c>
      <c r="AO193" s="43">
        <f t="shared" si="223"/>
        <v>4894.3128089060237</v>
      </c>
      <c r="AP193" s="71">
        <f t="shared" si="279"/>
        <v>0.28725575483207788</v>
      </c>
      <c r="AR193" s="44">
        <f t="shared" si="224"/>
        <v>152</v>
      </c>
      <c r="AS193" s="44">
        <f t="shared" si="225"/>
        <v>6.5</v>
      </c>
      <c r="AT193" s="44">
        <v>1</v>
      </c>
      <c r="AU193" s="35">
        <f t="shared" si="226"/>
        <v>1.175</v>
      </c>
      <c r="AV193" s="43">
        <f t="shared" si="192"/>
        <v>64203179040</v>
      </c>
      <c r="AW193" s="43">
        <f t="shared" si="227"/>
        <v>11466687776544</v>
      </c>
      <c r="AX193" s="43">
        <f t="shared" si="228"/>
        <v>1606663482235.759</v>
      </c>
      <c r="AY193" s="43">
        <f t="shared" si="229"/>
        <v>1950</v>
      </c>
      <c r="AZ193" s="43">
        <f t="shared" si="230"/>
        <v>4894.3128089060237</v>
      </c>
      <c r="BA193" s="71">
        <f t="shared" si="273"/>
        <v>0.14011574340781424</v>
      </c>
      <c r="BC193" s="44">
        <f t="shared" si="231"/>
        <v>127</v>
      </c>
      <c r="BD193" s="44">
        <f t="shared" si="232"/>
        <v>9.1</v>
      </c>
      <c r="BE193" s="44">
        <v>1</v>
      </c>
      <c r="BF193" s="35">
        <f t="shared" si="233"/>
        <v>1.3</v>
      </c>
      <c r="BG193" s="43">
        <f t="shared" si="193"/>
        <v>60957743616</v>
      </c>
      <c r="BH193" s="43">
        <f t="shared" si="234"/>
        <v>10064123471001.6</v>
      </c>
      <c r="BI193" s="43">
        <f t="shared" si="235"/>
        <v>50208233819.867393</v>
      </c>
      <c r="BJ193" s="43">
        <f t="shared" si="236"/>
        <v>2730</v>
      </c>
      <c r="BK193" s="43">
        <f t="shared" si="237"/>
        <v>4894.3128089060237</v>
      </c>
      <c r="BL193" s="71">
        <f t="shared" si="280"/>
        <v>4.9888332515529623E-3</v>
      </c>
      <c r="BN193" s="44">
        <f t="shared" si="238"/>
        <v>97</v>
      </c>
      <c r="BO193" s="44">
        <f t="shared" si="239"/>
        <v>12</v>
      </c>
      <c r="BP193" s="44">
        <v>1</v>
      </c>
      <c r="BQ193" s="35">
        <f t="shared" si="240"/>
        <v>1.45</v>
      </c>
      <c r="BR193" s="43">
        <f t="shared" si="194"/>
        <v>172782720</v>
      </c>
      <c r="BS193" s="43">
        <f t="shared" si="241"/>
        <v>24301889568</v>
      </c>
      <c r="BT193" s="43">
        <f t="shared" si="242"/>
        <v>784503653.43542647</v>
      </c>
      <c r="BU193" s="43">
        <f t="shared" si="243"/>
        <v>3600</v>
      </c>
      <c r="BV193" s="43">
        <f t="shared" si="244"/>
        <v>4894.3128089060237</v>
      </c>
      <c r="BW193" s="71">
        <f t="shared" si="277"/>
        <v>3.2281590747924284E-2</v>
      </c>
      <c r="BY193" s="44">
        <f t="shared" si="245"/>
        <v>35</v>
      </c>
      <c r="BZ193" s="44">
        <f t="shared" si="246"/>
        <v>15.25</v>
      </c>
      <c r="CA193" s="44">
        <v>1</v>
      </c>
      <c r="CB193" s="35">
        <f t="shared" si="247"/>
        <v>0</v>
      </c>
      <c r="CC193" s="43">
        <f t="shared" si="195"/>
        <v>5</v>
      </c>
      <c r="CD193" s="43">
        <f t="shared" si="248"/>
        <v>0</v>
      </c>
      <c r="CE193" s="43">
        <f t="shared" si="249"/>
        <v>145152.00000000035</v>
      </c>
      <c r="CF193" s="43">
        <f t="shared" si="250"/>
        <v>4575</v>
      </c>
      <c r="CG193" s="43">
        <f t="shared" si="251"/>
        <v>4894.3128089060237</v>
      </c>
      <c r="CH193" s="71" t="e">
        <f t="shared" si="278"/>
        <v>#DIV/0!</v>
      </c>
      <c r="CJ193" s="44">
        <f t="shared" si="252"/>
        <v>-20</v>
      </c>
      <c r="CK193" s="44">
        <f t="shared" si="253"/>
        <v>18.899999999999999</v>
      </c>
      <c r="CL193" s="44">
        <v>1</v>
      </c>
      <c r="CM193" s="35">
        <f t="shared" si="254"/>
        <v>0</v>
      </c>
      <c r="CN193" s="43">
        <f t="shared" si="196"/>
        <v>1</v>
      </c>
      <c r="CO193" s="43">
        <f t="shared" si="255"/>
        <v>0</v>
      </c>
      <c r="CP193" s="43">
        <f t="shared" si="256"/>
        <v>70.874999999999901</v>
      </c>
      <c r="CQ193" s="43">
        <f t="shared" si="257"/>
        <v>5670</v>
      </c>
      <c r="CR193" s="43">
        <f t="shared" si="258"/>
        <v>4894.3128089060237</v>
      </c>
      <c r="CU193" s="44">
        <f t="shared" si="259"/>
        <v>-70</v>
      </c>
      <c r="CV193" s="44">
        <f t="shared" si="260"/>
        <v>23</v>
      </c>
      <c r="CW193" s="44">
        <v>1</v>
      </c>
      <c r="CX193" s="35">
        <f t="shared" si="261"/>
        <v>0</v>
      </c>
      <c r="CY193" s="43">
        <f t="shared" si="197"/>
        <v>1</v>
      </c>
      <c r="CZ193" s="43">
        <f t="shared" si="262"/>
        <v>0</v>
      </c>
      <c r="DA193" s="43">
        <f t="shared" si="263"/>
        <v>6.9213867187499681E-2</v>
      </c>
      <c r="DB193" s="43">
        <f t="shared" si="264"/>
        <v>6900</v>
      </c>
      <c r="DC193" s="43">
        <f t="shared" si="265"/>
        <v>4894.3128089060237</v>
      </c>
      <c r="DF193" s="44">
        <f t="shared" si="266"/>
        <v>-133</v>
      </c>
      <c r="DG193" s="44">
        <f t="shared" si="267"/>
        <v>32.75</v>
      </c>
      <c r="DH193" s="44">
        <v>1</v>
      </c>
      <c r="DI193" s="35">
        <f t="shared" si="274"/>
        <v>0</v>
      </c>
      <c r="DJ193" s="43">
        <f t="shared" si="198"/>
        <v>1</v>
      </c>
      <c r="DK193" s="43">
        <f t="shared" si="268"/>
        <v>0</v>
      </c>
      <c r="DL193" s="43">
        <f t="shared" si="269"/>
        <v>1.1148467442515858E-5</v>
      </c>
      <c r="DM193" s="43">
        <f t="shared" si="270"/>
        <v>9825</v>
      </c>
      <c r="DN193" s="43">
        <f t="shared" si="271"/>
        <v>4894.3128089060237</v>
      </c>
    </row>
    <row r="194" spans="1:118">
      <c r="A194" s="35">
        <f t="shared" si="199"/>
        <v>168.89701257893245</v>
      </c>
      <c r="B194" s="35">
        <v>0</v>
      </c>
      <c r="C194" s="56">
        <f t="shared" si="276"/>
        <v>9.4499999999999993</v>
      </c>
      <c r="D194" s="60"/>
      <c r="E194" s="59">
        <f t="shared" si="200"/>
        <v>9.4499999999999993</v>
      </c>
      <c r="F194" s="102">
        <f t="shared" si="188"/>
        <v>18.899999999999999</v>
      </c>
      <c r="G194" s="38">
        <f t="shared" si="201"/>
        <v>208318498661.36481</v>
      </c>
      <c r="H194" s="35">
        <f t="shared" si="272"/>
        <v>37.600000000000023</v>
      </c>
      <c r="I194" s="39">
        <v>188</v>
      </c>
      <c r="J194" s="44">
        <f t="shared" si="202"/>
        <v>188</v>
      </c>
      <c r="K194" s="44">
        <f t="shared" si="203"/>
        <v>1</v>
      </c>
      <c r="L194" s="34">
        <v>1</v>
      </c>
      <c r="M194" s="127">
        <f t="shared" si="204"/>
        <v>9.4499999999999993</v>
      </c>
      <c r="N194" s="43">
        <f t="shared" si="189"/>
        <v>4883254345728</v>
      </c>
      <c r="O194" s="43">
        <f t="shared" si="205"/>
        <v>8675589670620364</v>
      </c>
      <c r="P194" s="43">
        <f t="shared" si="206"/>
        <v>236233177481987.69</v>
      </c>
      <c r="Q194" s="43">
        <f t="shared" si="207"/>
        <v>300</v>
      </c>
      <c r="R194" s="43">
        <f t="shared" si="208"/>
        <v>5066.9103773679735</v>
      </c>
      <c r="S194" s="71">
        <f t="shared" si="209"/>
        <v>2.7229639304171403E-2</v>
      </c>
      <c r="V194" s="44">
        <f t="shared" si="210"/>
        <v>188</v>
      </c>
      <c r="W194" s="44">
        <f t="shared" si="211"/>
        <v>2</v>
      </c>
      <c r="X194" s="44">
        <v>1</v>
      </c>
      <c r="Y194" s="35">
        <f t="shared" si="212"/>
        <v>1</v>
      </c>
      <c r="Z194" s="43">
        <f t="shared" si="190"/>
        <v>49284335713536</v>
      </c>
      <c r="AA194" s="43">
        <f t="shared" si="213"/>
        <v>9265455114144768</v>
      </c>
      <c r="AB194" s="43">
        <f t="shared" si="214"/>
        <v>236233177481987.69</v>
      </c>
      <c r="AC194" s="43">
        <f t="shared" si="215"/>
        <v>600</v>
      </c>
      <c r="AD194" s="43">
        <f t="shared" si="216"/>
        <v>5066.9103773679735</v>
      </c>
      <c r="AE194" s="71">
        <f t="shared" si="275"/>
        <v>2.5496122378419486E-2</v>
      </c>
      <c r="AG194" s="44">
        <f t="shared" si="217"/>
        <v>173</v>
      </c>
      <c r="AH194" s="44">
        <f t="shared" si="218"/>
        <v>4.1500000000000004</v>
      </c>
      <c r="AI194" s="44">
        <v>1</v>
      </c>
      <c r="AJ194" s="35">
        <f t="shared" si="219"/>
        <v>1.075</v>
      </c>
      <c r="AK194" s="43">
        <f t="shared" si="191"/>
        <v>483993195840</v>
      </c>
      <c r="AL194" s="43">
        <f t="shared" si="220"/>
        <v>90010634596344</v>
      </c>
      <c r="AM194" s="43">
        <f t="shared" si="221"/>
        <v>29529147185248.43</v>
      </c>
      <c r="AN194" s="43">
        <f t="shared" si="222"/>
        <v>1245</v>
      </c>
      <c r="AO194" s="43">
        <f t="shared" si="223"/>
        <v>5066.9103773679735</v>
      </c>
      <c r="AP194" s="71">
        <f t="shared" si="279"/>
        <v>0.32806287076713742</v>
      </c>
      <c r="AR194" s="44">
        <f t="shared" si="224"/>
        <v>153</v>
      </c>
      <c r="AS194" s="44">
        <f t="shared" si="225"/>
        <v>6.5</v>
      </c>
      <c r="AT194" s="44">
        <v>1</v>
      </c>
      <c r="AU194" s="35">
        <f t="shared" si="226"/>
        <v>1.175</v>
      </c>
      <c r="AV194" s="43">
        <f t="shared" si="192"/>
        <v>64203179040</v>
      </c>
      <c r="AW194" s="43">
        <f t="shared" si="227"/>
        <v>11542126511916</v>
      </c>
      <c r="AX194" s="43">
        <f t="shared" si="228"/>
        <v>1845571699078.0249</v>
      </c>
      <c r="AY194" s="43">
        <f t="shared" si="229"/>
        <v>1950</v>
      </c>
      <c r="AZ194" s="43">
        <f t="shared" si="230"/>
        <v>5066.9103773679735</v>
      </c>
      <c r="BA194" s="71">
        <f t="shared" si="273"/>
        <v>0.1598987584456531</v>
      </c>
      <c r="BC194" s="44">
        <f t="shared" si="231"/>
        <v>128</v>
      </c>
      <c r="BD194" s="44">
        <f t="shared" si="232"/>
        <v>9.1</v>
      </c>
      <c r="BE194" s="44">
        <v>1</v>
      </c>
      <c r="BF194" s="35">
        <f t="shared" si="233"/>
        <v>1.3</v>
      </c>
      <c r="BG194" s="43">
        <f t="shared" si="193"/>
        <v>60957743616</v>
      </c>
      <c r="BH194" s="43">
        <f t="shared" si="234"/>
        <v>10143368537702.4</v>
      </c>
      <c r="BI194" s="43">
        <f t="shared" si="235"/>
        <v>57674115596.188171</v>
      </c>
      <c r="BJ194" s="43">
        <f t="shared" si="236"/>
        <v>2730</v>
      </c>
      <c r="BK194" s="43">
        <f t="shared" si="237"/>
        <v>5066.9103773679735</v>
      </c>
      <c r="BL194" s="71">
        <f t="shared" si="280"/>
        <v>5.6858937326211044E-3</v>
      </c>
      <c r="BN194" s="44">
        <f t="shared" si="238"/>
        <v>98</v>
      </c>
      <c r="BO194" s="44">
        <f t="shared" si="239"/>
        <v>12</v>
      </c>
      <c r="BP194" s="44">
        <v>1</v>
      </c>
      <c r="BQ194" s="35">
        <f t="shared" si="240"/>
        <v>1.45</v>
      </c>
      <c r="BR194" s="43">
        <f t="shared" si="194"/>
        <v>172782720</v>
      </c>
      <c r="BS194" s="43">
        <f t="shared" si="241"/>
        <v>24552424512</v>
      </c>
      <c r="BT194" s="43">
        <f t="shared" si="242"/>
        <v>901158056.19043839</v>
      </c>
      <c r="BU194" s="43">
        <f t="shared" si="243"/>
        <v>3600</v>
      </c>
      <c r="BV194" s="43">
        <f t="shared" si="244"/>
        <v>5066.9103773679735</v>
      </c>
      <c r="BW194" s="71">
        <f t="shared" si="277"/>
        <v>3.6703424370574778E-2</v>
      </c>
      <c r="BY194" s="44">
        <f t="shared" si="245"/>
        <v>36</v>
      </c>
      <c r="BZ194" s="44">
        <f t="shared" si="246"/>
        <v>15.25</v>
      </c>
      <c r="CA194" s="44">
        <v>1</v>
      </c>
      <c r="CB194" s="35">
        <f t="shared" si="247"/>
        <v>0</v>
      </c>
      <c r="CC194" s="43">
        <f t="shared" si="195"/>
        <v>5</v>
      </c>
      <c r="CD194" s="43">
        <f t="shared" si="248"/>
        <v>0</v>
      </c>
      <c r="CE194" s="43">
        <f t="shared" si="249"/>
        <v>166735.86362453003</v>
      </c>
      <c r="CF194" s="43">
        <f t="shared" si="250"/>
        <v>4575</v>
      </c>
      <c r="CG194" s="43">
        <f t="shared" si="251"/>
        <v>5066.9103773679735</v>
      </c>
      <c r="CH194" s="71" t="e">
        <f t="shared" si="278"/>
        <v>#DIV/0!</v>
      </c>
      <c r="CJ194" s="44">
        <f t="shared" si="252"/>
        <v>-19</v>
      </c>
      <c r="CK194" s="44">
        <f t="shared" si="253"/>
        <v>18.899999999999999</v>
      </c>
      <c r="CL194" s="44">
        <v>1</v>
      </c>
      <c r="CM194" s="35">
        <f t="shared" si="254"/>
        <v>0</v>
      </c>
      <c r="CN194" s="43">
        <f t="shared" si="196"/>
        <v>1</v>
      </c>
      <c r="CO194" s="43">
        <f t="shared" si="255"/>
        <v>0</v>
      </c>
      <c r="CP194" s="43">
        <f t="shared" si="256"/>
        <v>81.413995910414755</v>
      </c>
      <c r="CQ194" s="43">
        <f t="shared" si="257"/>
        <v>5670</v>
      </c>
      <c r="CR194" s="43">
        <f t="shared" si="258"/>
        <v>5066.9103773679735</v>
      </c>
      <c r="CU194" s="44">
        <f t="shared" si="259"/>
        <v>-69</v>
      </c>
      <c r="CV194" s="44">
        <f t="shared" si="260"/>
        <v>23</v>
      </c>
      <c r="CW194" s="44">
        <v>1</v>
      </c>
      <c r="CX194" s="35">
        <f t="shared" si="261"/>
        <v>0</v>
      </c>
      <c r="CY194" s="43">
        <f t="shared" si="197"/>
        <v>1</v>
      </c>
      <c r="CZ194" s="43">
        <f t="shared" si="262"/>
        <v>0</v>
      </c>
      <c r="DA194" s="43">
        <f t="shared" si="263"/>
        <v>7.9505855381264146E-2</v>
      </c>
      <c r="DB194" s="43">
        <f t="shared" si="264"/>
        <v>6900</v>
      </c>
      <c r="DC194" s="43">
        <f t="shared" si="265"/>
        <v>5066.9103773679735</v>
      </c>
      <c r="DF194" s="44">
        <f t="shared" si="266"/>
        <v>-132</v>
      </c>
      <c r="DG194" s="44">
        <f t="shared" si="267"/>
        <v>32.75</v>
      </c>
      <c r="DH194" s="44">
        <v>1</v>
      </c>
      <c r="DI194" s="35">
        <f t="shared" si="274"/>
        <v>0</v>
      </c>
      <c r="DJ194" s="43">
        <f t="shared" si="198"/>
        <v>1</v>
      </c>
      <c r="DK194" s="43">
        <f t="shared" si="268"/>
        <v>0</v>
      </c>
      <c r="DL194" s="43">
        <f t="shared" si="269"/>
        <v>1.2806226211955965E-5</v>
      </c>
      <c r="DM194" s="43">
        <f t="shared" si="270"/>
        <v>9825</v>
      </c>
      <c r="DN194" s="43">
        <f t="shared" si="271"/>
        <v>5066.9103773679735</v>
      </c>
    </row>
    <row r="195" spans="1:118">
      <c r="A195" s="35">
        <f t="shared" si="199"/>
        <v>174.85315286456469</v>
      </c>
      <c r="B195" s="35">
        <v>0</v>
      </c>
      <c r="C195" s="56">
        <f t="shared" si="276"/>
        <v>9.4499999999999993</v>
      </c>
      <c r="D195" s="60"/>
      <c r="E195" s="59">
        <f t="shared" si="200"/>
        <v>9.4499999999999993</v>
      </c>
      <c r="F195" s="102">
        <f t="shared" si="188"/>
        <v>18.899999999999999</v>
      </c>
      <c r="G195" s="38">
        <f t="shared" si="201"/>
        <v>239295116727.76178</v>
      </c>
      <c r="H195" s="35">
        <f t="shared" si="272"/>
        <v>37.800000000000018</v>
      </c>
      <c r="I195" s="39">
        <v>189</v>
      </c>
      <c r="J195" s="44">
        <f t="shared" si="202"/>
        <v>189</v>
      </c>
      <c r="K195" s="44">
        <f t="shared" si="203"/>
        <v>1</v>
      </c>
      <c r="L195" s="34">
        <v>1</v>
      </c>
      <c r="M195" s="127">
        <f t="shared" si="204"/>
        <v>9.4499999999999993</v>
      </c>
      <c r="N195" s="43">
        <f t="shared" si="189"/>
        <v>4883254345728</v>
      </c>
      <c r="O195" s="43">
        <f t="shared" si="205"/>
        <v>8721736424187494</v>
      </c>
      <c r="P195" s="43">
        <f t="shared" si="206"/>
        <v>271360662369281.84</v>
      </c>
      <c r="Q195" s="43">
        <f t="shared" si="207"/>
        <v>300</v>
      </c>
      <c r="R195" s="43">
        <f t="shared" si="208"/>
        <v>5245.5945859369403</v>
      </c>
      <c r="S195" s="71">
        <f t="shared" si="209"/>
        <v>3.1113146416203635E-2</v>
      </c>
      <c r="V195" s="44">
        <f t="shared" si="210"/>
        <v>189</v>
      </c>
      <c r="W195" s="44">
        <f t="shared" si="211"/>
        <v>2</v>
      </c>
      <c r="X195" s="44">
        <v>1</v>
      </c>
      <c r="Y195" s="35">
        <f t="shared" si="212"/>
        <v>1</v>
      </c>
      <c r="Z195" s="43">
        <f t="shared" si="190"/>
        <v>49284335713536</v>
      </c>
      <c r="AA195" s="43">
        <f t="shared" si="213"/>
        <v>9314739449858304</v>
      </c>
      <c r="AB195" s="43">
        <f t="shared" si="214"/>
        <v>271360662369281.84</v>
      </c>
      <c r="AC195" s="43">
        <f t="shared" si="215"/>
        <v>600</v>
      </c>
      <c r="AD195" s="43">
        <f t="shared" si="216"/>
        <v>5245.5945859369403</v>
      </c>
      <c r="AE195" s="71">
        <f t="shared" si="275"/>
        <v>2.9132394290793586E-2</v>
      </c>
      <c r="AG195" s="44">
        <f t="shared" si="217"/>
        <v>174</v>
      </c>
      <c r="AH195" s="44">
        <f t="shared" si="218"/>
        <v>4.1500000000000004</v>
      </c>
      <c r="AI195" s="44">
        <v>1</v>
      </c>
      <c r="AJ195" s="35">
        <f t="shared" si="219"/>
        <v>1.075</v>
      </c>
      <c r="AK195" s="43">
        <f t="shared" si="191"/>
        <v>483993195840</v>
      </c>
      <c r="AL195" s="43">
        <f t="shared" si="220"/>
        <v>90530927281872</v>
      </c>
      <c r="AM195" s="43">
        <f t="shared" si="221"/>
        <v>33920082796160.203</v>
      </c>
      <c r="AN195" s="43">
        <f t="shared" si="222"/>
        <v>1245</v>
      </c>
      <c r="AO195" s="43">
        <f t="shared" si="223"/>
        <v>5245.5945859369403</v>
      </c>
      <c r="AP195" s="71">
        <f t="shared" si="279"/>
        <v>0.37467950251463283</v>
      </c>
      <c r="AR195" s="44">
        <f t="shared" si="224"/>
        <v>154</v>
      </c>
      <c r="AS195" s="44">
        <f t="shared" si="225"/>
        <v>6.5</v>
      </c>
      <c r="AT195" s="44">
        <v>1</v>
      </c>
      <c r="AU195" s="35">
        <f t="shared" si="226"/>
        <v>1.175</v>
      </c>
      <c r="AV195" s="43">
        <f t="shared" si="192"/>
        <v>64203179040</v>
      </c>
      <c r="AW195" s="43">
        <f t="shared" si="227"/>
        <v>11617565247288</v>
      </c>
      <c r="AX195" s="43">
        <f t="shared" si="228"/>
        <v>2120005174760.0098</v>
      </c>
      <c r="AY195" s="43">
        <f t="shared" si="229"/>
        <v>1950</v>
      </c>
      <c r="AZ195" s="43">
        <f t="shared" si="230"/>
        <v>5245.5945859369403</v>
      </c>
      <c r="BA195" s="71">
        <f t="shared" si="273"/>
        <v>0.18248274312510557</v>
      </c>
      <c r="BC195" s="44">
        <f t="shared" si="231"/>
        <v>129</v>
      </c>
      <c r="BD195" s="44">
        <f t="shared" si="232"/>
        <v>9.1</v>
      </c>
      <c r="BE195" s="44">
        <v>1</v>
      </c>
      <c r="BF195" s="35">
        <f t="shared" si="233"/>
        <v>1.3</v>
      </c>
      <c r="BG195" s="43">
        <f t="shared" si="193"/>
        <v>60957743616</v>
      </c>
      <c r="BH195" s="43">
        <f t="shared" si="234"/>
        <v>10222613604403.201</v>
      </c>
      <c r="BI195" s="43">
        <f t="shared" si="235"/>
        <v>66250161711.250198</v>
      </c>
      <c r="BJ195" s="43">
        <f t="shared" si="236"/>
        <v>2730</v>
      </c>
      <c r="BK195" s="43">
        <f t="shared" si="237"/>
        <v>5245.5945859369403</v>
      </c>
      <c r="BL195" s="71">
        <f t="shared" si="280"/>
        <v>6.4807459496184199E-3</v>
      </c>
      <c r="BN195" s="44">
        <f t="shared" si="238"/>
        <v>99</v>
      </c>
      <c r="BO195" s="44">
        <f t="shared" si="239"/>
        <v>12</v>
      </c>
      <c r="BP195" s="44">
        <v>1</v>
      </c>
      <c r="BQ195" s="35">
        <f t="shared" si="240"/>
        <v>1.45</v>
      </c>
      <c r="BR195" s="43">
        <f t="shared" si="194"/>
        <v>172782720</v>
      </c>
      <c r="BS195" s="43">
        <f t="shared" si="241"/>
        <v>24802959456</v>
      </c>
      <c r="BT195" s="43">
        <f t="shared" si="242"/>
        <v>1035158776.7382824</v>
      </c>
      <c r="BU195" s="43">
        <f t="shared" si="243"/>
        <v>3600</v>
      </c>
      <c r="BV195" s="43">
        <f t="shared" si="244"/>
        <v>5245.5945859369403</v>
      </c>
      <c r="BW195" s="71">
        <f t="shared" si="277"/>
        <v>4.1735292861911716E-2</v>
      </c>
      <c r="BY195" s="44">
        <f t="shared" si="245"/>
        <v>37</v>
      </c>
      <c r="BZ195" s="44">
        <f t="shared" si="246"/>
        <v>15.25</v>
      </c>
      <c r="CA195" s="44">
        <v>1</v>
      </c>
      <c r="CB195" s="35">
        <f t="shared" si="247"/>
        <v>0</v>
      </c>
      <c r="CC195" s="43">
        <f t="shared" si="195"/>
        <v>5</v>
      </c>
      <c r="CD195" s="43">
        <f t="shared" si="248"/>
        <v>0</v>
      </c>
      <c r="CE195" s="43">
        <f t="shared" si="249"/>
        <v>191529.2122645076</v>
      </c>
      <c r="CF195" s="43">
        <f t="shared" si="250"/>
        <v>4575</v>
      </c>
      <c r="CG195" s="43">
        <f t="shared" si="251"/>
        <v>5245.5945859369403</v>
      </c>
      <c r="CH195" s="71" t="e">
        <f t="shared" si="278"/>
        <v>#DIV/0!</v>
      </c>
      <c r="CJ195" s="44">
        <f t="shared" si="252"/>
        <v>-18</v>
      </c>
      <c r="CK195" s="44">
        <f t="shared" si="253"/>
        <v>18.899999999999999</v>
      </c>
      <c r="CL195" s="44">
        <v>1</v>
      </c>
      <c r="CM195" s="35">
        <f t="shared" si="254"/>
        <v>0</v>
      </c>
      <c r="CN195" s="43">
        <f t="shared" si="196"/>
        <v>1</v>
      </c>
      <c r="CO195" s="43">
        <f t="shared" si="255"/>
        <v>0</v>
      </c>
      <c r="CP195" s="43">
        <f t="shared" si="256"/>
        <v>93.520123176028775</v>
      </c>
      <c r="CQ195" s="43">
        <f t="shared" si="257"/>
        <v>5670</v>
      </c>
      <c r="CR195" s="43">
        <f t="shared" si="258"/>
        <v>5245.5945859369403</v>
      </c>
      <c r="CU195" s="44">
        <f t="shared" si="259"/>
        <v>-68</v>
      </c>
      <c r="CV195" s="44">
        <f t="shared" si="260"/>
        <v>23</v>
      </c>
      <c r="CW195" s="44">
        <v>1</v>
      </c>
      <c r="CX195" s="35">
        <f t="shared" si="261"/>
        <v>0</v>
      </c>
      <c r="CY195" s="43">
        <f t="shared" si="197"/>
        <v>1</v>
      </c>
      <c r="CZ195" s="43">
        <f t="shared" si="262"/>
        <v>0</v>
      </c>
      <c r="DA195" s="43">
        <f t="shared" si="263"/>
        <v>9.1328245289090282E-2</v>
      </c>
      <c r="DB195" s="43">
        <f t="shared" si="264"/>
        <v>6900</v>
      </c>
      <c r="DC195" s="43">
        <f t="shared" si="265"/>
        <v>5245.5945859369403</v>
      </c>
      <c r="DF195" s="44">
        <f t="shared" si="266"/>
        <v>-131</v>
      </c>
      <c r="DG195" s="44">
        <f t="shared" si="267"/>
        <v>32.75</v>
      </c>
      <c r="DH195" s="44">
        <v>1</v>
      </c>
      <c r="DI195" s="35">
        <f t="shared" si="274"/>
        <v>0</v>
      </c>
      <c r="DJ195" s="43">
        <f t="shared" si="198"/>
        <v>1</v>
      </c>
      <c r="DK195" s="43">
        <f t="shared" si="268"/>
        <v>0</v>
      </c>
      <c r="DL195" s="43">
        <f t="shared" si="269"/>
        <v>1.4710490983393731E-5</v>
      </c>
      <c r="DM195" s="43">
        <f t="shared" si="270"/>
        <v>9825</v>
      </c>
      <c r="DN195" s="43">
        <f t="shared" si="271"/>
        <v>5245.5945859369403</v>
      </c>
    </row>
    <row r="196" spans="1:118">
      <c r="A196" s="35">
        <f t="shared" si="199"/>
        <v>181.01933598375831</v>
      </c>
      <c r="B196" s="35">
        <v>0</v>
      </c>
      <c r="C196" s="56">
        <f t="shared" si="276"/>
        <v>9.4499999999999993</v>
      </c>
      <c r="D196" s="60"/>
      <c r="E196" s="59">
        <f t="shared" si="200"/>
        <v>9.4499999999999993</v>
      </c>
      <c r="F196" s="102">
        <f t="shared" si="188"/>
        <v>18.899999999999999</v>
      </c>
      <c r="G196" s="38">
        <f t="shared" si="201"/>
        <v>274877906944.00348</v>
      </c>
      <c r="H196" s="35">
        <f t="shared" si="272"/>
        <v>38.000000000000021</v>
      </c>
      <c r="I196" s="39">
        <v>190</v>
      </c>
      <c r="J196" s="44">
        <f t="shared" si="202"/>
        <v>190</v>
      </c>
      <c r="K196" s="44">
        <f t="shared" si="203"/>
        <v>1</v>
      </c>
      <c r="L196" s="34">
        <v>4</v>
      </c>
      <c r="M196" s="127">
        <f t="shared" si="204"/>
        <v>9.4499999999999993</v>
      </c>
      <c r="N196" s="43">
        <f t="shared" si="189"/>
        <v>19533017382912</v>
      </c>
      <c r="O196" s="43">
        <f t="shared" si="205"/>
        <v>3.5071532711018492E+16</v>
      </c>
      <c r="P196" s="43">
        <f t="shared" si="206"/>
        <v>311711546474499.94</v>
      </c>
      <c r="Q196" s="43">
        <f t="shared" si="207"/>
        <v>300</v>
      </c>
      <c r="R196" s="43">
        <f t="shared" si="208"/>
        <v>5430.5800795127489</v>
      </c>
      <c r="S196" s="71">
        <f t="shared" si="209"/>
        <v>8.8878792108383932E-3</v>
      </c>
      <c r="V196" s="44">
        <f t="shared" si="210"/>
        <v>190</v>
      </c>
      <c r="W196" s="44">
        <f t="shared" si="211"/>
        <v>2</v>
      </c>
      <c r="X196" s="44">
        <v>1</v>
      </c>
      <c r="Y196" s="35">
        <f t="shared" si="212"/>
        <v>1</v>
      </c>
      <c r="Z196" s="43">
        <f t="shared" si="190"/>
        <v>49284335713536</v>
      </c>
      <c r="AA196" s="43">
        <f t="shared" si="213"/>
        <v>9364023785571840</v>
      </c>
      <c r="AB196" s="43">
        <f t="shared" si="214"/>
        <v>311711546474499.94</v>
      </c>
      <c r="AC196" s="43">
        <f t="shared" si="215"/>
        <v>600</v>
      </c>
      <c r="AD196" s="43">
        <f t="shared" si="216"/>
        <v>5430.5800795127489</v>
      </c>
      <c r="AE196" s="71">
        <f t="shared" si="275"/>
        <v>3.3288205328438771E-2</v>
      </c>
      <c r="AG196" s="44">
        <f t="shared" si="217"/>
        <v>175</v>
      </c>
      <c r="AH196" s="44">
        <f t="shared" si="218"/>
        <v>4.1500000000000004</v>
      </c>
      <c r="AI196" s="44">
        <v>14</v>
      </c>
      <c r="AJ196" s="35">
        <f t="shared" si="219"/>
        <v>1.075</v>
      </c>
      <c r="AK196" s="43">
        <f t="shared" si="191"/>
        <v>6775904741760</v>
      </c>
      <c r="AL196" s="43">
        <f t="shared" si="220"/>
        <v>1274717079543600</v>
      </c>
      <c r="AM196" s="43">
        <f t="shared" si="221"/>
        <v>38963943309312.453</v>
      </c>
      <c r="AN196" s="43">
        <f t="shared" si="222"/>
        <v>1245</v>
      </c>
      <c r="AO196" s="43">
        <f t="shared" si="223"/>
        <v>5430.5800795127489</v>
      </c>
      <c r="AP196" s="71">
        <f t="shared" si="279"/>
        <v>3.0566738246939559E-2</v>
      </c>
      <c r="AR196" s="44">
        <f t="shared" si="224"/>
        <v>155</v>
      </c>
      <c r="AS196" s="44">
        <f t="shared" si="225"/>
        <v>6.5</v>
      </c>
      <c r="AT196" s="44">
        <v>1</v>
      </c>
      <c r="AU196" s="35">
        <f t="shared" si="226"/>
        <v>1.175</v>
      </c>
      <c r="AV196" s="43">
        <f t="shared" si="192"/>
        <v>64203179040</v>
      </c>
      <c r="AW196" s="43">
        <f t="shared" si="227"/>
        <v>11693003982660</v>
      </c>
      <c r="AX196" s="43">
        <f t="shared" si="228"/>
        <v>2435246456832.0249</v>
      </c>
      <c r="AY196" s="43">
        <f t="shared" si="229"/>
        <v>1950</v>
      </c>
      <c r="AZ196" s="43">
        <f t="shared" si="230"/>
        <v>5430.5800795127489</v>
      </c>
      <c r="BA196" s="71">
        <f t="shared" si="273"/>
        <v>0.20826525505707041</v>
      </c>
      <c r="BC196" s="44">
        <f t="shared" si="231"/>
        <v>130</v>
      </c>
      <c r="BD196" s="44">
        <f t="shared" si="232"/>
        <v>9.1</v>
      </c>
      <c r="BE196" s="44">
        <v>1</v>
      </c>
      <c r="BF196" s="35">
        <f t="shared" si="233"/>
        <v>1.3</v>
      </c>
      <c r="BG196" s="43">
        <f t="shared" si="193"/>
        <v>60957743616</v>
      </c>
      <c r="BH196" s="43">
        <f t="shared" si="234"/>
        <v>10301858671104</v>
      </c>
      <c r="BI196" s="43">
        <f t="shared" si="235"/>
        <v>76101451776.000656</v>
      </c>
      <c r="BJ196" s="43">
        <f t="shared" si="236"/>
        <v>2730</v>
      </c>
      <c r="BK196" s="43">
        <f t="shared" si="237"/>
        <v>5430.5800795127489</v>
      </c>
      <c r="BL196" s="71">
        <f t="shared" si="280"/>
        <v>7.3871574252382197E-3</v>
      </c>
      <c r="BN196" s="44">
        <f t="shared" si="238"/>
        <v>100</v>
      </c>
      <c r="BO196" s="44">
        <f t="shared" si="239"/>
        <v>12</v>
      </c>
      <c r="BP196" s="44">
        <v>1</v>
      </c>
      <c r="BQ196" s="35">
        <f t="shared" si="240"/>
        <v>1.45</v>
      </c>
      <c r="BR196" s="43">
        <f t="shared" si="194"/>
        <v>172782720</v>
      </c>
      <c r="BS196" s="43">
        <f t="shared" si="241"/>
        <v>25053494400</v>
      </c>
      <c r="BT196" s="43">
        <f t="shared" si="242"/>
        <v>1189085184.0000079</v>
      </c>
      <c r="BU196" s="43">
        <f t="shared" si="243"/>
        <v>3600</v>
      </c>
      <c r="BV196" s="43">
        <f t="shared" si="244"/>
        <v>5430.5800795127489</v>
      </c>
      <c r="BW196" s="71">
        <f t="shared" si="277"/>
        <v>4.7461849633239503E-2</v>
      </c>
      <c r="BY196" s="44">
        <f t="shared" si="245"/>
        <v>38</v>
      </c>
      <c r="BZ196" s="44">
        <f t="shared" si="246"/>
        <v>15.25</v>
      </c>
      <c r="CA196" s="44">
        <v>1</v>
      </c>
      <c r="CB196" s="35">
        <f t="shared" si="247"/>
        <v>0</v>
      </c>
      <c r="CC196" s="43">
        <f t="shared" si="195"/>
        <v>5</v>
      </c>
      <c r="CD196" s="43">
        <f t="shared" si="248"/>
        <v>0</v>
      </c>
      <c r="CE196" s="43">
        <f t="shared" si="249"/>
        <v>220009.29106211785</v>
      </c>
      <c r="CF196" s="43">
        <f t="shared" si="250"/>
        <v>4575</v>
      </c>
      <c r="CG196" s="43">
        <f t="shared" si="251"/>
        <v>5430.5800795127489</v>
      </c>
      <c r="CH196" s="71" t="e">
        <f t="shared" si="278"/>
        <v>#DIV/0!</v>
      </c>
      <c r="CJ196" s="44">
        <f t="shared" si="252"/>
        <v>-17</v>
      </c>
      <c r="CK196" s="44">
        <f t="shared" si="253"/>
        <v>18.899999999999999</v>
      </c>
      <c r="CL196" s="44">
        <v>1</v>
      </c>
      <c r="CM196" s="35">
        <f t="shared" si="254"/>
        <v>0</v>
      </c>
      <c r="CN196" s="43">
        <f t="shared" si="196"/>
        <v>1</v>
      </c>
      <c r="CO196" s="43">
        <f t="shared" si="255"/>
        <v>0</v>
      </c>
      <c r="CP196" s="43">
        <f t="shared" si="256"/>
        <v>107.42641165142435</v>
      </c>
      <c r="CQ196" s="43">
        <f t="shared" si="257"/>
        <v>5670</v>
      </c>
      <c r="CR196" s="43">
        <f t="shared" si="258"/>
        <v>5430.5800795127489</v>
      </c>
      <c r="CU196" s="44">
        <f t="shared" si="259"/>
        <v>-67</v>
      </c>
      <c r="CV196" s="44">
        <f t="shared" si="260"/>
        <v>23</v>
      </c>
      <c r="CW196" s="44">
        <v>1</v>
      </c>
      <c r="CX196" s="35">
        <f t="shared" si="261"/>
        <v>0</v>
      </c>
      <c r="CY196" s="43">
        <f t="shared" si="197"/>
        <v>1</v>
      </c>
      <c r="CZ196" s="43">
        <f t="shared" si="262"/>
        <v>0</v>
      </c>
      <c r="DA196" s="43">
        <f t="shared" si="263"/>
        <v>0.10490860512834374</v>
      </c>
      <c r="DB196" s="43">
        <f t="shared" si="264"/>
        <v>6900</v>
      </c>
      <c r="DC196" s="43">
        <f t="shared" si="265"/>
        <v>5430.5800795127489</v>
      </c>
      <c r="DF196" s="44">
        <f t="shared" si="266"/>
        <v>-130</v>
      </c>
      <c r="DG196" s="44">
        <f t="shared" si="267"/>
        <v>32.75</v>
      </c>
      <c r="DH196" s="44">
        <v>1</v>
      </c>
      <c r="DI196" s="35">
        <f t="shared" si="274"/>
        <v>0</v>
      </c>
      <c r="DJ196" s="43">
        <f t="shared" si="198"/>
        <v>1</v>
      </c>
      <c r="DK196" s="43">
        <f t="shared" si="268"/>
        <v>0</v>
      </c>
      <c r="DL196" s="43">
        <f t="shared" si="269"/>
        <v>1.6897916793823096E-5</v>
      </c>
      <c r="DM196" s="43">
        <f t="shared" si="270"/>
        <v>9825</v>
      </c>
      <c r="DN196" s="43">
        <f t="shared" si="271"/>
        <v>5430.5800795127489</v>
      </c>
    </row>
    <row r="197" spans="1:118">
      <c r="A197" s="35">
        <f t="shared" si="199"/>
        <v>187.40296908104233</v>
      </c>
      <c r="B197" s="35">
        <v>0</v>
      </c>
      <c r="C197" s="56">
        <f t="shared" si="276"/>
        <v>9.4499999999999993</v>
      </c>
      <c r="D197" s="60"/>
      <c r="E197" s="59">
        <f t="shared" si="200"/>
        <v>9.4499999999999993</v>
      </c>
      <c r="F197" s="102">
        <f t="shared" si="188"/>
        <v>18.899999999999999</v>
      </c>
      <c r="G197" s="38">
        <f t="shared" si="201"/>
        <v>315751799531.60492</v>
      </c>
      <c r="H197" s="35">
        <f t="shared" si="272"/>
        <v>38.200000000000017</v>
      </c>
      <c r="I197" s="39">
        <v>191</v>
      </c>
      <c r="J197" s="44">
        <f t="shared" si="202"/>
        <v>191</v>
      </c>
      <c r="K197" s="44">
        <f t="shared" si="203"/>
        <v>1</v>
      </c>
      <c r="L197" s="34">
        <v>1</v>
      </c>
      <c r="M197" s="127">
        <f t="shared" si="204"/>
        <v>9.4499999999999993</v>
      </c>
      <c r="N197" s="43">
        <f t="shared" si="189"/>
        <v>19533017382912</v>
      </c>
      <c r="O197" s="43">
        <f t="shared" si="205"/>
        <v>3.5256119725287012E+16</v>
      </c>
      <c r="P197" s="43">
        <f t="shared" si="206"/>
        <v>358062540668840</v>
      </c>
      <c r="Q197" s="43">
        <f t="shared" si="207"/>
        <v>300</v>
      </c>
      <c r="R197" s="43">
        <f t="shared" si="208"/>
        <v>5622.0890724312703</v>
      </c>
      <c r="S197" s="71">
        <f t="shared" si="209"/>
        <v>1.0156039390007634E-2</v>
      </c>
      <c r="V197" s="44">
        <f t="shared" si="210"/>
        <v>191</v>
      </c>
      <c r="W197" s="44">
        <f t="shared" si="211"/>
        <v>2</v>
      </c>
      <c r="X197" s="44">
        <v>1</v>
      </c>
      <c r="Y197" s="35">
        <f t="shared" si="212"/>
        <v>1</v>
      </c>
      <c r="Z197" s="43">
        <f t="shared" si="190"/>
        <v>49284335713536</v>
      </c>
      <c r="AA197" s="43">
        <f t="shared" si="213"/>
        <v>9413308121285376</v>
      </c>
      <c r="AB197" s="43">
        <f t="shared" si="214"/>
        <v>358062540668840</v>
      </c>
      <c r="AC197" s="43">
        <f t="shared" si="215"/>
        <v>600</v>
      </c>
      <c r="AD197" s="43">
        <f t="shared" si="216"/>
        <v>5622.0890724312703</v>
      </c>
      <c r="AE197" s="71">
        <f t="shared" si="275"/>
        <v>3.8037907190054558E-2</v>
      </c>
      <c r="AG197" s="44">
        <f t="shared" si="217"/>
        <v>176</v>
      </c>
      <c r="AH197" s="44">
        <f t="shared" si="218"/>
        <v>4.1500000000000004</v>
      </c>
      <c r="AI197" s="44">
        <v>1</v>
      </c>
      <c r="AJ197" s="35">
        <f t="shared" si="219"/>
        <v>1.075</v>
      </c>
      <c r="AK197" s="43">
        <f t="shared" si="191"/>
        <v>6775904741760</v>
      </c>
      <c r="AL197" s="43">
        <f t="shared" si="220"/>
        <v>1282001177140992</v>
      </c>
      <c r="AM197" s="43">
        <f t="shared" si="221"/>
        <v>44757817583604.945</v>
      </c>
      <c r="AN197" s="43">
        <f t="shared" si="222"/>
        <v>1245</v>
      </c>
      <c r="AO197" s="43">
        <f t="shared" si="223"/>
        <v>5622.0890724312703</v>
      </c>
      <c r="AP197" s="71">
        <f t="shared" si="279"/>
        <v>3.4912462158123721E-2</v>
      </c>
      <c r="AR197" s="44">
        <f t="shared" si="224"/>
        <v>156</v>
      </c>
      <c r="AS197" s="44">
        <f t="shared" si="225"/>
        <v>6.5</v>
      </c>
      <c r="AT197" s="44">
        <v>1</v>
      </c>
      <c r="AU197" s="35">
        <f t="shared" si="226"/>
        <v>1.175</v>
      </c>
      <c r="AV197" s="43">
        <f t="shared" si="192"/>
        <v>64203179040</v>
      </c>
      <c r="AW197" s="43">
        <f t="shared" si="227"/>
        <v>11768442718032</v>
      </c>
      <c r="AX197" s="43">
        <f t="shared" si="228"/>
        <v>2797363598975.3057</v>
      </c>
      <c r="AY197" s="43">
        <f t="shared" si="229"/>
        <v>1950</v>
      </c>
      <c r="AZ197" s="43">
        <f t="shared" si="230"/>
        <v>5622.0890724312703</v>
      </c>
      <c r="BA197" s="71">
        <f t="shared" si="273"/>
        <v>0.23770040488781849</v>
      </c>
      <c r="BC197" s="44">
        <f t="shared" si="231"/>
        <v>131</v>
      </c>
      <c r="BD197" s="44">
        <f t="shared" si="232"/>
        <v>9.1</v>
      </c>
      <c r="BE197" s="44">
        <v>1</v>
      </c>
      <c r="BF197" s="35">
        <f t="shared" si="233"/>
        <v>1.3</v>
      </c>
      <c r="BG197" s="43">
        <f t="shared" si="193"/>
        <v>60957743616</v>
      </c>
      <c r="BH197" s="43">
        <f t="shared" si="234"/>
        <v>10381103737804.801</v>
      </c>
      <c r="BI197" s="43">
        <f t="shared" si="235"/>
        <v>87417612467.978149</v>
      </c>
      <c r="BJ197" s="43">
        <f t="shared" si="236"/>
        <v>2730</v>
      </c>
      <c r="BK197" s="43">
        <f t="shared" si="237"/>
        <v>5622.0890724312703</v>
      </c>
      <c r="BL197" s="71">
        <f t="shared" si="280"/>
        <v>8.4208398910059993E-3</v>
      </c>
      <c r="BN197" s="44">
        <f t="shared" si="238"/>
        <v>101</v>
      </c>
      <c r="BO197" s="44">
        <f t="shared" si="239"/>
        <v>12</v>
      </c>
      <c r="BP197" s="44">
        <v>1</v>
      </c>
      <c r="BQ197" s="35">
        <f t="shared" si="240"/>
        <v>1.45</v>
      </c>
      <c r="BR197" s="43">
        <f t="shared" si="194"/>
        <v>172782720</v>
      </c>
      <c r="BS197" s="43">
        <f t="shared" si="241"/>
        <v>25304029344</v>
      </c>
      <c r="BT197" s="43">
        <f t="shared" si="242"/>
        <v>1365900194.8121557</v>
      </c>
      <c r="BU197" s="43">
        <f t="shared" si="243"/>
        <v>3600</v>
      </c>
      <c r="BV197" s="43">
        <f t="shared" si="244"/>
        <v>5622.0890724312703</v>
      </c>
      <c r="BW197" s="71">
        <f t="shared" si="277"/>
        <v>5.3979553068137467E-2</v>
      </c>
      <c r="BY197" s="44">
        <f t="shared" si="245"/>
        <v>39</v>
      </c>
      <c r="BZ197" s="44">
        <f t="shared" si="246"/>
        <v>15.25</v>
      </c>
      <c r="CA197" s="44">
        <v>1</v>
      </c>
      <c r="CB197" s="35">
        <f t="shared" si="247"/>
        <v>0</v>
      </c>
      <c r="CC197" s="43">
        <f t="shared" si="195"/>
        <v>5</v>
      </c>
      <c r="CD197" s="43">
        <f t="shared" si="248"/>
        <v>0</v>
      </c>
      <c r="CE197" s="43">
        <f t="shared" si="249"/>
        <v>252724.31072711869</v>
      </c>
      <c r="CF197" s="43">
        <f t="shared" si="250"/>
        <v>4575</v>
      </c>
      <c r="CG197" s="43">
        <f t="shared" si="251"/>
        <v>5622.0890724312703</v>
      </c>
      <c r="CH197" s="71" t="e">
        <f t="shared" si="278"/>
        <v>#DIV/0!</v>
      </c>
      <c r="CJ197" s="44">
        <f t="shared" si="252"/>
        <v>-16</v>
      </c>
      <c r="CK197" s="44">
        <f t="shared" si="253"/>
        <v>18.899999999999999</v>
      </c>
      <c r="CL197" s="44">
        <v>1</v>
      </c>
      <c r="CM197" s="35">
        <f t="shared" si="254"/>
        <v>0</v>
      </c>
      <c r="CN197" s="43">
        <f t="shared" si="196"/>
        <v>1</v>
      </c>
      <c r="CO197" s="43">
        <f t="shared" si="255"/>
        <v>0</v>
      </c>
      <c r="CP197" s="43">
        <f t="shared" si="256"/>
        <v>123.40054234722547</v>
      </c>
      <c r="CQ197" s="43">
        <f t="shared" si="257"/>
        <v>5670</v>
      </c>
      <c r="CR197" s="43">
        <f t="shared" si="258"/>
        <v>5622.0890724312703</v>
      </c>
      <c r="CU197" s="44">
        <f t="shared" si="259"/>
        <v>-66</v>
      </c>
      <c r="CV197" s="44">
        <f t="shared" si="260"/>
        <v>23</v>
      </c>
      <c r="CW197" s="44">
        <v>1</v>
      </c>
      <c r="CX197" s="35">
        <f t="shared" si="261"/>
        <v>0</v>
      </c>
      <c r="CY197" s="43">
        <f t="shared" si="197"/>
        <v>1</v>
      </c>
      <c r="CZ197" s="43">
        <f t="shared" si="262"/>
        <v>0</v>
      </c>
      <c r="DA197" s="43">
        <f t="shared" si="263"/>
        <v>0.12050834213596195</v>
      </c>
      <c r="DB197" s="43">
        <f t="shared" si="264"/>
        <v>6900</v>
      </c>
      <c r="DC197" s="43">
        <f t="shared" si="265"/>
        <v>5622.0890724312703</v>
      </c>
      <c r="DF197" s="44">
        <f t="shared" si="266"/>
        <v>-129</v>
      </c>
      <c r="DG197" s="44">
        <f t="shared" si="267"/>
        <v>32.75</v>
      </c>
      <c r="DH197" s="44">
        <v>1</v>
      </c>
      <c r="DI197" s="35">
        <f t="shared" si="274"/>
        <v>0</v>
      </c>
      <c r="DJ197" s="43">
        <f t="shared" si="198"/>
        <v>1</v>
      </c>
      <c r="DK197" s="43">
        <f t="shared" si="268"/>
        <v>0</v>
      </c>
      <c r="DL197" s="43">
        <f t="shared" si="269"/>
        <v>1.9410609223941364E-5</v>
      </c>
      <c r="DM197" s="43">
        <f t="shared" si="270"/>
        <v>9825</v>
      </c>
      <c r="DN197" s="43">
        <f t="shared" si="271"/>
        <v>5622.0890724312703</v>
      </c>
    </row>
    <row r="198" spans="1:118">
      <c r="A198" s="35">
        <f t="shared" si="199"/>
        <v>194.0117205133333</v>
      </c>
      <c r="B198" s="35">
        <v>0</v>
      </c>
      <c r="C198" s="56">
        <f t="shared" si="276"/>
        <v>9.4499999999999993</v>
      </c>
      <c r="D198" s="60"/>
      <c r="E198" s="59">
        <f t="shared" si="200"/>
        <v>9.4499999999999993</v>
      </c>
      <c r="F198" s="102">
        <f t="shared" ref="F198:F261" si="281">C198+E198</f>
        <v>18.899999999999999</v>
      </c>
      <c r="G198" s="38">
        <f t="shared" si="201"/>
        <v>362703572709.30817</v>
      </c>
      <c r="H198" s="35">
        <f t="shared" si="272"/>
        <v>38.40000000000002</v>
      </c>
      <c r="I198" s="39">
        <v>192</v>
      </c>
      <c r="J198" s="44">
        <f t="shared" si="202"/>
        <v>192</v>
      </c>
      <c r="K198" s="44">
        <f t="shared" si="203"/>
        <v>1</v>
      </c>
      <c r="L198" s="34">
        <v>1</v>
      </c>
      <c r="M198" s="127">
        <f t="shared" si="204"/>
        <v>9.4499999999999993</v>
      </c>
      <c r="N198" s="43">
        <f t="shared" ref="N198:N261" si="282">N197*L198</f>
        <v>19533017382912</v>
      </c>
      <c r="O198" s="43">
        <f t="shared" si="205"/>
        <v>3.5440706739555532E+16</v>
      </c>
      <c r="P198" s="43">
        <f t="shared" si="206"/>
        <v>411305851452355.44</v>
      </c>
      <c r="Q198" s="43">
        <f t="shared" si="207"/>
        <v>300</v>
      </c>
      <c r="R198" s="43">
        <f t="shared" si="208"/>
        <v>5820.351615399999</v>
      </c>
      <c r="S198" s="71">
        <f t="shared" si="209"/>
        <v>1.1605464148187968E-2</v>
      </c>
      <c r="V198" s="44">
        <f t="shared" si="210"/>
        <v>192</v>
      </c>
      <c r="W198" s="44">
        <f t="shared" si="211"/>
        <v>2</v>
      </c>
      <c r="X198" s="44">
        <v>1</v>
      </c>
      <c r="Y198" s="35">
        <f t="shared" si="212"/>
        <v>1</v>
      </c>
      <c r="Z198" s="43">
        <f t="shared" ref="Z198:Z261" si="283">Z197*X198</f>
        <v>49284335713536</v>
      </c>
      <c r="AA198" s="43">
        <f t="shared" si="213"/>
        <v>9462592456998912</v>
      </c>
      <c r="AB198" s="43">
        <f t="shared" si="214"/>
        <v>411305851452355.44</v>
      </c>
      <c r="AC198" s="43">
        <f t="shared" si="215"/>
        <v>600</v>
      </c>
      <c r="AD198" s="43">
        <f t="shared" si="216"/>
        <v>5820.351615399999</v>
      </c>
      <c r="AE198" s="71">
        <f t="shared" si="275"/>
        <v>4.3466508076033347E-2</v>
      </c>
      <c r="AG198" s="44">
        <f t="shared" si="217"/>
        <v>177</v>
      </c>
      <c r="AH198" s="44">
        <f t="shared" si="218"/>
        <v>4.1500000000000004</v>
      </c>
      <c r="AI198" s="44">
        <v>1</v>
      </c>
      <c r="AJ198" s="35">
        <f t="shared" si="219"/>
        <v>1.075</v>
      </c>
      <c r="AK198" s="43">
        <f t="shared" ref="AK198:AK261" si="284">AK197*AI198</f>
        <v>6775904741760</v>
      </c>
      <c r="AL198" s="43">
        <f t="shared" si="220"/>
        <v>1289285274738384</v>
      </c>
      <c r="AM198" s="43">
        <f t="shared" si="221"/>
        <v>51413231431544.383</v>
      </c>
      <c r="AN198" s="43">
        <f t="shared" si="222"/>
        <v>1245</v>
      </c>
      <c r="AO198" s="43">
        <f t="shared" si="223"/>
        <v>5820.351615399999</v>
      </c>
      <c r="AP198" s="71">
        <f t="shared" si="279"/>
        <v>3.9877312212362716E-2</v>
      </c>
      <c r="AR198" s="44">
        <f t="shared" si="224"/>
        <v>157</v>
      </c>
      <c r="AS198" s="44">
        <f t="shared" si="225"/>
        <v>6.5</v>
      </c>
      <c r="AT198" s="44">
        <v>1</v>
      </c>
      <c r="AU198" s="35">
        <f t="shared" si="226"/>
        <v>1.175</v>
      </c>
      <c r="AV198" s="43">
        <f t="shared" ref="AV198:AV261" si="285">AV197*AT198</f>
        <v>64203179040</v>
      </c>
      <c r="AW198" s="43">
        <f t="shared" si="227"/>
        <v>11843881453404</v>
      </c>
      <c r="AX198" s="43">
        <f t="shared" si="228"/>
        <v>3213326964471.5195</v>
      </c>
      <c r="AY198" s="43">
        <f t="shared" si="229"/>
        <v>1950</v>
      </c>
      <c r="AZ198" s="43">
        <f t="shared" si="230"/>
        <v>5820.351615399999</v>
      </c>
      <c r="BA198" s="71">
        <f t="shared" si="273"/>
        <v>0.27130691717181876</v>
      </c>
      <c r="BC198" s="44">
        <f t="shared" si="231"/>
        <v>132</v>
      </c>
      <c r="BD198" s="44">
        <f t="shared" si="232"/>
        <v>9.1</v>
      </c>
      <c r="BE198" s="44">
        <v>1</v>
      </c>
      <c r="BF198" s="35">
        <f t="shared" si="233"/>
        <v>1.3</v>
      </c>
      <c r="BG198" s="43">
        <f t="shared" ref="BG198:BG261" si="286">BG197*BE198</f>
        <v>60957743616</v>
      </c>
      <c r="BH198" s="43">
        <f t="shared" si="234"/>
        <v>10460348804505.6</v>
      </c>
      <c r="BI198" s="43">
        <f t="shared" si="235"/>
        <v>100416467639.73482</v>
      </c>
      <c r="BJ198" s="43">
        <f t="shared" si="236"/>
        <v>2730</v>
      </c>
      <c r="BK198" s="43">
        <f t="shared" si="237"/>
        <v>5820.351615399999</v>
      </c>
      <c r="BL198" s="71">
        <f t="shared" si="280"/>
        <v>9.5997245901094912E-3</v>
      </c>
      <c r="BN198" s="44">
        <f t="shared" si="238"/>
        <v>102</v>
      </c>
      <c r="BO198" s="44">
        <f t="shared" si="239"/>
        <v>12</v>
      </c>
      <c r="BP198" s="44">
        <v>1</v>
      </c>
      <c r="BQ198" s="35">
        <f t="shared" si="240"/>
        <v>1.45</v>
      </c>
      <c r="BR198" s="43">
        <f t="shared" ref="BR198:BR261" si="287">BR197*BP198</f>
        <v>172782720</v>
      </c>
      <c r="BS198" s="43">
        <f t="shared" si="241"/>
        <v>25554564288</v>
      </c>
      <c r="BT198" s="43">
        <f t="shared" si="242"/>
        <v>1569007306.8708529</v>
      </c>
      <c r="BU198" s="43">
        <f t="shared" si="243"/>
        <v>3600</v>
      </c>
      <c r="BV198" s="43">
        <f t="shared" si="244"/>
        <v>5820.351615399999</v>
      </c>
      <c r="BW198" s="71">
        <f t="shared" si="277"/>
        <v>6.1398319657816773E-2</v>
      </c>
      <c r="BY198" s="44">
        <f t="shared" si="245"/>
        <v>40</v>
      </c>
      <c r="BZ198" s="44">
        <f t="shared" si="246"/>
        <v>15.25</v>
      </c>
      <c r="CA198" s="44">
        <v>10</v>
      </c>
      <c r="CB198" s="35">
        <f t="shared" si="247"/>
        <v>0</v>
      </c>
      <c r="CC198" s="43">
        <f t="shared" ref="CC198:CC261" si="288">CC197*CA198</f>
        <v>50</v>
      </c>
      <c r="CD198" s="43">
        <f t="shared" si="248"/>
        <v>0</v>
      </c>
      <c r="CE198" s="43">
        <f t="shared" si="249"/>
        <v>290304.00000000076</v>
      </c>
      <c r="CF198" s="43">
        <f t="shared" si="250"/>
        <v>4575</v>
      </c>
      <c r="CG198" s="43">
        <f t="shared" si="251"/>
        <v>5820.351615399999</v>
      </c>
      <c r="CH198" s="71" t="e">
        <f t="shared" si="278"/>
        <v>#DIV/0!</v>
      </c>
      <c r="CJ198" s="44">
        <f t="shared" si="252"/>
        <v>-15</v>
      </c>
      <c r="CK198" s="44">
        <f t="shared" si="253"/>
        <v>18.899999999999999</v>
      </c>
      <c r="CL198" s="44">
        <v>1</v>
      </c>
      <c r="CM198" s="35">
        <f t="shared" si="254"/>
        <v>0</v>
      </c>
      <c r="CN198" s="43">
        <f t="shared" ref="CN198:CN261" si="289">CN197*CL198</f>
        <v>1</v>
      </c>
      <c r="CO198" s="43">
        <f t="shared" si="255"/>
        <v>0</v>
      </c>
      <c r="CP198" s="43">
        <f t="shared" si="256"/>
        <v>141.74999999999989</v>
      </c>
      <c r="CQ198" s="43">
        <f t="shared" si="257"/>
        <v>5670</v>
      </c>
      <c r="CR198" s="43">
        <f t="shared" si="258"/>
        <v>5820.351615399999</v>
      </c>
      <c r="CU198" s="44">
        <f t="shared" si="259"/>
        <v>-65</v>
      </c>
      <c r="CV198" s="44">
        <f t="shared" si="260"/>
        <v>23</v>
      </c>
      <c r="CW198" s="44">
        <v>1</v>
      </c>
      <c r="CX198" s="35">
        <f t="shared" si="261"/>
        <v>0</v>
      </c>
      <c r="CY198" s="43">
        <f t="shared" ref="CY198:CY261" si="290">CY197*CW198</f>
        <v>1</v>
      </c>
      <c r="CZ198" s="43">
        <f t="shared" si="262"/>
        <v>0</v>
      </c>
      <c r="DA198" s="43">
        <f t="shared" si="263"/>
        <v>0.13842773437499939</v>
      </c>
      <c r="DB198" s="43">
        <f t="shared" si="264"/>
        <v>6900</v>
      </c>
      <c r="DC198" s="43">
        <f t="shared" si="265"/>
        <v>5820.351615399999</v>
      </c>
      <c r="DF198" s="44">
        <f t="shared" si="266"/>
        <v>-128</v>
      </c>
      <c r="DG198" s="44">
        <f t="shared" si="267"/>
        <v>32.75</v>
      </c>
      <c r="DH198" s="44">
        <v>1</v>
      </c>
      <c r="DI198" s="35">
        <f t="shared" si="274"/>
        <v>0</v>
      </c>
      <c r="DJ198" s="43">
        <f t="shared" ref="DJ198:DJ261" si="291">DJ197*DH198</f>
        <v>1</v>
      </c>
      <c r="DK198" s="43">
        <f t="shared" si="268"/>
        <v>0</v>
      </c>
      <c r="DL198" s="43">
        <f t="shared" si="269"/>
        <v>2.2296934885031719E-5</v>
      </c>
      <c r="DM198" s="43">
        <f t="shared" si="270"/>
        <v>9825</v>
      </c>
      <c r="DN198" s="43">
        <f t="shared" si="271"/>
        <v>5820.351615399999</v>
      </c>
    </row>
    <row r="199" spans="1:118">
      <c r="A199" s="35">
        <f t="shared" ref="A199:A262" si="292">POWER(POWER(2,0.05),I199-40)</f>
        <v>200.85352906157064</v>
      </c>
      <c r="B199" s="35">
        <v>0</v>
      </c>
      <c r="C199" s="56">
        <f t="shared" si="276"/>
        <v>9.4499999999999993</v>
      </c>
      <c r="D199" s="60"/>
      <c r="E199" s="59">
        <f t="shared" ref="E199:E262" si="293">C199</f>
        <v>9.4499999999999993</v>
      </c>
      <c r="F199" s="102">
        <f t="shared" si="281"/>
        <v>18.899999999999999</v>
      </c>
      <c r="G199" s="38">
        <f t="shared" ref="G199:G262" si="294">POWER($H$1,I199)</f>
        <v>416636997322.7298</v>
      </c>
      <c r="H199" s="35">
        <f t="shared" si="272"/>
        <v>38.600000000000016</v>
      </c>
      <c r="I199" s="39">
        <v>193</v>
      </c>
      <c r="J199" s="44">
        <f t="shared" ref="J199:J262" si="295">$I199-K$3</f>
        <v>193</v>
      </c>
      <c r="K199" s="44">
        <f t="shared" ref="K199:K262" si="296">L$3</f>
        <v>1</v>
      </c>
      <c r="L199" s="34">
        <v>1</v>
      </c>
      <c r="M199" s="127">
        <f t="shared" ref="M199:M262" si="297">E199</f>
        <v>9.4499999999999993</v>
      </c>
      <c r="N199" s="43">
        <f t="shared" si="282"/>
        <v>19533017382912</v>
      </c>
      <c r="O199" s="43">
        <f t="shared" ref="O199:O262" si="298">J199*N199*M199</f>
        <v>3.5625293753824048E+16</v>
      </c>
      <c r="P199" s="43">
        <f t="shared" ref="P199:P262" si="299">F199*N$3*POWER($H$1,J199)</f>
        <v>472466354963975.56</v>
      </c>
      <c r="Q199" s="43">
        <f t="shared" ref="Q199:Q262" si="300">R$3</f>
        <v>300</v>
      </c>
      <c r="R199" s="43">
        <f t="shared" ref="R199:R262" si="301">$A199*(30+$B199)</f>
        <v>6025.6058718471195</v>
      </c>
      <c r="S199" s="71">
        <f t="shared" ref="S199:S262" si="302">P199/O199</f>
        <v>1.3262104117057579E-2</v>
      </c>
      <c r="V199" s="44">
        <f t="shared" ref="V199:V262" si="303">$I199-W$3</f>
        <v>193</v>
      </c>
      <c r="W199" s="44">
        <f t="shared" ref="W199:W262" si="304">X$3</f>
        <v>2</v>
      </c>
      <c r="X199" s="44">
        <v>1</v>
      </c>
      <c r="Y199" s="35">
        <f t="shared" ref="Y199:Y262" si="305">Y$3</f>
        <v>1</v>
      </c>
      <c r="Z199" s="43">
        <f t="shared" si="283"/>
        <v>49284335713536</v>
      </c>
      <c r="AA199" s="43">
        <f t="shared" ref="AA199:AA262" si="306">V199*Z199*Y199</f>
        <v>9511876792712448</v>
      </c>
      <c r="AB199" s="43">
        <f t="shared" ref="AB199:AB262" si="307">$F199*Z$3*POWER($H$1,V199)</f>
        <v>472466354963975.56</v>
      </c>
      <c r="AC199" s="43">
        <f t="shared" ref="AC199:AC262" si="308">AD$3</f>
        <v>600</v>
      </c>
      <c r="AD199" s="43">
        <f t="shared" ref="AD199:AD262" si="309">$A199*(30+$B199)</f>
        <v>6025.6058718471195</v>
      </c>
      <c r="AE199" s="71">
        <f t="shared" si="275"/>
        <v>4.9671202146558187E-2</v>
      </c>
      <c r="AG199" s="44">
        <f t="shared" ref="AG199:AG262" si="310">$I199-AH$3</f>
        <v>178</v>
      </c>
      <c r="AH199" s="44">
        <f t="shared" ref="AH199:AH262" si="311">AI$3</f>
        <v>4.1500000000000004</v>
      </c>
      <c r="AI199" s="44">
        <v>1</v>
      </c>
      <c r="AJ199" s="35">
        <f t="shared" ref="AJ199:AJ262" si="312">AJ$3</f>
        <v>1.075</v>
      </c>
      <c r="AK199" s="43">
        <f t="shared" si="284"/>
        <v>6775904741760</v>
      </c>
      <c r="AL199" s="43">
        <f t="shared" ref="AL199:AL262" si="313">AG199*AK199*AJ199</f>
        <v>1296569372335776</v>
      </c>
      <c r="AM199" s="43">
        <f t="shared" ref="AM199:AM262" si="314">$F199*AK$3*POWER($H$1,AG199)</f>
        <v>59058294370496.891</v>
      </c>
      <c r="AN199" s="43">
        <f t="shared" ref="AN199:AN262" si="315">AO$3</f>
        <v>1245</v>
      </c>
      <c r="AO199" s="43">
        <f t="shared" ref="AO199:AO262" si="316">$A199*(30+$B199)</f>
        <v>6025.6058718471195</v>
      </c>
      <c r="AP199" s="71">
        <f t="shared" si="279"/>
        <v>4.5549660226897916E-2</v>
      </c>
      <c r="AR199" s="44">
        <f t="shared" ref="AR199:AR262" si="317">$I199-AS$3</f>
        <v>158</v>
      </c>
      <c r="AS199" s="44">
        <f t="shared" ref="AS199:AS262" si="318">AT$3</f>
        <v>6.5</v>
      </c>
      <c r="AT199" s="44">
        <v>1</v>
      </c>
      <c r="AU199" s="35">
        <f t="shared" ref="AU199:AU262" si="319">AU$3</f>
        <v>1.175</v>
      </c>
      <c r="AV199" s="43">
        <f t="shared" si="285"/>
        <v>64203179040</v>
      </c>
      <c r="AW199" s="43">
        <f t="shared" ref="AW199:AW262" si="320">AR199*AV199*AU199</f>
        <v>11919320188776</v>
      </c>
      <c r="AX199" s="43">
        <f t="shared" ref="AX199:AX262" si="321">$F199*AV$3*POWER($H$1,AR199)</f>
        <v>3691143398156.0498</v>
      </c>
      <c r="AY199" s="43">
        <f t="shared" ref="AY199:AY262" si="322">AZ$3</f>
        <v>1950</v>
      </c>
      <c r="AZ199" s="43">
        <f t="shared" ref="AZ199:AZ262" si="323">$A199*(30+$B199)</f>
        <v>6025.6058718471195</v>
      </c>
      <c r="BA199" s="71">
        <f t="shared" si="273"/>
        <v>0.30967734230613825</v>
      </c>
      <c r="BC199" s="44">
        <f t="shared" ref="BC199:BC262" si="324">$I199-BD$3</f>
        <v>133</v>
      </c>
      <c r="BD199" s="44">
        <f t="shared" ref="BD199:BD262" si="325">BE$3</f>
        <v>9.1</v>
      </c>
      <c r="BE199" s="44">
        <v>1</v>
      </c>
      <c r="BF199" s="35">
        <f t="shared" ref="BF199:BF262" si="326">BF$3</f>
        <v>1.3</v>
      </c>
      <c r="BG199" s="43">
        <f t="shared" si="286"/>
        <v>60957743616</v>
      </c>
      <c r="BH199" s="43">
        <f t="shared" ref="BH199:BH262" si="327">BC199*BG199*BF199</f>
        <v>10539593871206.4</v>
      </c>
      <c r="BI199" s="43">
        <f t="shared" ref="BI199:BI262" si="328">$F199*BG$3*POWER($H$1,BC199)</f>
        <v>115348231192.37637</v>
      </c>
      <c r="BJ199" s="43">
        <f t="shared" ref="BJ199:BJ262" si="329">BK$3</f>
        <v>2730</v>
      </c>
      <c r="BK199" s="43">
        <f t="shared" ref="BK199:BK262" si="330">$A199*(30+$B199)</f>
        <v>6025.6058718471195</v>
      </c>
      <c r="BL199" s="71">
        <f t="shared" si="280"/>
        <v>1.0944276658278218E-2</v>
      </c>
      <c r="BN199" s="44">
        <f t="shared" ref="BN199:BN262" si="331">$I199-BO$3</f>
        <v>103</v>
      </c>
      <c r="BO199" s="44">
        <f t="shared" ref="BO199:BO262" si="332">BP$3</f>
        <v>12</v>
      </c>
      <c r="BP199" s="44">
        <v>1</v>
      </c>
      <c r="BQ199" s="35">
        <f t="shared" ref="BQ199:BQ262" si="333">BQ$3</f>
        <v>1.45</v>
      </c>
      <c r="BR199" s="43">
        <f t="shared" si="287"/>
        <v>172782720</v>
      </c>
      <c r="BS199" s="43">
        <f t="shared" ref="BS199:BS262" si="334">BN199*BR199*BQ199</f>
        <v>25805099232</v>
      </c>
      <c r="BT199" s="43">
        <f t="shared" ref="BT199:BT262" si="335">$F199*BR$3*POWER($H$1,BN199)</f>
        <v>1802316112.3808775</v>
      </c>
      <c r="BU199" s="43">
        <f t="shared" ref="BU199:BU262" si="336">BV$3</f>
        <v>3600</v>
      </c>
      <c r="BV199" s="43">
        <f t="shared" ref="BV199:BV262" si="337">$A199*(30+$B199)</f>
        <v>6025.6058718471195</v>
      </c>
      <c r="BW199" s="71">
        <f t="shared" si="277"/>
        <v>6.9843409481870483E-2</v>
      </c>
      <c r="BY199" s="44">
        <f t="shared" ref="BY199:BY262" si="338">$I199-BZ$3</f>
        <v>41</v>
      </c>
      <c r="BZ199" s="44">
        <f t="shared" ref="BZ199:BZ262" si="339">CA$3</f>
        <v>15.25</v>
      </c>
      <c r="CA199" s="44">
        <v>1</v>
      </c>
      <c r="CB199" s="35">
        <f t="shared" ref="CB199:CB262" si="340">CB$3</f>
        <v>0</v>
      </c>
      <c r="CC199" s="43">
        <f t="shared" si="288"/>
        <v>50</v>
      </c>
      <c r="CD199" s="43">
        <f t="shared" ref="CD199:CD262" si="341">BY199*CC199*CB199</f>
        <v>0</v>
      </c>
      <c r="CE199" s="43">
        <f t="shared" ref="CE199:CE262" si="342">$F199*CC$3*POWER($H$1,BY199)</f>
        <v>333471.72724906018</v>
      </c>
      <c r="CF199" s="43">
        <f t="shared" ref="CF199:CF262" si="343">CG$3</f>
        <v>4575</v>
      </c>
      <c r="CG199" s="43">
        <f t="shared" ref="CG199:CG262" si="344">$A199*(30+$B199)</f>
        <v>6025.6058718471195</v>
      </c>
      <c r="CH199" s="71" t="e">
        <f t="shared" si="278"/>
        <v>#DIV/0!</v>
      </c>
      <c r="CJ199" s="44">
        <f t="shared" ref="CJ199:CJ262" si="345">$I199-CK$3</f>
        <v>-14</v>
      </c>
      <c r="CK199" s="44">
        <f t="shared" ref="CK199:CK262" si="346">CL$3</f>
        <v>18.899999999999999</v>
      </c>
      <c r="CL199" s="44">
        <v>1</v>
      </c>
      <c r="CM199" s="35">
        <f t="shared" ref="CM199:CM262" si="347">CM$3</f>
        <v>0</v>
      </c>
      <c r="CN199" s="43">
        <f t="shared" si="289"/>
        <v>1</v>
      </c>
      <c r="CO199" s="43">
        <f t="shared" ref="CO199:CO262" si="348">CJ199*CN199*CM199</f>
        <v>0</v>
      </c>
      <c r="CP199" s="43">
        <f t="shared" ref="CP199:CP262" si="349">$F199*CN$3*POWER($H$1,CJ199)</f>
        <v>162.8279918208296</v>
      </c>
      <c r="CQ199" s="43">
        <f t="shared" ref="CQ199:CQ262" si="350">CR$3</f>
        <v>5670</v>
      </c>
      <c r="CR199" s="43">
        <f t="shared" ref="CR199:CR262" si="351">$A199*(30+$B199)</f>
        <v>6025.6058718471195</v>
      </c>
      <c r="CU199" s="44">
        <f t="shared" ref="CU199:CU262" si="352">$I199-CV$3</f>
        <v>-64</v>
      </c>
      <c r="CV199" s="44">
        <f t="shared" ref="CV199:CV262" si="353">CW$3</f>
        <v>23</v>
      </c>
      <c r="CW199" s="44">
        <v>1</v>
      </c>
      <c r="CX199" s="35">
        <f t="shared" ref="CX199:CX262" si="354">CX$3</f>
        <v>0</v>
      </c>
      <c r="CY199" s="43">
        <f t="shared" si="290"/>
        <v>1</v>
      </c>
      <c r="CZ199" s="43">
        <f t="shared" ref="CZ199:CZ262" si="355">CU199*CY199*CX199</f>
        <v>0</v>
      </c>
      <c r="DA199" s="43">
        <f t="shared" ref="DA199:DA262" si="356">$F199*CY$3*POWER($H$1,CU199)</f>
        <v>0.15901171076252832</v>
      </c>
      <c r="DB199" s="43">
        <f t="shared" ref="DB199:DB262" si="357">DC$3</f>
        <v>6900</v>
      </c>
      <c r="DC199" s="43">
        <f t="shared" ref="DC199:DC262" si="358">$A199*(30+$B199)</f>
        <v>6025.6058718471195</v>
      </c>
      <c r="DF199" s="44">
        <f t="shared" ref="DF199:DF262" si="359">$I199-DG$3</f>
        <v>-127</v>
      </c>
      <c r="DG199" s="44">
        <f t="shared" ref="DG199:DG262" si="360">DH$3</f>
        <v>32.75</v>
      </c>
      <c r="DH199" s="44">
        <v>1</v>
      </c>
      <c r="DI199" s="35">
        <f t="shared" si="274"/>
        <v>0</v>
      </c>
      <c r="DJ199" s="43">
        <f t="shared" si="291"/>
        <v>1</v>
      </c>
      <c r="DK199" s="43">
        <f t="shared" ref="DK199:DK262" si="361">DF199*DJ199*DI199</f>
        <v>0</v>
      </c>
      <c r="DL199" s="43">
        <f t="shared" ref="DL199:DL262" si="362">$F199*DJ$3*POWER($H$1,DF199)</f>
        <v>2.5612452423911941E-5</v>
      </c>
      <c r="DM199" s="43">
        <f t="shared" ref="DM199:DM262" si="363">DN$3</f>
        <v>9825</v>
      </c>
      <c r="DN199" s="43">
        <f t="shared" ref="DN199:DN262" si="364">$A199*(30+$B199)</f>
        <v>6025.6058718471195</v>
      </c>
    </row>
    <row r="200" spans="1:118">
      <c r="A200" s="35">
        <f t="shared" si="292"/>
        <v>207.93661346719887</v>
      </c>
      <c r="B200" s="35">
        <v>0</v>
      </c>
      <c r="C200" s="56">
        <f t="shared" si="276"/>
        <v>9.4499999999999993</v>
      </c>
      <c r="D200" s="60"/>
      <c r="E200" s="59">
        <f t="shared" si="293"/>
        <v>9.4499999999999993</v>
      </c>
      <c r="F200" s="102">
        <f t="shared" si="281"/>
        <v>18.899999999999999</v>
      </c>
      <c r="G200" s="38">
        <f t="shared" si="294"/>
        <v>478590233455.52386</v>
      </c>
      <c r="H200" s="35">
        <f t="shared" ref="H200:H263" si="365">LOG(G200,2)</f>
        <v>38.800000000000018</v>
      </c>
      <c r="I200" s="39">
        <v>194</v>
      </c>
      <c r="J200" s="44">
        <f t="shared" si="295"/>
        <v>194</v>
      </c>
      <c r="K200" s="44">
        <f t="shared" si="296"/>
        <v>1</v>
      </c>
      <c r="L200" s="34">
        <v>1</v>
      </c>
      <c r="M200" s="127">
        <f t="shared" si="297"/>
        <v>9.4499999999999993</v>
      </c>
      <c r="N200" s="43">
        <f t="shared" si="282"/>
        <v>19533017382912</v>
      </c>
      <c r="O200" s="43">
        <f t="shared" si="298"/>
        <v>3.5809880768092568E+16</v>
      </c>
      <c r="P200" s="43">
        <f t="shared" si="299"/>
        <v>542721324738564.06</v>
      </c>
      <c r="Q200" s="43">
        <f t="shared" si="300"/>
        <v>300</v>
      </c>
      <c r="R200" s="43">
        <f t="shared" si="301"/>
        <v>6238.0984040159656</v>
      </c>
      <c r="S200" s="71">
        <f t="shared" si="302"/>
        <v>1.5155630599645597E-2</v>
      </c>
      <c r="V200" s="44">
        <f t="shared" si="303"/>
        <v>194</v>
      </c>
      <c r="W200" s="44">
        <f t="shared" si="304"/>
        <v>2</v>
      </c>
      <c r="X200" s="44">
        <v>1</v>
      </c>
      <c r="Y200" s="35">
        <f t="shared" si="305"/>
        <v>1</v>
      </c>
      <c r="Z200" s="43">
        <f t="shared" si="283"/>
        <v>49284335713536</v>
      </c>
      <c r="AA200" s="43">
        <f t="shared" si="306"/>
        <v>9561161128425984</v>
      </c>
      <c r="AB200" s="43">
        <f t="shared" si="307"/>
        <v>542721324738564.06</v>
      </c>
      <c r="AC200" s="43">
        <f t="shared" si="308"/>
        <v>600</v>
      </c>
      <c r="AD200" s="43">
        <f t="shared" si="309"/>
        <v>6238.0984040159656</v>
      </c>
      <c r="AE200" s="71">
        <f t="shared" si="275"/>
        <v>5.6763118772783415E-2</v>
      </c>
      <c r="AG200" s="44">
        <f t="shared" si="310"/>
        <v>179</v>
      </c>
      <c r="AH200" s="44">
        <f t="shared" si="311"/>
        <v>4.1500000000000004</v>
      </c>
      <c r="AI200" s="44">
        <v>1</v>
      </c>
      <c r="AJ200" s="35">
        <f t="shared" si="312"/>
        <v>1.075</v>
      </c>
      <c r="AK200" s="43">
        <f t="shared" si="284"/>
        <v>6775904741760</v>
      </c>
      <c r="AL200" s="43">
        <f t="shared" si="313"/>
        <v>1303853469933168</v>
      </c>
      <c r="AM200" s="43">
        <f t="shared" si="314"/>
        <v>67840165592320.43</v>
      </c>
      <c r="AN200" s="43">
        <f t="shared" si="315"/>
        <v>1245</v>
      </c>
      <c r="AO200" s="43">
        <f t="shared" si="316"/>
        <v>6238.0984040159656</v>
      </c>
      <c r="AP200" s="71">
        <f t="shared" si="279"/>
        <v>5.2030513517594683E-2</v>
      </c>
      <c r="AR200" s="44">
        <f t="shared" si="317"/>
        <v>159</v>
      </c>
      <c r="AS200" s="44">
        <f t="shared" si="318"/>
        <v>6.5</v>
      </c>
      <c r="AT200" s="44">
        <v>1</v>
      </c>
      <c r="AU200" s="35">
        <f t="shared" si="319"/>
        <v>1.175</v>
      </c>
      <c r="AV200" s="43">
        <f t="shared" si="285"/>
        <v>64203179040</v>
      </c>
      <c r="AW200" s="43">
        <f t="shared" si="320"/>
        <v>11994758924148</v>
      </c>
      <c r="AX200" s="43">
        <f t="shared" si="321"/>
        <v>4240010349520.021</v>
      </c>
      <c r="AY200" s="43">
        <f t="shared" si="322"/>
        <v>1950</v>
      </c>
      <c r="AZ200" s="43">
        <f t="shared" si="323"/>
        <v>6238.0984040159656</v>
      </c>
      <c r="BA200" s="71">
        <f t="shared" ref="BA200:BA263" si="366">AX200/AW200</f>
        <v>0.35348858416687129</v>
      </c>
      <c r="BC200" s="44">
        <f t="shared" si="324"/>
        <v>134</v>
      </c>
      <c r="BD200" s="44">
        <f t="shared" si="325"/>
        <v>9.1</v>
      </c>
      <c r="BE200" s="44">
        <v>1</v>
      </c>
      <c r="BF200" s="35">
        <f t="shared" si="326"/>
        <v>1.3</v>
      </c>
      <c r="BG200" s="43">
        <f t="shared" si="286"/>
        <v>60957743616</v>
      </c>
      <c r="BH200" s="43">
        <f t="shared" si="327"/>
        <v>10618838937907.201</v>
      </c>
      <c r="BI200" s="43">
        <f t="shared" si="328"/>
        <v>132500323422.50043</v>
      </c>
      <c r="BJ200" s="43">
        <f t="shared" si="329"/>
        <v>2730</v>
      </c>
      <c r="BK200" s="43">
        <f t="shared" si="330"/>
        <v>6238.0984040159656</v>
      </c>
      <c r="BL200" s="71">
        <f t="shared" si="280"/>
        <v>1.2477854141802632E-2</v>
      </c>
      <c r="BN200" s="44">
        <f t="shared" si="331"/>
        <v>104</v>
      </c>
      <c r="BO200" s="44">
        <f t="shared" si="332"/>
        <v>12</v>
      </c>
      <c r="BP200" s="44">
        <v>1</v>
      </c>
      <c r="BQ200" s="35">
        <f t="shared" si="333"/>
        <v>1.45</v>
      </c>
      <c r="BR200" s="43">
        <f t="shared" si="287"/>
        <v>172782720</v>
      </c>
      <c r="BS200" s="43">
        <f t="shared" si="334"/>
        <v>26055634176</v>
      </c>
      <c r="BT200" s="43">
        <f t="shared" si="335"/>
        <v>2070317553.4765654</v>
      </c>
      <c r="BU200" s="43">
        <f t="shared" si="336"/>
        <v>3600</v>
      </c>
      <c r="BV200" s="43">
        <f t="shared" si="337"/>
        <v>6238.0984040159656</v>
      </c>
      <c r="BW200" s="71">
        <f t="shared" si="277"/>
        <v>7.9457576794793469E-2</v>
      </c>
      <c r="BY200" s="44">
        <f t="shared" si="338"/>
        <v>42</v>
      </c>
      <c r="BZ200" s="44">
        <f t="shared" si="339"/>
        <v>15.25</v>
      </c>
      <c r="CA200" s="44">
        <v>1</v>
      </c>
      <c r="CB200" s="35">
        <f t="shared" si="340"/>
        <v>0</v>
      </c>
      <c r="CC200" s="43">
        <f t="shared" si="288"/>
        <v>50</v>
      </c>
      <c r="CD200" s="43">
        <f t="shared" si="341"/>
        <v>0</v>
      </c>
      <c r="CE200" s="43">
        <f t="shared" si="342"/>
        <v>383058.42452901538</v>
      </c>
      <c r="CF200" s="43">
        <f t="shared" si="343"/>
        <v>4575</v>
      </c>
      <c r="CG200" s="43">
        <f t="shared" si="344"/>
        <v>6238.0984040159656</v>
      </c>
      <c r="CH200" s="71" t="e">
        <f t="shared" si="278"/>
        <v>#DIV/0!</v>
      </c>
      <c r="CJ200" s="44">
        <f t="shared" si="345"/>
        <v>-13</v>
      </c>
      <c r="CK200" s="44">
        <f t="shared" si="346"/>
        <v>18.899999999999999</v>
      </c>
      <c r="CL200" s="44">
        <v>1</v>
      </c>
      <c r="CM200" s="35">
        <f t="shared" si="347"/>
        <v>0</v>
      </c>
      <c r="CN200" s="43">
        <f t="shared" si="289"/>
        <v>1</v>
      </c>
      <c r="CO200" s="43">
        <f t="shared" si="348"/>
        <v>0</v>
      </c>
      <c r="CP200" s="43">
        <f t="shared" si="349"/>
        <v>187.04024635205761</v>
      </c>
      <c r="CQ200" s="43">
        <f t="shared" si="350"/>
        <v>5670</v>
      </c>
      <c r="CR200" s="43">
        <f t="shared" si="351"/>
        <v>6238.0984040159656</v>
      </c>
      <c r="CU200" s="44">
        <f t="shared" si="352"/>
        <v>-63</v>
      </c>
      <c r="CV200" s="44">
        <f t="shared" si="353"/>
        <v>23</v>
      </c>
      <c r="CW200" s="44">
        <v>1</v>
      </c>
      <c r="CX200" s="35">
        <f t="shared" si="354"/>
        <v>0</v>
      </c>
      <c r="CY200" s="43">
        <f t="shared" si="290"/>
        <v>1</v>
      </c>
      <c r="CZ200" s="43">
        <f t="shared" si="355"/>
        <v>0</v>
      </c>
      <c r="DA200" s="43">
        <f t="shared" si="356"/>
        <v>0.18265649057818062</v>
      </c>
      <c r="DB200" s="43">
        <f t="shared" si="357"/>
        <v>6900</v>
      </c>
      <c r="DC200" s="43">
        <f t="shared" si="358"/>
        <v>6238.0984040159656</v>
      </c>
      <c r="DF200" s="44">
        <f t="shared" si="359"/>
        <v>-126</v>
      </c>
      <c r="DG200" s="44">
        <f t="shared" si="360"/>
        <v>32.75</v>
      </c>
      <c r="DH200" s="44">
        <v>1</v>
      </c>
      <c r="DI200" s="35">
        <f t="shared" ref="DI200:DI263" si="367">DI199</f>
        <v>0</v>
      </c>
      <c r="DJ200" s="43">
        <f t="shared" si="291"/>
        <v>1</v>
      </c>
      <c r="DK200" s="43">
        <f t="shared" si="361"/>
        <v>0</v>
      </c>
      <c r="DL200" s="43">
        <f t="shared" si="362"/>
        <v>2.9420981966787471E-5</v>
      </c>
      <c r="DM200" s="43">
        <f t="shared" si="363"/>
        <v>9825</v>
      </c>
      <c r="DN200" s="43">
        <f t="shared" si="364"/>
        <v>6238.0984040159656</v>
      </c>
    </row>
    <row r="201" spans="1:118">
      <c r="A201" s="35">
        <f t="shared" si="292"/>
        <v>215.26948230495358</v>
      </c>
      <c r="B201" s="35">
        <v>0</v>
      </c>
      <c r="C201" s="56">
        <f t="shared" si="276"/>
        <v>9.4499999999999993</v>
      </c>
      <c r="D201" s="60"/>
      <c r="E201" s="59">
        <f t="shared" si="293"/>
        <v>9.4499999999999993</v>
      </c>
      <c r="F201" s="102">
        <f t="shared" si="281"/>
        <v>18.899999999999999</v>
      </c>
      <c r="G201" s="38">
        <f t="shared" si="294"/>
        <v>549755813888.0072</v>
      </c>
      <c r="H201" s="35">
        <f t="shared" si="365"/>
        <v>39.000000000000021</v>
      </c>
      <c r="I201" s="39">
        <v>195</v>
      </c>
      <c r="J201" s="44">
        <f t="shared" si="295"/>
        <v>195</v>
      </c>
      <c r="K201" s="44">
        <f t="shared" si="296"/>
        <v>1</v>
      </c>
      <c r="L201" s="34">
        <v>1</v>
      </c>
      <c r="M201" s="127">
        <f t="shared" si="297"/>
        <v>9.4499999999999993</v>
      </c>
      <c r="N201" s="43">
        <f t="shared" si="282"/>
        <v>19533017382912</v>
      </c>
      <c r="O201" s="43">
        <f t="shared" si="298"/>
        <v>3.5994467782361084E+16</v>
      </c>
      <c r="P201" s="43">
        <f t="shared" si="299"/>
        <v>623423092949000.12</v>
      </c>
      <c r="Q201" s="43">
        <f t="shared" si="300"/>
        <v>300</v>
      </c>
      <c r="R201" s="43">
        <f t="shared" si="301"/>
        <v>6458.0844691486072</v>
      </c>
      <c r="S201" s="71">
        <f t="shared" si="302"/>
        <v>1.7319969744197902E-2</v>
      </c>
      <c r="V201" s="44">
        <f t="shared" si="303"/>
        <v>195</v>
      </c>
      <c r="W201" s="44">
        <f t="shared" si="304"/>
        <v>2</v>
      </c>
      <c r="X201" s="44">
        <v>1</v>
      </c>
      <c r="Y201" s="35">
        <f t="shared" si="305"/>
        <v>1</v>
      </c>
      <c r="Z201" s="43">
        <f t="shared" si="283"/>
        <v>49284335713536</v>
      </c>
      <c r="AA201" s="43">
        <f t="shared" si="306"/>
        <v>9610445464139520</v>
      </c>
      <c r="AB201" s="43">
        <f t="shared" si="307"/>
        <v>623423092949000.12</v>
      </c>
      <c r="AC201" s="43">
        <f t="shared" si="308"/>
        <v>600</v>
      </c>
      <c r="AD201" s="43">
        <f t="shared" si="309"/>
        <v>6458.0844691486072</v>
      </c>
      <c r="AE201" s="71">
        <f t="shared" si="275"/>
        <v>6.4869323204137117E-2</v>
      </c>
      <c r="AG201" s="44">
        <f t="shared" si="310"/>
        <v>180</v>
      </c>
      <c r="AH201" s="44">
        <f t="shared" si="311"/>
        <v>4.1500000000000004</v>
      </c>
      <c r="AI201" s="44">
        <v>1</v>
      </c>
      <c r="AJ201" s="35">
        <f t="shared" si="312"/>
        <v>1.075</v>
      </c>
      <c r="AK201" s="43">
        <f t="shared" si="284"/>
        <v>6775904741760</v>
      </c>
      <c r="AL201" s="43">
        <f t="shared" si="313"/>
        <v>1311137567530560</v>
      </c>
      <c r="AM201" s="43">
        <f t="shared" si="314"/>
        <v>77927886618624.937</v>
      </c>
      <c r="AN201" s="43">
        <f t="shared" si="315"/>
        <v>1245</v>
      </c>
      <c r="AO201" s="43">
        <f t="shared" si="316"/>
        <v>6458.0844691486072</v>
      </c>
      <c r="AP201" s="71">
        <f t="shared" si="279"/>
        <v>5.9435324369049164E-2</v>
      </c>
      <c r="AR201" s="44">
        <f t="shared" si="317"/>
        <v>160</v>
      </c>
      <c r="AS201" s="44">
        <f t="shared" si="318"/>
        <v>6.5</v>
      </c>
      <c r="AT201" s="44">
        <v>14</v>
      </c>
      <c r="AU201" s="35">
        <f t="shared" si="319"/>
        <v>1.175</v>
      </c>
      <c r="AV201" s="43">
        <f t="shared" si="285"/>
        <v>898844506560</v>
      </c>
      <c r="AW201" s="43">
        <f t="shared" si="320"/>
        <v>168982767233280</v>
      </c>
      <c r="AX201" s="43">
        <f t="shared" si="321"/>
        <v>4870492913664.0518</v>
      </c>
      <c r="AY201" s="43">
        <f t="shared" si="322"/>
        <v>1950</v>
      </c>
      <c r="AZ201" s="43">
        <f t="shared" si="323"/>
        <v>6458.0844691486072</v>
      </c>
      <c r="BA201" s="71">
        <f t="shared" si="366"/>
        <v>2.8822423690933862E-2</v>
      </c>
      <c r="BC201" s="44">
        <f t="shared" si="324"/>
        <v>135</v>
      </c>
      <c r="BD201" s="44">
        <f t="shared" si="325"/>
        <v>9.1</v>
      </c>
      <c r="BE201" s="44">
        <v>1</v>
      </c>
      <c r="BF201" s="35">
        <f t="shared" si="326"/>
        <v>1.3</v>
      </c>
      <c r="BG201" s="43">
        <f t="shared" si="286"/>
        <v>60957743616</v>
      </c>
      <c r="BH201" s="43">
        <f t="shared" si="327"/>
        <v>10698084004608</v>
      </c>
      <c r="BI201" s="43">
        <f t="shared" si="328"/>
        <v>152202903552.00137</v>
      </c>
      <c r="BJ201" s="43">
        <f t="shared" si="329"/>
        <v>2730</v>
      </c>
      <c r="BK201" s="43">
        <f t="shared" si="330"/>
        <v>6458.0844691486072</v>
      </c>
      <c r="BL201" s="71">
        <f t="shared" si="280"/>
        <v>1.4227118004162504E-2</v>
      </c>
      <c r="BN201" s="44">
        <f t="shared" si="331"/>
        <v>105</v>
      </c>
      <c r="BO201" s="44">
        <f t="shared" si="332"/>
        <v>12</v>
      </c>
      <c r="BP201" s="44">
        <v>1</v>
      </c>
      <c r="BQ201" s="35">
        <f t="shared" si="333"/>
        <v>1.45</v>
      </c>
      <c r="BR201" s="43">
        <f t="shared" si="287"/>
        <v>172782720</v>
      </c>
      <c r="BS201" s="43">
        <f t="shared" si="334"/>
        <v>26306169120</v>
      </c>
      <c r="BT201" s="43">
        <f t="shared" si="335"/>
        <v>2378170368.0000167</v>
      </c>
      <c r="BU201" s="43">
        <f t="shared" si="336"/>
        <v>3600</v>
      </c>
      <c r="BV201" s="43">
        <f t="shared" si="337"/>
        <v>6458.0844691486072</v>
      </c>
      <c r="BW201" s="71">
        <f t="shared" si="277"/>
        <v>9.0403523110932416E-2</v>
      </c>
      <c r="BY201" s="44">
        <f t="shared" si="338"/>
        <v>43</v>
      </c>
      <c r="BZ201" s="44">
        <f t="shared" si="339"/>
        <v>15.25</v>
      </c>
      <c r="CA201" s="44">
        <v>1</v>
      </c>
      <c r="CB201" s="35">
        <f t="shared" si="340"/>
        <v>0</v>
      </c>
      <c r="CC201" s="43">
        <f t="shared" si="288"/>
        <v>50</v>
      </c>
      <c r="CD201" s="43">
        <f t="shared" si="341"/>
        <v>0</v>
      </c>
      <c r="CE201" s="43">
        <f t="shared" si="342"/>
        <v>440018.58212423587</v>
      </c>
      <c r="CF201" s="43">
        <f t="shared" si="343"/>
        <v>4575</v>
      </c>
      <c r="CG201" s="43">
        <f t="shared" si="344"/>
        <v>6458.0844691486072</v>
      </c>
      <c r="CH201" s="71" t="e">
        <f t="shared" si="278"/>
        <v>#DIV/0!</v>
      </c>
      <c r="CJ201" s="44">
        <f t="shared" si="345"/>
        <v>-12</v>
      </c>
      <c r="CK201" s="44">
        <f t="shared" si="346"/>
        <v>18.899999999999999</v>
      </c>
      <c r="CL201" s="44">
        <v>1</v>
      </c>
      <c r="CM201" s="35">
        <f t="shared" si="347"/>
        <v>0</v>
      </c>
      <c r="CN201" s="43">
        <f t="shared" si="289"/>
        <v>1</v>
      </c>
      <c r="CO201" s="43">
        <f t="shared" si="348"/>
        <v>0</v>
      </c>
      <c r="CP201" s="43">
        <f t="shared" si="349"/>
        <v>214.85282330284875</v>
      </c>
      <c r="CQ201" s="43">
        <f t="shared" si="350"/>
        <v>5670</v>
      </c>
      <c r="CR201" s="43">
        <f t="shared" si="351"/>
        <v>6458.0844691486072</v>
      </c>
      <c r="CU201" s="44">
        <f t="shared" si="352"/>
        <v>-62</v>
      </c>
      <c r="CV201" s="44">
        <f t="shared" si="353"/>
        <v>23</v>
      </c>
      <c r="CW201" s="44">
        <v>1</v>
      </c>
      <c r="CX201" s="35">
        <f t="shared" si="354"/>
        <v>0</v>
      </c>
      <c r="CY201" s="43">
        <f t="shared" si="290"/>
        <v>1</v>
      </c>
      <c r="CZ201" s="43">
        <f t="shared" si="355"/>
        <v>0</v>
      </c>
      <c r="DA201" s="43">
        <f t="shared" si="356"/>
        <v>0.20981721025668756</v>
      </c>
      <c r="DB201" s="43">
        <f t="shared" si="357"/>
        <v>6900</v>
      </c>
      <c r="DC201" s="43">
        <f t="shared" si="358"/>
        <v>6458.0844691486072</v>
      </c>
      <c r="DF201" s="44">
        <f t="shared" si="359"/>
        <v>-125</v>
      </c>
      <c r="DG201" s="44">
        <f t="shared" si="360"/>
        <v>32.75</v>
      </c>
      <c r="DH201" s="44">
        <v>1</v>
      </c>
      <c r="DI201" s="35">
        <f t="shared" si="367"/>
        <v>0</v>
      </c>
      <c r="DJ201" s="43">
        <f t="shared" si="291"/>
        <v>1</v>
      </c>
      <c r="DK201" s="43">
        <f t="shared" si="361"/>
        <v>0</v>
      </c>
      <c r="DL201" s="43">
        <f t="shared" si="362"/>
        <v>3.3795833587646207E-5</v>
      </c>
      <c r="DM201" s="43">
        <f t="shared" si="363"/>
        <v>9825</v>
      </c>
      <c r="DN201" s="43">
        <f t="shared" si="364"/>
        <v>6458.0844691486072</v>
      </c>
    </row>
    <row r="202" spans="1:118">
      <c r="A202" s="35">
        <f t="shared" si="292"/>
        <v>222.86094420381053</v>
      </c>
      <c r="B202" s="35">
        <v>0</v>
      </c>
      <c r="C202" s="56">
        <f t="shared" si="276"/>
        <v>9.4499999999999993</v>
      </c>
      <c r="D202" s="60"/>
      <c r="E202" s="59">
        <f t="shared" si="293"/>
        <v>9.4499999999999993</v>
      </c>
      <c r="F202" s="102">
        <f t="shared" si="281"/>
        <v>18.899999999999999</v>
      </c>
      <c r="G202" s="38">
        <f t="shared" si="294"/>
        <v>631503599063.21008</v>
      </c>
      <c r="H202" s="35">
        <f t="shared" si="365"/>
        <v>39.200000000000024</v>
      </c>
      <c r="I202" s="39">
        <v>196</v>
      </c>
      <c r="J202" s="44">
        <f t="shared" si="295"/>
        <v>196</v>
      </c>
      <c r="K202" s="44">
        <f t="shared" si="296"/>
        <v>1</v>
      </c>
      <c r="L202" s="34">
        <v>1</v>
      </c>
      <c r="M202" s="127">
        <f t="shared" si="297"/>
        <v>9.4499999999999993</v>
      </c>
      <c r="N202" s="43">
        <f t="shared" si="282"/>
        <v>19533017382912</v>
      </c>
      <c r="O202" s="43">
        <f t="shared" si="298"/>
        <v>3.61790547966296E+16</v>
      </c>
      <c r="P202" s="43">
        <f t="shared" si="299"/>
        <v>716125081337680.25</v>
      </c>
      <c r="Q202" s="43">
        <f t="shared" si="300"/>
        <v>300</v>
      </c>
      <c r="R202" s="43">
        <f t="shared" si="301"/>
        <v>6685.828326114316</v>
      </c>
      <c r="S202" s="71">
        <f t="shared" si="302"/>
        <v>1.9793913505014887E-2</v>
      </c>
      <c r="V202" s="44">
        <f t="shared" si="303"/>
        <v>196</v>
      </c>
      <c r="W202" s="44">
        <f t="shared" si="304"/>
        <v>2</v>
      </c>
      <c r="X202" s="44">
        <v>1</v>
      </c>
      <c r="Y202" s="35">
        <f t="shared" si="305"/>
        <v>1</v>
      </c>
      <c r="Z202" s="43">
        <f t="shared" si="283"/>
        <v>49284335713536</v>
      </c>
      <c r="AA202" s="43">
        <f t="shared" si="306"/>
        <v>9659729799853056</v>
      </c>
      <c r="AB202" s="43">
        <f t="shared" si="307"/>
        <v>716125081337680.25</v>
      </c>
      <c r="AC202" s="43">
        <f t="shared" si="308"/>
        <v>600</v>
      </c>
      <c r="AD202" s="43">
        <f t="shared" si="309"/>
        <v>6685.828326114316</v>
      </c>
      <c r="AE202" s="71">
        <f t="shared" si="275"/>
        <v>7.4135104829596163E-2</v>
      </c>
      <c r="AG202" s="44">
        <f t="shared" si="310"/>
        <v>181</v>
      </c>
      <c r="AH202" s="44">
        <f t="shared" si="311"/>
        <v>4.1500000000000004</v>
      </c>
      <c r="AI202" s="44">
        <v>1</v>
      </c>
      <c r="AJ202" s="35">
        <f t="shared" si="312"/>
        <v>1.075</v>
      </c>
      <c r="AK202" s="43">
        <f t="shared" si="284"/>
        <v>6775904741760</v>
      </c>
      <c r="AL202" s="43">
        <f t="shared" si="313"/>
        <v>1318421665127952</v>
      </c>
      <c r="AM202" s="43">
        <f t="shared" si="314"/>
        <v>89515635167209.922</v>
      </c>
      <c r="AN202" s="43">
        <f t="shared" si="315"/>
        <v>1245</v>
      </c>
      <c r="AO202" s="43">
        <f t="shared" si="316"/>
        <v>6685.828326114316</v>
      </c>
      <c r="AP202" s="71">
        <f t="shared" si="279"/>
        <v>6.7896059003643941E-2</v>
      </c>
      <c r="AR202" s="44">
        <f t="shared" si="317"/>
        <v>161</v>
      </c>
      <c r="AS202" s="44">
        <f t="shared" si="318"/>
        <v>6.5</v>
      </c>
      <c r="AT202" s="44">
        <v>1</v>
      </c>
      <c r="AU202" s="35">
        <f t="shared" si="319"/>
        <v>1.175</v>
      </c>
      <c r="AV202" s="43">
        <f t="shared" si="285"/>
        <v>898844506560</v>
      </c>
      <c r="AW202" s="43">
        <f t="shared" si="320"/>
        <v>170038909528488</v>
      </c>
      <c r="AX202" s="43">
        <f t="shared" si="321"/>
        <v>5594727197950.6143</v>
      </c>
      <c r="AY202" s="43">
        <f t="shared" si="322"/>
        <v>1950</v>
      </c>
      <c r="AZ202" s="43">
        <f t="shared" si="323"/>
        <v>6685.828326114316</v>
      </c>
      <c r="BA202" s="71">
        <f t="shared" si="366"/>
        <v>3.2902629248003287E-2</v>
      </c>
      <c r="BC202" s="44">
        <f t="shared" si="324"/>
        <v>136</v>
      </c>
      <c r="BD202" s="44">
        <f t="shared" si="325"/>
        <v>9.1</v>
      </c>
      <c r="BE202" s="44">
        <v>1</v>
      </c>
      <c r="BF202" s="35">
        <f t="shared" si="326"/>
        <v>1.3</v>
      </c>
      <c r="BG202" s="43">
        <f t="shared" si="286"/>
        <v>60957743616</v>
      </c>
      <c r="BH202" s="43">
        <f t="shared" si="327"/>
        <v>10777329071308.801</v>
      </c>
      <c r="BI202" s="43">
        <f t="shared" si="328"/>
        <v>174835224935.95639</v>
      </c>
      <c r="BJ202" s="43">
        <f t="shared" si="329"/>
        <v>2730</v>
      </c>
      <c r="BK202" s="43">
        <f t="shared" si="330"/>
        <v>6685.828326114316</v>
      </c>
      <c r="BL202" s="71">
        <f t="shared" si="280"/>
        <v>1.6222500378261565E-2</v>
      </c>
      <c r="BN202" s="44">
        <f t="shared" si="331"/>
        <v>106</v>
      </c>
      <c r="BO202" s="44">
        <f t="shared" si="332"/>
        <v>12</v>
      </c>
      <c r="BP202" s="44">
        <v>1</v>
      </c>
      <c r="BQ202" s="35">
        <f t="shared" si="333"/>
        <v>1.45</v>
      </c>
      <c r="BR202" s="43">
        <f t="shared" si="287"/>
        <v>172782720</v>
      </c>
      <c r="BS202" s="43">
        <f t="shared" si="334"/>
        <v>26556704064</v>
      </c>
      <c r="BT202" s="43">
        <f t="shared" si="335"/>
        <v>2731800389.6243124</v>
      </c>
      <c r="BU202" s="43">
        <f t="shared" si="336"/>
        <v>3600</v>
      </c>
      <c r="BV202" s="43">
        <f t="shared" si="337"/>
        <v>6685.828326114316</v>
      </c>
      <c r="BW202" s="71">
        <f t="shared" si="277"/>
        <v>0.10286669546946955</v>
      </c>
      <c r="BY202" s="44">
        <f t="shared" si="338"/>
        <v>44</v>
      </c>
      <c r="BZ202" s="44">
        <f t="shared" si="339"/>
        <v>15.25</v>
      </c>
      <c r="CA202" s="44">
        <v>1</v>
      </c>
      <c r="CB202" s="35">
        <f t="shared" si="340"/>
        <v>0</v>
      </c>
      <c r="CC202" s="43">
        <f t="shared" si="288"/>
        <v>50</v>
      </c>
      <c r="CD202" s="43">
        <f t="shared" si="341"/>
        <v>0</v>
      </c>
      <c r="CE202" s="43">
        <f t="shared" si="342"/>
        <v>505448.62145423749</v>
      </c>
      <c r="CF202" s="43">
        <f t="shared" si="343"/>
        <v>4575</v>
      </c>
      <c r="CG202" s="43">
        <f t="shared" si="344"/>
        <v>6685.828326114316</v>
      </c>
      <c r="CH202" s="71" t="e">
        <f t="shared" si="278"/>
        <v>#DIV/0!</v>
      </c>
      <c r="CJ202" s="44">
        <f t="shared" si="345"/>
        <v>-11</v>
      </c>
      <c r="CK202" s="44">
        <f t="shared" si="346"/>
        <v>18.899999999999999</v>
      </c>
      <c r="CL202" s="44">
        <v>1</v>
      </c>
      <c r="CM202" s="35">
        <f t="shared" si="347"/>
        <v>0</v>
      </c>
      <c r="CN202" s="43">
        <f t="shared" si="289"/>
        <v>1</v>
      </c>
      <c r="CO202" s="43">
        <f t="shared" si="348"/>
        <v>0</v>
      </c>
      <c r="CP202" s="43">
        <f t="shared" si="349"/>
        <v>246.80108469445102</v>
      </c>
      <c r="CQ202" s="43">
        <f t="shared" si="350"/>
        <v>5670</v>
      </c>
      <c r="CR202" s="43">
        <f t="shared" si="351"/>
        <v>6685.828326114316</v>
      </c>
      <c r="CU202" s="44">
        <f t="shared" si="352"/>
        <v>-61</v>
      </c>
      <c r="CV202" s="44">
        <f t="shared" si="353"/>
        <v>23</v>
      </c>
      <c r="CW202" s="44">
        <v>1</v>
      </c>
      <c r="CX202" s="35">
        <f t="shared" si="354"/>
        <v>0</v>
      </c>
      <c r="CY202" s="43">
        <f t="shared" si="290"/>
        <v>1</v>
      </c>
      <c r="CZ202" s="43">
        <f t="shared" si="355"/>
        <v>0</v>
      </c>
      <c r="DA202" s="43">
        <f t="shared" si="356"/>
        <v>0.24101668427192405</v>
      </c>
      <c r="DB202" s="43">
        <f t="shared" si="357"/>
        <v>6900</v>
      </c>
      <c r="DC202" s="43">
        <f t="shared" si="358"/>
        <v>6685.828326114316</v>
      </c>
      <c r="DF202" s="44">
        <f t="shared" si="359"/>
        <v>-124</v>
      </c>
      <c r="DG202" s="44">
        <f t="shared" si="360"/>
        <v>32.75</v>
      </c>
      <c r="DH202" s="44">
        <v>1</v>
      </c>
      <c r="DI202" s="35">
        <f t="shared" si="367"/>
        <v>0</v>
      </c>
      <c r="DJ202" s="43">
        <f t="shared" si="291"/>
        <v>1</v>
      </c>
      <c r="DK202" s="43">
        <f t="shared" si="361"/>
        <v>0</v>
      </c>
      <c r="DL202" s="43">
        <f t="shared" si="362"/>
        <v>3.8821218447882741E-5</v>
      </c>
      <c r="DM202" s="43">
        <f t="shared" si="363"/>
        <v>9825</v>
      </c>
      <c r="DN202" s="43">
        <f t="shared" si="364"/>
        <v>6685.828326114316</v>
      </c>
    </row>
    <row r="203" spans="1:118">
      <c r="A203" s="35">
        <f t="shared" si="292"/>
        <v>230.7201184283754</v>
      </c>
      <c r="B203" s="35">
        <v>0</v>
      </c>
      <c r="C203" s="56">
        <f t="shared" si="276"/>
        <v>9.4499999999999993</v>
      </c>
      <c r="D203" s="60"/>
      <c r="E203" s="59">
        <f t="shared" si="293"/>
        <v>9.4499999999999993</v>
      </c>
      <c r="F203" s="102">
        <f t="shared" si="281"/>
        <v>18.899999999999999</v>
      </c>
      <c r="G203" s="38">
        <f t="shared" si="294"/>
        <v>725407145418.61646</v>
      </c>
      <c r="H203" s="35">
        <f t="shared" si="365"/>
        <v>39.40000000000002</v>
      </c>
      <c r="I203" s="39">
        <v>197</v>
      </c>
      <c r="J203" s="44">
        <f t="shared" si="295"/>
        <v>197</v>
      </c>
      <c r="K203" s="44">
        <f t="shared" si="296"/>
        <v>1</v>
      </c>
      <c r="L203" s="34">
        <v>1</v>
      </c>
      <c r="M203" s="127">
        <f t="shared" si="297"/>
        <v>9.4499999999999993</v>
      </c>
      <c r="N203" s="43">
        <f t="shared" si="282"/>
        <v>19533017382912</v>
      </c>
      <c r="O203" s="43">
        <f t="shared" si="298"/>
        <v>3.636364181089812E+16</v>
      </c>
      <c r="P203" s="43">
        <f t="shared" si="299"/>
        <v>822611702904711</v>
      </c>
      <c r="Q203" s="43">
        <f t="shared" si="300"/>
        <v>300</v>
      </c>
      <c r="R203" s="43">
        <f t="shared" si="301"/>
        <v>6921.6035528512621</v>
      </c>
      <c r="S203" s="71">
        <f t="shared" si="302"/>
        <v>2.2621818441137975E-2</v>
      </c>
      <c r="V203" s="44">
        <f t="shared" si="303"/>
        <v>197</v>
      </c>
      <c r="W203" s="44">
        <f t="shared" si="304"/>
        <v>2</v>
      </c>
      <c r="X203" s="44">
        <v>1</v>
      </c>
      <c r="Y203" s="35">
        <f t="shared" si="305"/>
        <v>1</v>
      </c>
      <c r="Z203" s="43">
        <f t="shared" si="283"/>
        <v>49284335713536</v>
      </c>
      <c r="AA203" s="43">
        <f t="shared" si="306"/>
        <v>9709014135566592</v>
      </c>
      <c r="AB203" s="43">
        <f t="shared" si="307"/>
        <v>822611702904711</v>
      </c>
      <c r="AC203" s="43">
        <f t="shared" si="308"/>
        <v>600</v>
      </c>
      <c r="AD203" s="43">
        <f t="shared" si="309"/>
        <v>6921.6035528512621</v>
      </c>
      <c r="AE203" s="71">
        <f t="shared" si="275"/>
        <v>8.4726594422318821E-2</v>
      </c>
      <c r="AG203" s="44">
        <f t="shared" si="310"/>
        <v>182</v>
      </c>
      <c r="AH203" s="44">
        <f t="shared" si="311"/>
        <v>4.1500000000000004</v>
      </c>
      <c r="AI203" s="44">
        <v>1</v>
      </c>
      <c r="AJ203" s="35">
        <f t="shared" si="312"/>
        <v>1.075</v>
      </c>
      <c r="AK203" s="43">
        <f t="shared" si="284"/>
        <v>6775904741760</v>
      </c>
      <c r="AL203" s="43">
        <f t="shared" si="313"/>
        <v>1325705762725344</v>
      </c>
      <c r="AM203" s="43">
        <f t="shared" si="314"/>
        <v>102826462863088.78</v>
      </c>
      <c r="AN203" s="43">
        <f t="shared" si="315"/>
        <v>1245</v>
      </c>
      <c r="AO203" s="43">
        <f t="shared" si="316"/>
        <v>6921.6035528512621</v>
      </c>
      <c r="AP203" s="71">
        <f t="shared" si="279"/>
        <v>7.7563563314156064E-2</v>
      </c>
      <c r="AR203" s="44">
        <f t="shared" si="317"/>
        <v>162</v>
      </c>
      <c r="AS203" s="44">
        <f t="shared" si="318"/>
        <v>6.5</v>
      </c>
      <c r="AT203" s="44">
        <v>1</v>
      </c>
      <c r="AU203" s="35">
        <f t="shared" si="319"/>
        <v>1.175</v>
      </c>
      <c r="AV203" s="43">
        <f t="shared" si="285"/>
        <v>898844506560</v>
      </c>
      <c r="AW203" s="43">
        <f t="shared" si="320"/>
        <v>171095051823696</v>
      </c>
      <c r="AX203" s="43">
        <f t="shared" si="321"/>
        <v>6426653928943.041</v>
      </c>
      <c r="AY203" s="43">
        <f t="shared" si="322"/>
        <v>1950</v>
      </c>
      <c r="AZ203" s="43">
        <f t="shared" si="323"/>
        <v>6921.6035528512621</v>
      </c>
      <c r="BA203" s="71">
        <f t="shared" si="366"/>
        <v>3.7561892412676857E-2</v>
      </c>
      <c r="BC203" s="44">
        <f t="shared" si="324"/>
        <v>137</v>
      </c>
      <c r="BD203" s="44">
        <f t="shared" si="325"/>
        <v>9.1</v>
      </c>
      <c r="BE203" s="44">
        <v>1</v>
      </c>
      <c r="BF203" s="35">
        <f t="shared" si="326"/>
        <v>1.3</v>
      </c>
      <c r="BG203" s="43">
        <f t="shared" si="286"/>
        <v>60957743616</v>
      </c>
      <c r="BH203" s="43">
        <f t="shared" si="327"/>
        <v>10856574138009.6</v>
      </c>
      <c r="BI203" s="43">
        <f t="shared" si="328"/>
        <v>200832935279.4697</v>
      </c>
      <c r="BJ203" s="43">
        <f t="shared" si="329"/>
        <v>2730</v>
      </c>
      <c r="BK203" s="43">
        <f t="shared" si="330"/>
        <v>6921.6035528512621</v>
      </c>
      <c r="BL203" s="71">
        <f t="shared" si="280"/>
        <v>1.8498739356123405E-2</v>
      </c>
      <c r="BN203" s="44">
        <f t="shared" si="331"/>
        <v>107</v>
      </c>
      <c r="BO203" s="44">
        <f t="shared" si="332"/>
        <v>12</v>
      </c>
      <c r="BP203" s="44">
        <v>1</v>
      </c>
      <c r="BQ203" s="35">
        <f t="shared" si="333"/>
        <v>1.45</v>
      </c>
      <c r="BR203" s="43">
        <f t="shared" si="287"/>
        <v>172782720</v>
      </c>
      <c r="BS203" s="43">
        <f t="shared" si="334"/>
        <v>26807239008</v>
      </c>
      <c r="BT203" s="43">
        <f t="shared" si="335"/>
        <v>3138014613.7417078</v>
      </c>
      <c r="BU203" s="43">
        <f t="shared" si="336"/>
        <v>3600</v>
      </c>
      <c r="BV203" s="43">
        <f t="shared" si="337"/>
        <v>6921.6035528512621</v>
      </c>
      <c r="BW203" s="71">
        <f t="shared" si="277"/>
        <v>0.11705847859994981</v>
      </c>
      <c r="BY203" s="44">
        <f t="shared" si="338"/>
        <v>45</v>
      </c>
      <c r="BZ203" s="44">
        <f t="shared" si="339"/>
        <v>15.25</v>
      </c>
      <c r="CA203" s="44">
        <v>1</v>
      </c>
      <c r="CB203" s="35">
        <f t="shared" si="340"/>
        <v>0</v>
      </c>
      <c r="CC203" s="43">
        <f t="shared" si="288"/>
        <v>50</v>
      </c>
      <c r="CD203" s="43">
        <f t="shared" si="341"/>
        <v>0</v>
      </c>
      <c r="CE203" s="43">
        <f t="shared" si="342"/>
        <v>580608.00000000163</v>
      </c>
      <c r="CF203" s="43">
        <f t="shared" si="343"/>
        <v>4575</v>
      </c>
      <c r="CG203" s="43">
        <f t="shared" si="344"/>
        <v>6921.6035528512621</v>
      </c>
      <c r="CH203" s="71" t="e">
        <f t="shared" si="278"/>
        <v>#DIV/0!</v>
      </c>
      <c r="CJ203" s="44">
        <f t="shared" si="345"/>
        <v>-10</v>
      </c>
      <c r="CK203" s="44">
        <f t="shared" si="346"/>
        <v>18.899999999999999</v>
      </c>
      <c r="CL203" s="44">
        <v>1</v>
      </c>
      <c r="CM203" s="35">
        <f t="shared" si="347"/>
        <v>0</v>
      </c>
      <c r="CN203" s="43">
        <f t="shared" si="289"/>
        <v>1</v>
      </c>
      <c r="CO203" s="43">
        <f t="shared" si="348"/>
        <v>0</v>
      </c>
      <c r="CP203" s="43">
        <f t="shared" si="349"/>
        <v>283.49999999999983</v>
      </c>
      <c r="CQ203" s="43">
        <f t="shared" si="350"/>
        <v>5670</v>
      </c>
      <c r="CR203" s="43">
        <f t="shared" si="351"/>
        <v>6921.6035528512621</v>
      </c>
      <c r="CU203" s="44">
        <f t="shared" si="352"/>
        <v>-60</v>
      </c>
      <c r="CV203" s="44">
        <f t="shared" si="353"/>
        <v>23</v>
      </c>
      <c r="CW203" s="44">
        <v>1</v>
      </c>
      <c r="CX203" s="35">
        <f t="shared" si="354"/>
        <v>0</v>
      </c>
      <c r="CY203" s="43">
        <f t="shared" si="290"/>
        <v>1</v>
      </c>
      <c r="CZ203" s="43">
        <f t="shared" si="355"/>
        <v>0</v>
      </c>
      <c r="DA203" s="43">
        <f t="shared" si="356"/>
        <v>0.27685546874999889</v>
      </c>
      <c r="DB203" s="43">
        <f t="shared" si="357"/>
        <v>6900</v>
      </c>
      <c r="DC203" s="43">
        <f t="shared" si="358"/>
        <v>6921.6035528512621</v>
      </c>
      <c r="DF203" s="44">
        <f t="shared" si="359"/>
        <v>-123</v>
      </c>
      <c r="DG203" s="44">
        <f t="shared" si="360"/>
        <v>32.75</v>
      </c>
      <c r="DH203" s="44">
        <v>1</v>
      </c>
      <c r="DI203" s="35">
        <f t="shared" si="367"/>
        <v>0</v>
      </c>
      <c r="DJ203" s="43">
        <f t="shared" si="291"/>
        <v>1</v>
      </c>
      <c r="DK203" s="43">
        <f t="shared" si="361"/>
        <v>0</v>
      </c>
      <c r="DL203" s="43">
        <f t="shared" si="362"/>
        <v>4.4593869770063458E-5</v>
      </c>
      <c r="DM203" s="43">
        <f t="shared" si="363"/>
        <v>9825</v>
      </c>
      <c r="DN203" s="43">
        <f t="shared" si="364"/>
        <v>6921.6035528512621</v>
      </c>
    </row>
    <row r="204" spans="1:118">
      <c r="A204" s="35">
        <f t="shared" si="292"/>
        <v>238.85644583342568</v>
      </c>
      <c r="B204" s="35">
        <v>0</v>
      </c>
      <c r="C204" s="56">
        <f t="shared" si="276"/>
        <v>9.4499999999999993</v>
      </c>
      <c r="D204" s="60"/>
      <c r="E204" s="59">
        <f t="shared" si="293"/>
        <v>9.4499999999999993</v>
      </c>
      <c r="F204" s="102">
        <f t="shared" si="281"/>
        <v>18.899999999999999</v>
      </c>
      <c r="G204" s="38">
        <f t="shared" si="294"/>
        <v>833273994645.45984</v>
      </c>
      <c r="H204" s="35">
        <f t="shared" si="365"/>
        <v>39.600000000000023</v>
      </c>
      <c r="I204" s="39">
        <v>198</v>
      </c>
      <c r="J204" s="44">
        <f t="shared" si="295"/>
        <v>198</v>
      </c>
      <c r="K204" s="44">
        <f t="shared" si="296"/>
        <v>1</v>
      </c>
      <c r="L204" s="34">
        <v>1</v>
      </c>
      <c r="M204" s="127">
        <f t="shared" si="297"/>
        <v>9.4499999999999993</v>
      </c>
      <c r="N204" s="43">
        <f t="shared" si="282"/>
        <v>19533017382912</v>
      </c>
      <c r="O204" s="43">
        <f t="shared" si="298"/>
        <v>3.654822882516664E+16</v>
      </c>
      <c r="P204" s="43">
        <f t="shared" si="299"/>
        <v>944932709927951.5</v>
      </c>
      <c r="Q204" s="43">
        <f t="shared" si="300"/>
        <v>300</v>
      </c>
      <c r="R204" s="43">
        <f t="shared" si="301"/>
        <v>7165.6933750027702</v>
      </c>
      <c r="S204" s="71">
        <f t="shared" si="302"/>
        <v>2.5854404995879939E-2</v>
      </c>
      <c r="V204" s="44">
        <f t="shared" si="303"/>
        <v>198</v>
      </c>
      <c r="W204" s="44">
        <f t="shared" si="304"/>
        <v>2</v>
      </c>
      <c r="X204" s="44">
        <v>1</v>
      </c>
      <c r="Y204" s="35">
        <f t="shared" si="305"/>
        <v>1</v>
      </c>
      <c r="Z204" s="43">
        <f t="shared" si="283"/>
        <v>49284335713536</v>
      </c>
      <c r="AA204" s="43">
        <f t="shared" si="306"/>
        <v>9758298471280128</v>
      </c>
      <c r="AB204" s="43">
        <f t="shared" si="307"/>
        <v>944932709927951.5</v>
      </c>
      <c r="AC204" s="43">
        <f t="shared" si="308"/>
        <v>600</v>
      </c>
      <c r="AD204" s="43">
        <f t="shared" si="309"/>
        <v>7165.6933750027702</v>
      </c>
      <c r="AE204" s="71">
        <f t="shared" si="275"/>
        <v>9.6833757720057922E-2</v>
      </c>
      <c r="AG204" s="44">
        <f t="shared" si="310"/>
        <v>183</v>
      </c>
      <c r="AH204" s="44">
        <f t="shared" si="311"/>
        <v>4.1500000000000004</v>
      </c>
      <c r="AI204" s="44">
        <v>1</v>
      </c>
      <c r="AJ204" s="35">
        <f t="shared" si="312"/>
        <v>1.075</v>
      </c>
      <c r="AK204" s="43">
        <f t="shared" si="284"/>
        <v>6775904741760</v>
      </c>
      <c r="AL204" s="43">
        <f t="shared" si="313"/>
        <v>1332989860322736</v>
      </c>
      <c r="AM204" s="43">
        <f t="shared" si="314"/>
        <v>118116588740993.83</v>
      </c>
      <c r="AN204" s="43">
        <f t="shared" si="315"/>
        <v>1245</v>
      </c>
      <c r="AO204" s="43">
        <f t="shared" si="316"/>
        <v>7165.6933750027702</v>
      </c>
      <c r="AP204" s="71">
        <f t="shared" si="279"/>
        <v>8.8610267982380683E-2</v>
      </c>
      <c r="AR204" s="44">
        <f t="shared" si="317"/>
        <v>163</v>
      </c>
      <c r="AS204" s="44">
        <f t="shared" si="318"/>
        <v>6.5</v>
      </c>
      <c r="AT204" s="44">
        <v>1</v>
      </c>
      <c r="AU204" s="35">
        <f t="shared" si="319"/>
        <v>1.175</v>
      </c>
      <c r="AV204" s="43">
        <f t="shared" si="285"/>
        <v>898844506560</v>
      </c>
      <c r="AW204" s="43">
        <f t="shared" si="320"/>
        <v>172151194118904</v>
      </c>
      <c r="AX204" s="43">
        <f t="shared" si="321"/>
        <v>7382286796312.1045</v>
      </c>
      <c r="AY204" s="43">
        <f t="shared" si="322"/>
        <v>1950</v>
      </c>
      <c r="AZ204" s="43">
        <f t="shared" si="323"/>
        <v>7165.6933750027702</v>
      </c>
      <c r="BA204" s="71">
        <f t="shared" si="366"/>
        <v>4.2882576761060366E-2</v>
      </c>
      <c r="BC204" s="44">
        <f t="shared" si="324"/>
        <v>138</v>
      </c>
      <c r="BD204" s="44">
        <f t="shared" si="325"/>
        <v>9.1</v>
      </c>
      <c r="BE204" s="44">
        <v>1</v>
      </c>
      <c r="BF204" s="35">
        <f t="shared" si="326"/>
        <v>1.3</v>
      </c>
      <c r="BG204" s="43">
        <f t="shared" si="286"/>
        <v>60957743616</v>
      </c>
      <c r="BH204" s="43">
        <f t="shared" si="327"/>
        <v>10935819204710.4</v>
      </c>
      <c r="BI204" s="43">
        <f t="shared" si="328"/>
        <v>230696462384.75287</v>
      </c>
      <c r="BJ204" s="43">
        <f t="shared" si="329"/>
        <v>2730</v>
      </c>
      <c r="BK204" s="43">
        <f t="shared" si="330"/>
        <v>7165.6933750027702</v>
      </c>
      <c r="BL204" s="71">
        <f t="shared" si="280"/>
        <v>2.1095489790594259E-2</v>
      </c>
      <c r="BN204" s="44">
        <f t="shared" si="331"/>
        <v>108</v>
      </c>
      <c r="BO204" s="44">
        <f t="shared" si="332"/>
        <v>12</v>
      </c>
      <c r="BP204" s="44">
        <v>1</v>
      </c>
      <c r="BQ204" s="35">
        <f t="shared" si="333"/>
        <v>1.45</v>
      </c>
      <c r="BR204" s="43">
        <f t="shared" si="287"/>
        <v>172782720</v>
      </c>
      <c r="BS204" s="43">
        <f t="shared" si="334"/>
        <v>27057773952</v>
      </c>
      <c r="BT204" s="43">
        <f t="shared" si="335"/>
        <v>3604632224.7617559</v>
      </c>
      <c r="BU204" s="43">
        <f t="shared" si="336"/>
        <v>3600</v>
      </c>
      <c r="BV204" s="43">
        <f t="shared" si="337"/>
        <v>7165.6933750027702</v>
      </c>
      <c r="BW204" s="71">
        <f t="shared" si="277"/>
        <v>0.13321983660430856</v>
      </c>
      <c r="BY204" s="44">
        <f t="shared" si="338"/>
        <v>46</v>
      </c>
      <c r="BZ204" s="44">
        <f t="shared" si="339"/>
        <v>15.25</v>
      </c>
      <c r="CA204" s="44">
        <v>1</v>
      </c>
      <c r="CB204" s="35">
        <f t="shared" si="340"/>
        <v>0</v>
      </c>
      <c r="CC204" s="43">
        <f t="shared" si="288"/>
        <v>50</v>
      </c>
      <c r="CD204" s="43">
        <f t="shared" si="341"/>
        <v>0</v>
      </c>
      <c r="CE204" s="43">
        <f t="shared" si="342"/>
        <v>666943.45449812047</v>
      </c>
      <c r="CF204" s="43">
        <f t="shared" si="343"/>
        <v>4575</v>
      </c>
      <c r="CG204" s="43">
        <f t="shared" si="344"/>
        <v>7165.6933750027702</v>
      </c>
      <c r="CH204" s="71" t="e">
        <f t="shared" si="278"/>
        <v>#DIV/0!</v>
      </c>
      <c r="CJ204" s="44">
        <f t="shared" si="345"/>
        <v>-9</v>
      </c>
      <c r="CK204" s="44">
        <f t="shared" si="346"/>
        <v>18.899999999999999</v>
      </c>
      <c r="CL204" s="44">
        <v>1</v>
      </c>
      <c r="CM204" s="35">
        <f t="shared" si="347"/>
        <v>0</v>
      </c>
      <c r="CN204" s="43">
        <f t="shared" si="289"/>
        <v>1</v>
      </c>
      <c r="CO204" s="43">
        <f t="shared" si="348"/>
        <v>0</v>
      </c>
      <c r="CP204" s="43">
        <f t="shared" si="349"/>
        <v>325.65598364165919</v>
      </c>
      <c r="CQ204" s="43">
        <f t="shared" si="350"/>
        <v>5670</v>
      </c>
      <c r="CR204" s="43">
        <f t="shared" si="351"/>
        <v>7165.6933750027702</v>
      </c>
      <c r="CU204" s="44">
        <f t="shared" si="352"/>
        <v>-59</v>
      </c>
      <c r="CV204" s="44">
        <f t="shared" si="353"/>
        <v>23</v>
      </c>
      <c r="CW204" s="44">
        <v>1</v>
      </c>
      <c r="CX204" s="35">
        <f t="shared" si="354"/>
        <v>0</v>
      </c>
      <c r="CY204" s="43">
        <f t="shared" si="290"/>
        <v>1</v>
      </c>
      <c r="CZ204" s="43">
        <f t="shared" si="355"/>
        <v>0</v>
      </c>
      <c r="DA204" s="43">
        <f t="shared" si="356"/>
        <v>0.3180234215250568</v>
      </c>
      <c r="DB204" s="43">
        <f t="shared" si="357"/>
        <v>6900</v>
      </c>
      <c r="DC204" s="43">
        <f t="shared" si="358"/>
        <v>7165.6933750027702</v>
      </c>
      <c r="DF204" s="44">
        <f t="shared" si="359"/>
        <v>-122</v>
      </c>
      <c r="DG204" s="44">
        <f t="shared" si="360"/>
        <v>32.75</v>
      </c>
      <c r="DH204" s="44">
        <v>1</v>
      </c>
      <c r="DI204" s="35">
        <f t="shared" si="367"/>
        <v>0</v>
      </c>
      <c r="DJ204" s="43">
        <f t="shared" si="291"/>
        <v>1</v>
      </c>
      <c r="DK204" s="43">
        <f t="shared" si="361"/>
        <v>0</v>
      </c>
      <c r="DL204" s="43">
        <f t="shared" si="362"/>
        <v>5.1224904847823909E-5</v>
      </c>
      <c r="DM204" s="43">
        <f t="shared" si="363"/>
        <v>9825</v>
      </c>
      <c r="DN204" s="43">
        <f t="shared" si="364"/>
        <v>7165.6933750027702</v>
      </c>
    </row>
    <row r="205" spans="1:118">
      <c r="A205" s="35">
        <f t="shared" si="292"/>
        <v>247.27970020476363</v>
      </c>
      <c r="B205" s="35">
        <v>0</v>
      </c>
      <c r="C205" s="56">
        <f t="shared" si="276"/>
        <v>9.4499999999999993</v>
      </c>
      <c r="D205" s="60"/>
      <c r="E205" s="59">
        <f t="shared" si="293"/>
        <v>9.4499999999999993</v>
      </c>
      <c r="F205" s="102">
        <f t="shared" si="281"/>
        <v>18.899999999999999</v>
      </c>
      <c r="G205" s="38">
        <f t="shared" si="294"/>
        <v>957180466911.04785</v>
      </c>
      <c r="H205" s="35">
        <f t="shared" si="365"/>
        <v>39.800000000000018</v>
      </c>
      <c r="I205" s="39">
        <v>199</v>
      </c>
      <c r="J205" s="44">
        <f t="shared" si="295"/>
        <v>199</v>
      </c>
      <c r="K205" s="44">
        <f t="shared" si="296"/>
        <v>1</v>
      </c>
      <c r="L205" s="34">
        <v>1</v>
      </c>
      <c r="M205" s="127">
        <f t="shared" si="297"/>
        <v>9.4499999999999993</v>
      </c>
      <c r="N205" s="43">
        <f t="shared" si="282"/>
        <v>19533017382912</v>
      </c>
      <c r="O205" s="43">
        <f t="shared" si="298"/>
        <v>3.673281583943516E+16</v>
      </c>
      <c r="P205" s="43">
        <f t="shared" si="299"/>
        <v>1085442649477128.2</v>
      </c>
      <c r="Q205" s="43">
        <f t="shared" si="300"/>
        <v>300</v>
      </c>
      <c r="R205" s="43">
        <f t="shared" si="301"/>
        <v>7418.3910061429087</v>
      </c>
      <c r="S205" s="71">
        <f t="shared" si="302"/>
        <v>2.954967172192207E-2</v>
      </c>
      <c r="V205" s="44">
        <f t="shared" si="303"/>
        <v>199</v>
      </c>
      <c r="W205" s="44">
        <f t="shared" si="304"/>
        <v>2</v>
      </c>
      <c r="X205" s="44">
        <v>1</v>
      </c>
      <c r="Y205" s="35">
        <f t="shared" si="305"/>
        <v>1</v>
      </c>
      <c r="Z205" s="43">
        <f t="shared" si="283"/>
        <v>49284335713536</v>
      </c>
      <c r="AA205" s="43">
        <f t="shared" si="306"/>
        <v>9807582806993664</v>
      </c>
      <c r="AB205" s="43">
        <f t="shared" si="307"/>
        <v>1085442649477128.2</v>
      </c>
      <c r="AC205" s="43">
        <f t="shared" si="308"/>
        <v>600</v>
      </c>
      <c r="AD205" s="43">
        <f t="shared" si="309"/>
        <v>7418.3910061429087</v>
      </c>
      <c r="AE205" s="71">
        <f t="shared" si="275"/>
        <v>0.11067381951678376</v>
      </c>
      <c r="AG205" s="44">
        <f t="shared" si="310"/>
        <v>184</v>
      </c>
      <c r="AH205" s="44">
        <f t="shared" si="311"/>
        <v>4.1500000000000004</v>
      </c>
      <c r="AI205" s="44">
        <v>1</v>
      </c>
      <c r="AJ205" s="35">
        <f t="shared" si="312"/>
        <v>1.075</v>
      </c>
      <c r="AK205" s="43">
        <f t="shared" si="284"/>
        <v>6775904741760</v>
      </c>
      <c r="AL205" s="43">
        <f t="shared" si="313"/>
        <v>1340273957920128</v>
      </c>
      <c r="AM205" s="43">
        <f t="shared" si="314"/>
        <v>135680331184640.91</v>
      </c>
      <c r="AN205" s="43">
        <f t="shared" si="315"/>
        <v>1245</v>
      </c>
      <c r="AO205" s="43">
        <f t="shared" si="316"/>
        <v>7418.3910061429087</v>
      </c>
      <c r="AP205" s="71">
        <f t="shared" si="279"/>
        <v>0.10123328173532012</v>
      </c>
      <c r="AR205" s="44">
        <f t="shared" si="317"/>
        <v>164</v>
      </c>
      <c r="AS205" s="44">
        <f t="shared" si="318"/>
        <v>6.5</v>
      </c>
      <c r="AT205" s="44">
        <v>1</v>
      </c>
      <c r="AU205" s="35">
        <f t="shared" si="319"/>
        <v>1.175</v>
      </c>
      <c r="AV205" s="43">
        <f t="shared" si="285"/>
        <v>898844506560</v>
      </c>
      <c r="AW205" s="43">
        <f t="shared" si="320"/>
        <v>173207336414112</v>
      </c>
      <c r="AX205" s="43">
        <f t="shared" si="321"/>
        <v>8480020699040.0449</v>
      </c>
      <c r="AY205" s="43">
        <f t="shared" si="322"/>
        <v>1950</v>
      </c>
      <c r="AZ205" s="43">
        <f t="shared" si="323"/>
        <v>7418.3910061429087</v>
      </c>
      <c r="BA205" s="71">
        <f t="shared" si="366"/>
        <v>4.8958784740882021E-2</v>
      </c>
      <c r="BC205" s="44">
        <f t="shared" si="324"/>
        <v>139</v>
      </c>
      <c r="BD205" s="44">
        <f t="shared" si="325"/>
        <v>9.1</v>
      </c>
      <c r="BE205" s="44">
        <v>1</v>
      </c>
      <c r="BF205" s="35">
        <f t="shared" si="326"/>
        <v>1.3</v>
      </c>
      <c r="BG205" s="43">
        <f t="shared" si="286"/>
        <v>60957743616</v>
      </c>
      <c r="BH205" s="43">
        <f t="shared" si="327"/>
        <v>11015064271411.201</v>
      </c>
      <c r="BI205" s="43">
        <f t="shared" si="328"/>
        <v>265000646845.00098</v>
      </c>
      <c r="BJ205" s="43">
        <f t="shared" si="329"/>
        <v>2730</v>
      </c>
      <c r="BK205" s="43">
        <f t="shared" si="330"/>
        <v>7418.3910061429087</v>
      </c>
      <c r="BL205" s="71">
        <f t="shared" si="280"/>
        <v>2.4058020935274149E-2</v>
      </c>
      <c r="BN205" s="44">
        <f t="shared" si="331"/>
        <v>109</v>
      </c>
      <c r="BO205" s="44">
        <f t="shared" si="332"/>
        <v>12</v>
      </c>
      <c r="BP205" s="44">
        <v>1</v>
      </c>
      <c r="BQ205" s="35">
        <f t="shared" si="333"/>
        <v>1.45</v>
      </c>
      <c r="BR205" s="43">
        <f t="shared" si="287"/>
        <v>172782720</v>
      </c>
      <c r="BS205" s="43">
        <f t="shared" si="334"/>
        <v>27308308896</v>
      </c>
      <c r="BT205" s="43">
        <f t="shared" si="335"/>
        <v>4140635106.9531317</v>
      </c>
      <c r="BU205" s="43">
        <f t="shared" si="336"/>
        <v>3600</v>
      </c>
      <c r="BV205" s="43">
        <f t="shared" si="337"/>
        <v>7418.3910061429087</v>
      </c>
      <c r="BW205" s="71">
        <f t="shared" si="277"/>
        <v>0.15162546764511051</v>
      </c>
      <c r="BY205" s="44">
        <f t="shared" si="338"/>
        <v>47</v>
      </c>
      <c r="BZ205" s="44">
        <f t="shared" si="339"/>
        <v>15.25</v>
      </c>
      <c r="CA205" s="44">
        <v>1</v>
      </c>
      <c r="CB205" s="35">
        <f t="shared" si="340"/>
        <v>0</v>
      </c>
      <c r="CC205" s="43">
        <f t="shared" si="288"/>
        <v>50</v>
      </c>
      <c r="CD205" s="43">
        <f t="shared" si="341"/>
        <v>0</v>
      </c>
      <c r="CE205" s="43">
        <f t="shared" si="342"/>
        <v>766116.84905803087</v>
      </c>
      <c r="CF205" s="43">
        <f t="shared" si="343"/>
        <v>4575</v>
      </c>
      <c r="CG205" s="43">
        <f t="shared" si="344"/>
        <v>7418.3910061429087</v>
      </c>
      <c r="CH205" s="71" t="e">
        <f t="shared" si="278"/>
        <v>#DIV/0!</v>
      </c>
      <c r="CJ205" s="44">
        <f t="shared" si="345"/>
        <v>-8</v>
      </c>
      <c r="CK205" s="44">
        <f t="shared" si="346"/>
        <v>18.899999999999999</v>
      </c>
      <c r="CL205" s="44">
        <v>1</v>
      </c>
      <c r="CM205" s="35">
        <f t="shared" si="347"/>
        <v>0</v>
      </c>
      <c r="CN205" s="43">
        <f t="shared" si="289"/>
        <v>1</v>
      </c>
      <c r="CO205" s="43">
        <f t="shared" si="348"/>
        <v>0</v>
      </c>
      <c r="CP205" s="43">
        <f t="shared" si="349"/>
        <v>374.08049270411533</v>
      </c>
      <c r="CQ205" s="43">
        <f t="shared" si="350"/>
        <v>5670</v>
      </c>
      <c r="CR205" s="43">
        <f t="shared" si="351"/>
        <v>7418.3910061429087</v>
      </c>
      <c r="CU205" s="44">
        <f t="shared" si="352"/>
        <v>-58</v>
      </c>
      <c r="CV205" s="44">
        <f t="shared" si="353"/>
        <v>23</v>
      </c>
      <c r="CW205" s="44">
        <v>1</v>
      </c>
      <c r="CX205" s="35">
        <f t="shared" si="354"/>
        <v>0</v>
      </c>
      <c r="CY205" s="43">
        <f t="shared" si="290"/>
        <v>1</v>
      </c>
      <c r="CZ205" s="43">
        <f t="shared" si="355"/>
        <v>0</v>
      </c>
      <c r="DA205" s="43">
        <f t="shared" si="356"/>
        <v>0.36531298115636146</v>
      </c>
      <c r="DB205" s="43">
        <f t="shared" si="357"/>
        <v>6900</v>
      </c>
      <c r="DC205" s="43">
        <f t="shared" si="358"/>
        <v>7418.3910061429087</v>
      </c>
      <c r="DF205" s="44">
        <f t="shared" si="359"/>
        <v>-121</v>
      </c>
      <c r="DG205" s="44">
        <f t="shared" si="360"/>
        <v>32.75</v>
      </c>
      <c r="DH205" s="44">
        <v>1</v>
      </c>
      <c r="DI205" s="35">
        <f t="shared" si="367"/>
        <v>0</v>
      </c>
      <c r="DJ205" s="43">
        <f t="shared" si="291"/>
        <v>1</v>
      </c>
      <c r="DK205" s="43">
        <f t="shared" si="361"/>
        <v>0</v>
      </c>
      <c r="DL205" s="43">
        <f t="shared" si="362"/>
        <v>5.8841963933574943E-5</v>
      </c>
      <c r="DM205" s="43">
        <f t="shared" si="363"/>
        <v>9825</v>
      </c>
      <c r="DN205" s="43">
        <f t="shared" si="364"/>
        <v>7418.3910061429087</v>
      </c>
    </row>
    <row r="206" spans="1:118">
      <c r="A206" s="35">
        <f t="shared" si="292"/>
        <v>256.0000000000033</v>
      </c>
      <c r="B206" s="35">
        <v>0</v>
      </c>
      <c r="C206" s="56">
        <f t="shared" si="276"/>
        <v>9.4499999999999993</v>
      </c>
      <c r="D206" s="60"/>
      <c r="E206" s="59">
        <f t="shared" si="293"/>
        <v>9.4499999999999993</v>
      </c>
      <c r="F206" s="102">
        <f t="shared" si="281"/>
        <v>18.899999999999999</v>
      </c>
      <c r="G206" s="82">
        <f t="shared" si="294"/>
        <v>1099511627776.0146</v>
      </c>
      <c r="H206" s="83">
        <f t="shared" si="365"/>
        <v>40.000000000000021</v>
      </c>
      <c r="I206" s="39">
        <v>200</v>
      </c>
      <c r="J206" s="44">
        <f t="shared" si="295"/>
        <v>200</v>
      </c>
      <c r="K206" s="44">
        <f t="shared" si="296"/>
        <v>1</v>
      </c>
      <c r="L206" s="34">
        <v>3</v>
      </c>
      <c r="M206" s="127">
        <f t="shared" si="297"/>
        <v>9.4499999999999993</v>
      </c>
      <c r="N206" s="43">
        <f t="shared" si="282"/>
        <v>58599052148736</v>
      </c>
      <c r="O206" s="43">
        <f t="shared" si="298"/>
        <v>1.1075220856111102E+17</v>
      </c>
      <c r="P206" s="43">
        <f t="shared" si="299"/>
        <v>1246846185898000.5</v>
      </c>
      <c r="Q206" s="43">
        <f t="shared" si="300"/>
        <v>300</v>
      </c>
      <c r="R206" s="43">
        <f t="shared" si="301"/>
        <v>7680.0000000000991</v>
      </c>
      <c r="S206" s="71">
        <f t="shared" si="302"/>
        <v>1.1257980333728639E-2</v>
      </c>
      <c r="V206" s="44">
        <f t="shared" si="303"/>
        <v>200</v>
      </c>
      <c r="W206" s="44">
        <f t="shared" si="304"/>
        <v>2</v>
      </c>
      <c r="X206" s="44">
        <v>15</v>
      </c>
      <c r="Y206" s="35">
        <f t="shared" si="305"/>
        <v>1</v>
      </c>
      <c r="Z206" s="43">
        <f t="shared" si="283"/>
        <v>739265035703040</v>
      </c>
      <c r="AA206" s="43">
        <f t="shared" si="306"/>
        <v>1.47853007140608E+17</v>
      </c>
      <c r="AB206" s="43">
        <f t="shared" si="307"/>
        <v>1246846185898000.5</v>
      </c>
      <c r="AC206" s="43">
        <f t="shared" si="308"/>
        <v>600</v>
      </c>
      <c r="AD206" s="43">
        <f t="shared" si="309"/>
        <v>7680.0000000000991</v>
      </c>
      <c r="AE206" s="71">
        <f t="shared" si="275"/>
        <v>8.4330120165378268E-3</v>
      </c>
      <c r="AG206" s="44">
        <f t="shared" si="310"/>
        <v>185</v>
      </c>
      <c r="AH206" s="44">
        <f t="shared" si="311"/>
        <v>4.1500000000000004</v>
      </c>
      <c r="AI206" s="44">
        <v>1</v>
      </c>
      <c r="AJ206" s="35">
        <f t="shared" si="312"/>
        <v>1.075</v>
      </c>
      <c r="AK206" s="43">
        <f t="shared" si="284"/>
        <v>6775904741760</v>
      </c>
      <c r="AL206" s="43">
        <f t="shared" si="313"/>
        <v>1347558055517520</v>
      </c>
      <c r="AM206" s="43">
        <f t="shared" si="314"/>
        <v>155855773237249.97</v>
      </c>
      <c r="AN206" s="43">
        <f t="shared" si="315"/>
        <v>1245</v>
      </c>
      <c r="AO206" s="43">
        <f t="shared" si="316"/>
        <v>7680.0000000000991</v>
      </c>
      <c r="AP206" s="71">
        <f t="shared" si="279"/>
        <v>0.11565792850193359</v>
      </c>
      <c r="AR206" s="44">
        <f t="shared" si="317"/>
        <v>165</v>
      </c>
      <c r="AS206" s="44">
        <f t="shared" si="318"/>
        <v>6.5</v>
      </c>
      <c r="AT206" s="44">
        <v>1</v>
      </c>
      <c r="AU206" s="35">
        <f t="shared" si="319"/>
        <v>1.175</v>
      </c>
      <c r="AV206" s="43">
        <f t="shared" si="285"/>
        <v>898844506560</v>
      </c>
      <c r="AW206" s="43">
        <f t="shared" si="320"/>
        <v>174263478709320</v>
      </c>
      <c r="AX206" s="43">
        <f t="shared" si="321"/>
        <v>9740985827328.1055</v>
      </c>
      <c r="AY206" s="43">
        <f t="shared" si="322"/>
        <v>1950</v>
      </c>
      <c r="AZ206" s="43">
        <f t="shared" si="323"/>
        <v>7680.0000000000991</v>
      </c>
      <c r="BA206" s="71">
        <f t="shared" si="366"/>
        <v>5.5898033824841438E-2</v>
      </c>
      <c r="BC206" s="44">
        <f t="shared" si="324"/>
        <v>140</v>
      </c>
      <c r="BD206" s="44">
        <f t="shared" si="325"/>
        <v>9.1</v>
      </c>
      <c r="BE206" s="44">
        <v>1</v>
      </c>
      <c r="BF206" s="35">
        <f t="shared" si="326"/>
        <v>1.3</v>
      </c>
      <c r="BG206" s="43">
        <f t="shared" si="286"/>
        <v>60957743616</v>
      </c>
      <c r="BH206" s="43">
        <f t="shared" si="327"/>
        <v>11094309338112</v>
      </c>
      <c r="BI206" s="43">
        <f t="shared" si="328"/>
        <v>304405807104.00287</v>
      </c>
      <c r="BJ206" s="43">
        <f t="shared" si="329"/>
        <v>2730</v>
      </c>
      <c r="BK206" s="43">
        <f t="shared" si="330"/>
        <v>7680.0000000000991</v>
      </c>
      <c r="BL206" s="71">
        <f t="shared" si="280"/>
        <v>2.7438013293741983E-2</v>
      </c>
      <c r="BN206" s="44">
        <f t="shared" si="331"/>
        <v>110</v>
      </c>
      <c r="BO206" s="44">
        <f t="shared" si="332"/>
        <v>12</v>
      </c>
      <c r="BP206" s="44">
        <v>1</v>
      </c>
      <c r="BQ206" s="35">
        <f t="shared" si="333"/>
        <v>1.45</v>
      </c>
      <c r="BR206" s="43">
        <f t="shared" si="287"/>
        <v>172782720</v>
      </c>
      <c r="BS206" s="43">
        <f t="shared" si="334"/>
        <v>27558843840</v>
      </c>
      <c r="BT206" s="43">
        <f t="shared" si="335"/>
        <v>4756340736.0000353</v>
      </c>
      <c r="BU206" s="43">
        <f t="shared" si="336"/>
        <v>3600</v>
      </c>
      <c r="BV206" s="43">
        <f t="shared" si="337"/>
        <v>7680.0000000000991</v>
      </c>
      <c r="BW206" s="71">
        <f t="shared" si="277"/>
        <v>0.17258854412087105</v>
      </c>
      <c r="BY206" s="44">
        <f t="shared" si="338"/>
        <v>48</v>
      </c>
      <c r="BZ206" s="44">
        <f t="shared" si="339"/>
        <v>15.25</v>
      </c>
      <c r="CA206" s="44">
        <v>1</v>
      </c>
      <c r="CB206" s="35">
        <f t="shared" si="340"/>
        <v>0</v>
      </c>
      <c r="CC206" s="43">
        <f t="shared" si="288"/>
        <v>50</v>
      </c>
      <c r="CD206" s="43">
        <f t="shared" si="341"/>
        <v>0</v>
      </c>
      <c r="CE206" s="43">
        <f t="shared" si="342"/>
        <v>880037.16424847196</v>
      </c>
      <c r="CF206" s="43">
        <f t="shared" si="343"/>
        <v>4575</v>
      </c>
      <c r="CG206" s="43">
        <f t="shared" si="344"/>
        <v>7680.0000000000991</v>
      </c>
      <c r="CH206" s="71" t="e">
        <f t="shared" ref="CH206:CH213" si="368">CE206/CD206</f>
        <v>#DIV/0!</v>
      </c>
      <c r="CJ206" s="44">
        <f t="shared" si="345"/>
        <v>-7</v>
      </c>
      <c r="CK206" s="44">
        <f t="shared" si="346"/>
        <v>18.899999999999999</v>
      </c>
      <c r="CL206" s="44">
        <v>1</v>
      </c>
      <c r="CM206" s="35">
        <f t="shared" si="347"/>
        <v>0</v>
      </c>
      <c r="CN206" s="43">
        <f t="shared" si="289"/>
        <v>1</v>
      </c>
      <c r="CO206" s="43">
        <f t="shared" si="348"/>
        <v>0</v>
      </c>
      <c r="CP206" s="43">
        <f t="shared" si="349"/>
        <v>429.70564660569767</v>
      </c>
      <c r="CQ206" s="43">
        <f t="shared" si="350"/>
        <v>5670</v>
      </c>
      <c r="CR206" s="43">
        <f t="shared" si="351"/>
        <v>7680.0000000000991</v>
      </c>
      <c r="CU206" s="44">
        <f t="shared" si="352"/>
        <v>-57</v>
      </c>
      <c r="CV206" s="44">
        <f t="shared" si="353"/>
        <v>23</v>
      </c>
      <c r="CW206" s="44">
        <v>1</v>
      </c>
      <c r="CX206" s="35">
        <f t="shared" si="354"/>
        <v>0</v>
      </c>
      <c r="CY206" s="43">
        <f t="shared" si="290"/>
        <v>1</v>
      </c>
      <c r="CZ206" s="43">
        <f t="shared" si="355"/>
        <v>0</v>
      </c>
      <c r="DA206" s="43">
        <f t="shared" si="356"/>
        <v>0.41963442051337513</v>
      </c>
      <c r="DB206" s="43">
        <f t="shared" si="357"/>
        <v>6900</v>
      </c>
      <c r="DC206" s="43">
        <f t="shared" si="358"/>
        <v>7680.0000000000991</v>
      </c>
      <c r="DF206" s="44">
        <f t="shared" si="359"/>
        <v>-120</v>
      </c>
      <c r="DG206" s="44">
        <f t="shared" si="360"/>
        <v>32.75</v>
      </c>
      <c r="DH206" s="44">
        <v>1</v>
      </c>
      <c r="DI206" s="35">
        <f t="shared" si="367"/>
        <v>0</v>
      </c>
      <c r="DJ206" s="43">
        <f t="shared" si="291"/>
        <v>1</v>
      </c>
      <c r="DK206" s="43">
        <f t="shared" si="361"/>
        <v>0</v>
      </c>
      <c r="DL206" s="43">
        <f t="shared" si="362"/>
        <v>6.7591667175292427E-5</v>
      </c>
      <c r="DM206" s="43">
        <f t="shared" si="363"/>
        <v>9825</v>
      </c>
      <c r="DN206" s="43">
        <f t="shared" si="364"/>
        <v>7680.0000000000991</v>
      </c>
    </row>
    <row r="207" spans="1:118">
      <c r="A207" s="35">
        <f t="shared" si="292"/>
        <v>265.02782050339601</v>
      </c>
      <c r="B207" s="35">
        <v>0</v>
      </c>
      <c r="C207" s="56">
        <f t="shared" si="276"/>
        <v>9.4499999999999993</v>
      </c>
      <c r="D207" s="60"/>
      <c r="E207" s="59">
        <f t="shared" si="293"/>
        <v>9.4499999999999993</v>
      </c>
      <c r="F207" s="102">
        <f t="shared" si="281"/>
        <v>18.899999999999999</v>
      </c>
      <c r="G207" s="38">
        <f t="shared" si="294"/>
        <v>1263007198126.4204</v>
      </c>
      <c r="H207" s="35">
        <f t="shared" si="365"/>
        <v>40.200000000000017</v>
      </c>
      <c r="I207" s="39">
        <v>201</v>
      </c>
      <c r="J207" s="44">
        <f t="shared" si="295"/>
        <v>201</v>
      </c>
      <c r="K207" s="44">
        <f t="shared" si="296"/>
        <v>1</v>
      </c>
      <c r="L207" s="34">
        <v>1</v>
      </c>
      <c r="M207" s="127">
        <f t="shared" si="297"/>
        <v>9.4499999999999993</v>
      </c>
      <c r="N207" s="43">
        <f t="shared" si="282"/>
        <v>58599052148736</v>
      </c>
      <c r="O207" s="43">
        <f t="shared" si="298"/>
        <v>1.1130596960391659E+17</v>
      </c>
      <c r="P207" s="43">
        <f t="shared" si="299"/>
        <v>1432250162675360.7</v>
      </c>
      <c r="Q207" s="43">
        <f t="shared" si="300"/>
        <v>300</v>
      </c>
      <c r="R207" s="43">
        <f t="shared" si="301"/>
        <v>7950.8346151018804</v>
      </c>
      <c r="S207" s="71">
        <f t="shared" si="302"/>
        <v>1.2867685064619959E-2</v>
      </c>
      <c r="V207" s="44">
        <f t="shared" si="303"/>
        <v>201</v>
      </c>
      <c r="W207" s="44">
        <f t="shared" si="304"/>
        <v>2</v>
      </c>
      <c r="X207" s="44">
        <v>1</v>
      </c>
      <c r="Y207" s="35">
        <f t="shared" si="305"/>
        <v>1</v>
      </c>
      <c r="Z207" s="43">
        <f t="shared" si="283"/>
        <v>739265035703040</v>
      </c>
      <c r="AA207" s="43">
        <f t="shared" si="306"/>
        <v>1.4859227217631104E+17</v>
      </c>
      <c r="AB207" s="43">
        <f t="shared" si="307"/>
        <v>1432250162675360.7</v>
      </c>
      <c r="AC207" s="43">
        <f t="shared" si="308"/>
        <v>600</v>
      </c>
      <c r="AD207" s="43">
        <f t="shared" si="309"/>
        <v>7950.8346151018804</v>
      </c>
      <c r="AE207" s="71">
        <f t="shared" si="275"/>
        <v>9.638793065738541E-3</v>
      </c>
      <c r="AG207" s="44">
        <f t="shared" si="310"/>
        <v>186</v>
      </c>
      <c r="AH207" s="44">
        <f t="shared" si="311"/>
        <v>4.1500000000000004</v>
      </c>
      <c r="AI207" s="44">
        <v>1</v>
      </c>
      <c r="AJ207" s="35">
        <f t="shared" si="312"/>
        <v>1.075</v>
      </c>
      <c r="AK207" s="43">
        <f t="shared" si="284"/>
        <v>6775904741760</v>
      </c>
      <c r="AL207" s="43">
        <f t="shared" si="313"/>
        <v>1354842153114912</v>
      </c>
      <c r="AM207" s="43">
        <f t="shared" si="314"/>
        <v>179031270334419.87</v>
      </c>
      <c r="AN207" s="43">
        <f t="shared" si="315"/>
        <v>1245</v>
      </c>
      <c r="AO207" s="43">
        <f t="shared" si="316"/>
        <v>7950.8346151018804</v>
      </c>
      <c r="AP207" s="71">
        <f t="shared" si="279"/>
        <v>0.13214179225440381</v>
      </c>
      <c r="AR207" s="44">
        <f t="shared" si="317"/>
        <v>166</v>
      </c>
      <c r="AS207" s="44">
        <f t="shared" si="318"/>
        <v>6.5</v>
      </c>
      <c r="AT207" s="44">
        <v>1</v>
      </c>
      <c r="AU207" s="35">
        <f t="shared" si="319"/>
        <v>1.175</v>
      </c>
      <c r="AV207" s="43">
        <f t="shared" si="285"/>
        <v>898844506560</v>
      </c>
      <c r="AW207" s="43">
        <f t="shared" si="320"/>
        <v>175319621004528</v>
      </c>
      <c r="AX207" s="43">
        <f t="shared" si="321"/>
        <v>11189454395901.23</v>
      </c>
      <c r="AY207" s="43">
        <f t="shared" si="322"/>
        <v>1950</v>
      </c>
      <c r="AZ207" s="43">
        <f t="shared" si="323"/>
        <v>7950.8346151018804</v>
      </c>
      <c r="BA207" s="71">
        <f t="shared" si="366"/>
        <v>6.3823172396729286E-2</v>
      </c>
      <c r="BC207" s="44">
        <f t="shared" si="324"/>
        <v>141</v>
      </c>
      <c r="BD207" s="44">
        <f t="shared" si="325"/>
        <v>9.1</v>
      </c>
      <c r="BE207" s="44">
        <v>1</v>
      </c>
      <c r="BF207" s="35">
        <f t="shared" si="326"/>
        <v>1.3</v>
      </c>
      <c r="BG207" s="43">
        <f t="shared" si="286"/>
        <v>60957743616</v>
      </c>
      <c r="BH207" s="43">
        <f t="shared" si="327"/>
        <v>11173554404812.801</v>
      </c>
      <c r="BI207" s="43">
        <f t="shared" si="328"/>
        <v>349670449871.91284</v>
      </c>
      <c r="BJ207" s="43">
        <f t="shared" si="329"/>
        <v>2730</v>
      </c>
      <c r="BK207" s="43">
        <f t="shared" si="330"/>
        <v>7950.8346151018804</v>
      </c>
      <c r="BL207" s="71">
        <f t="shared" si="280"/>
        <v>3.1294468814802461E-2</v>
      </c>
      <c r="BN207" s="44">
        <f t="shared" si="331"/>
        <v>111</v>
      </c>
      <c r="BO207" s="44">
        <f t="shared" si="332"/>
        <v>12</v>
      </c>
      <c r="BP207" s="44">
        <v>1</v>
      </c>
      <c r="BQ207" s="35">
        <f t="shared" si="333"/>
        <v>1.45</v>
      </c>
      <c r="BR207" s="43">
        <f t="shared" si="287"/>
        <v>172782720</v>
      </c>
      <c r="BS207" s="43">
        <f t="shared" si="334"/>
        <v>27809378784</v>
      </c>
      <c r="BT207" s="43">
        <f t="shared" si="335"/>
        <v>5463600779.2486267</v>
      </c>
      <c r="BU207" s="43">
        <f t="shared" si="336"/>
        <v>3600</v>
      </c>
      <c r="BV207" s="43">
        <f t="shared" si="337"/>
        <v>7950.8346151018804</v>
      </c>
      <c r="BW207" s="71">
        <f t="shared" si="277"/>
        <v>0.19646612107682479</v>
      </c>
      <c r="BY207" s="44">
        <f t="shared" si="338"/>
        <v>49</v>
      </c>
      <c r="BZ207" s="44">
        <f t="shared" si="339"/>
        <v>15.25</v>
      </c>
      <c r="CA207" s="44">
        <v>1</v>
      </c>
      <c r="CB207" s="35">
        <f t="shared" si="340"/>
        <v>0</v>
      </c>
      <c r="CC207" s="43">
        <f t="shared" si="288"/>
        <v>50</v>
      </c>
      <c r="CD207" s="43">
        <f t="shared" si="341"/>
        <v>0</v>
      </c>
      <c r="CE207" s="43">
        <f t="shared" si="342"/>
        <v>1010897.2429084755</v>
      </c>
      <c r="CF207" s="43">
        <f t="shared" si="343"/>
        <v>4575</v>
      </c>
      <c r="CG207" s="43">
        <f t="shared" si="344"/>
        <v>7950.8346151018804</v>
      </c>
      <c r="CH207" s="71" t="e">
        <f t="shared" si="368"/>
        <v>#DIV/0!</v>
      </c>
      <c r="CJ207" s="44">
        <f t="shared" si="345"/>
        <v>-6</v>
      </c>
      <c r="CK207" s="44">
        <f t="shared" si="346"/>
        <v>18.899999999999999</v>
      </c>
      <c r="CL207" s="44">
        <v>1</v>
      </c>
      <c r="CM207" s="35">
        <f t="shared" si="347"/>
        <v>0</v>
      </c>
      <c r="CN207" s="43">
        <f t="shared" si="289"/>
        <v>1</v>
      </c>
      <c r="CO207" s="43">
        <f t="shared" si="348"/>
        <v>0</v>
      </c>
      <c r="CP207" s="43">
        <f t="shared" si="349"/>
        <v>493.60216938890227</v>
      </c>
      <c r="CQ207" s="43">
        <f t="shared" si="350"/>
        <v>5670</v>
      </c>
      <c r="CR207" s="43">
        <f t="shared" si="351"/>
        <v>7950.8346151018804</v>
      </c>
      <c r="CU207" s="44">
        <f t="shared" si="352"/>
        <v>-56</v>
      </c>
      <c r="CV207" s="44">
        <f t="shared" si="353"/>
        <v>23</v>
      </c>
      <c r="CW207" s="44">
        <v>1</v>
      </c>
      <c r="CX207" s="35">
        <f t="shared" si="354"/>
        <v>0</v>
      </c>
      <c r="CY207" s="43">
        <f t="shared" si="290"/>
        <v>1</v>
      </c>
      <c r="CZ207" s="43">
        <f t="shared" si="355"/>
        <v>0</v>
      </c>
      <c r="DA207" s="43">
        <f t="shared" si="356"/>
        <v>0.48203336854384821</v>
      </c>
      <c r="DB207" s="43">
        <f t="shared" si="357"/>
        <v>6900</v>
      </c>
      <c r="DC207" s="43">
        <f t="shared" si="358"/>
        <v>7950.8346151018804</v>
      </c>
      <c r="DF207" s="44">
        <f t="shared" si="359"/>
        <v>-119</v>
      </c>
      <c r="DG207" s="44">
        <f t="shared" si="360"/>
        <v>32.75</v>
      </c>
      <c r="DH207" s="44">
        <v>1</v>
      </c>
      <c r="DI207" s="35">
        <f t="shared" si="367"/>
        <v>0</v>
      </c>
      <c r="DJ207" s="43">
        <f t="shared" si="291"/>
        <v>1</v>
      </c>
      <c r="DK207" s="43">
        <f t="shared" si="361"/>
        <v>0</v>
      </c>
      <c r="DL207" s="43">
        <f t="shared" si="362"/>
        <v>7.7642436895765483E-5</v>
      </c>
      <c r="DM207" s="43">
        <f t="shared" si="363"/>
        <v>9825</v>
      </c>
      <c r="DN207" s="43">
        <f t="shared" si="364"/>
        <v>7950.8346151018804</v>
      </c>
    </row>
    <row r="208" spans="1:118">
      <c r="A208" s="35">
        <f t="shared" si="292"/>
        <v>274.37400640929462</v>
      </c>
      <c r="B208" s="35">
        <v>0</v>
      </c>
      <c r="C208" s="56">
        <f t="shared" si="276"/>
        <v>9.4499999999999993</v>
      </c>
      <c r="D208" s="60"/>
      <c r="E208" s="59">
        <f t="shared" si="293"/>
        <v>9.4499999999999993</v>
      </c>
      <c r="F208" s="102">
        <f t="shared" si="281"/>
        <v>18.899999999999999</v>
      </c>
      <c r="G208" s="38">
        <f t="shared" si="294"/>
        <v>1450814290837.2336</v>
      </c>
      <c r="H208" s="35">
        <f t="shared" si="365"/>
        <v>40.40000000000002</v>
      </c>
      <c r="I208" s="39">
        <v>202</v>
      </c>
      <c r="J208" s="44">
        <f t="shared" si="295"/>
        <v>202</v>
      </c>
      <c r="K208" s="44">
        <f t="shared" si="296"/>
        <v>1</v>
      </c>
      <c r="L208" s="34">
        <v>1</v>
      </c>
      <c r="M208" s="127">
        <f t="shared" si="297"/>
        <v>9.4499999999999993</v>
      </c>
      <c r="N208" s="43">
        <f t="shared" si="282"/>
        <v>58599052148736</v>
      </c>
      <c r="O208" s="43">
        <f t="shared" si="298"/>
        <v>1.1185973064672214E+17</v>
      </c>
      <c r="P208" s="43">
        <f t="shared" si="299"/>
        <v>1645223405809423</v>
      </c>
      <c r="Q208" s="43">
        <f t="shared" si="300"/>
        <v>300</v>
      </c>
      <c r="R208" s="43">
        <f t="shared" si="301"/>
        <v>8231.220192278839</v>
      </c>
      <c r="S208" s="71">
        <f t="shared" si="302"/>
        <v>1.4707914960079813E-2</v>
      </c>
      <c r="V208" s="44">
        <f t="shared" si="303"/>
        <v>202</v>
      </c>
      <c r="W208" s="44">
        <f t="shared" si="304"/>
        <v>2</v>
      </c>
      <c r="X208" s="44">
        <v>1</v>
      </c>
      <c r="Y208" s="35">
        <f t="shared" si="305"/>
        <v>1</v>
      </c>
      <c r="Z208" s="43">
        <f t="shared" si="283"/>
        <v>739265035703040</v>
      </c>
      <c r="AA208" s="43">
        <f t="shared" si="306"/>
        <v>1.4933153721201408E+17</v>
      </c>
      <c r="AB208" s="43">
        <f t="shared" si="307"/>
        <v>1645223405809423</v>
      </c>
      <c r="AC208" s="43">
        <f t="shared" si="308"/>
        <v>600</v>
      </c>
      <c r="AD208" s="43">
        <f t="shared" si="309"/>
        <v>8231.220192278839</v>
      </c>
      <c r="AE208" s="71">
        <f t="shared" si="275"/>
        <v>1.1017253532143114E-2</v>
      </c>
      <c r="AG208" s="44">
        <f t="shared" si="310"/>
        <v>187</v>
      </c>
      <c r="AH208" s="44">
        <f t="shared" si="311"/>
        <v>4.1500000000000004</v>
      </c>
      <c r="AI208" s="44">
        <v>1</v>
      </c>
      <c r="AJ208" s="35">
        <f t="shared" si="312"/>
        <v>1.075</v>
      </c>
      <c r="AK208" s="43">
        <f t="shared" si="284"/>
        <v>6775904741760</v>
      </c>
      <c r="AL208" s="43">
        <f t="shared" si="313"/>
        <v>1362126250712304</v>
      </c>
      <c r="AM208" s="43">
        <f t="shared" si="314"/>
        <v>205652925726177.62</v>
      </c>
      <c r="AN208" s="43">
        <f t="shared" si="315"/>
        <v>1245</v>
      </c>
      <c r="AO208" s="43">
        <f t="shared" si="316"/>
        <v>8231.220192278839</v>
      </c>
      <c r="AP208" s="71">
        <f t="shared" si="279"/>
        <v>0.15097934249386533</v>
      </c>
      <c r="AR208" s="44">
        <f t="shared" si="317"/>
        <v>167</v>
      </c>
      <c r="AS208" s="44">
        <f t="shared" si="318"/>
        <v>6.5</v>
      </c>
      <c r="AT208" s="44">
        <v>1</v>
      </c>
      <c r="AU208" s="35">
        <f t="shared" si="319"/>
        <v>1.175</v>
      </c>
      <c r="AV208" s="43">
        <f t="shared" si="285"/>
        <v>898844506560</v>
      </c>
      <c r="AW208" s="43">
        <f t="shared" si="320"/>
        <v>176375763299736</v>
      </c>
      <c r="AX208" s="43">
        <f t="shared" si="321"/>
        <v>12853307857886.086</v>
      </c>
      <c r="AY208" s="43">
        <f t="shared" si="322"/>
        <v>1950</v>
      </c>
      <c r="AZ208" s="43">
        <f t="shared" si="323"/>
        <v>8231.220192278839</v>
      </c>
      <c r="BA208" s="71">
        <f t="shared" si="366"/>
        <v>7.2874569710822193E-2</v>
      </c>
      <c r="BC208" s="44">
        <f t="shared" si="324"/>
        <v>142</v>
      </c>
      <c r="BD208" s="44">
        <f t="shared" si="325"/>
        <v>9.1</v>
      </c>
      <c r="BE208" s="44">
        <v>1</v>
      </c>
      <c r="BF208" s="35">
        <f t="shared" si="326"/>
        <v>1.3</v>
      </c>
      <c r="BG208" s="43">
        <f t="shared" si="286"/>
        <v>60957743616</v>
      </c>
      <c r="BH208" s="43">
        <f t="shared" si="327"/>
        <v>11252799471513.6</v>
      </c>
      <c r="BI208" s="43">
        <f t="shared" si="328"/>
        <v>401665870558.93945</v>
      </c>
      <c r="BJ208" s="43">
        <f t="shared" si="329"/>
        <v>2730</v>
      </c>
      <c r="BK208" s="43">
        <f t="shared" si="330"/>
        <v>8231.220192278839</v>
      </c>
      <c r="BL208" s="71">
        <f t="shared" si="280"/>
        <v>3.569475058857615E-2</v>
      </c>
      <c r="BN208" s="44">
        <f t="shared" si="331"/>
        <v>112</v>
      </c>
      <c r="BO208" s="44">
        <f t="shared" si="332"/>
        <v>12</v>
      </c>
      <c r="BP208" s="44">
        <v>14</v>
      </c>
      <c r="BQ208" s="35">
        <f t="shared" si="333"/>
        <v>1.45</v>
      </c>
      <c r="BR208" s="43">
        <f t="shared" si="287"/>
        <v>2418958080</v>
      </c>
      <c r="BS208" s="43">
        <f t="shared" si="334"/>
        <v>392838792192</v>
      </c>
      <c r="BT208" s="43">
        <f t="shared" si="335"/>
        <v>6276029227.4834175</v>
      </c>
      <c r="BU208" s="43">
        <f t="shared" si="336"/>
        <v>3600</v>
      </c>
      <c r="BV208" s="43">
        <f t="shared" si="337"/>
        <v>8231.220192278839</v>
      </c>
      <c r="BW208" s="71">
        <f t="shared" si="277"/>
        <v>1.5976093380350297E-2</v>
      </c>
      <c r="BY208" s="44">
        <f t="shared" si="338"/>
        <v>50</v>
      </c>
      <c r="BZ208" s="44">
        <f t="shared" si="339"/>
        <v>15.25</v>
      </c>
      <c r="CA208" s="44">
        <v>1</v>
      </c>
      <c r="CB208" s="35">
        <f t="shared" si="340"/>
        <v>0</v>
      </c>
      <c r="CC208" s="43">
        <f t="shared" si="288"/>
        <v>50</v>
      </c>
      <c r="CD208" s="43">
        <f t="shared" si="341"/>
        <v>0</v>
      </c>
      <c r="CE208" s="43">
        <f t="shared" si="342"/>
        <v>1161216.000000004</v>
      </c>
      <c r="CF208" s="43">
        <f t="shared" si="343"/>
        <v>4575</v>
      </c>
      <c r="CG208" s="43">
        <f t="shared" si="344"/>
        <v>8231.220192278839</v>
      </c>
      <c r="CH208" s="71" t="e">
        <f t="shared" si="368"/>
        <v>#DIV/0!</v>
      </c>
      <c r="CJ208" s="44">
        <f t="shared" si="345"/>
        <v>-5</v>
      </c>
      <c r="CK208" s="44">
        <f t="shared" si="346"/>
        <v>18.899999999999999</v>
      </c>
      <c r="CL208" s="44">
        <v>1</v>
      </c>
      <c r="CM208" s="35">
        <f t="shared" si="347"/>
        <v>0</v>
      </c>
      <c r="CN208" s="43">
        <f t="shared" si="289"/>
        <v>1</v>
      </c>
      <c r="CO208" s="43">
        <f t="shared" si="348"/>
        <v>0</v>
      </c>
      <c r="CP208" s="43">
        <f t="shared" si="349"/>
        <v>566.99999999999989</v>
      </c>
      <c r="CQ208" s="43">
        <f t="shared" si="350"/>
        <v>5670</v>
      </c>
      <c r="CR208" s="43">
        <f t="shared" si="351"/>
        <v>8231.220192278839</v>
      </c>
      <c r="CU208" s="44">
        <f t="shared" si="352"/>
        <v>-55</v>
      </c>
      <c r="CV208" s="44">
        <f t="shared" si="353"/>
        <v>23</v>
      </c>
      <c r="CW208" s="44">
        <v>1</v>
      </c>
      <c r="CX208" s="35">
        <f t="shared" si="354"/>
        <v>0</v>
      </c>
      <c r="CY208" s="43">
        <f t="shared" si="290"/>
        <v>1</v>
      </c>
      <c r="CZ208" s="43">
        <f t="shared" si="355"/>
        <v>0</v>
      </c>
      <c r="DA208" s="43">
        <f t="shared" si="356"/>
        <v>0.55371093749999789</v>
      </c>
      <c r="DB208" s="43">
        <f t="shared" si="357"/>
        <v>6900</v>
      </c>
      <c r="DC208" s="43">
        <f t="shared" si="358"/>
        <v>8231.220192278839</v>
      </c>
      <c r="DF208" s="44">
        <f t="shared" si="359"/>
        <v>-118</v>
      </c>
      <c r="DG208" s="44">
        <f t="shared" si="360"/>
        <v>32.75</v>
      </c>
      <c r="DH208" s="44">
        <v>1</v>
      </c>
      <c r="DI208" s="35">
        <f t="shared" si="367"/>
        <v>0</v>
      </c>
      <c r="DJ208" s="43">
        <f t="shared" si="291"/>
        <v>1</v>
      </c>
      <c r="DK208" s="43">
        <f t="shared" si="361"/>
        <v>0</v>
      </c>
      <c r="DL208" s="43">
        <f t="shared" si="362"/>
        <v>8.9187739540126944E-5</v>
      </c>
      <c r="DM208" s="43">
        <f t="shared" si="363"/>
        <v>9825</v>
      </c>
      <c r="DN208" s="43">
        <f t="shared" si="364"/>
        <v>8231.220192278839</v>
      </c>
    </row>
    <row r="209" spans="1:118">
      <c r="A209" s="35">
        <f t="shared" si="292"/>
        <v>284.04978484937203</v>
      </c>
      <c r="B209" s="35">
        <v>0</v>
      </c>
      <c r="C209" s="56">
        <f t="shared" si="276"/>
        <v>9.4499999999999993</v>
      </c>
      <c r="D209" s="60"/>
      <c r="E209" s="59">
        <f t="shared" si="293"/>
        <v>9.4499999999999993</v>
      </c>
      <c r="F209" s="102">
        <f t="shared" si="281"/>
        <v>18.899999999999999</v>
      </c>
      <c r="G209" s="38">
        <f t="shared" si="294"/>
        <v>1666547989290.9199</v>
      </c>
      <c r="H209" s="35">
        <f t="shared" si="365"/>
        <v>40.600000000000023</v>
      </c>
      <c r="I209" s="39">
        <v>203</v>
      </c>
      <c r="J209" s="44">
        <f t="shared" si="295"/>
        <v>203</v>
      </c>
      <c r="K209" s="44">
        <f t="shared" si="296"/>
        <v>1</v>
      </c>
      <c r="L209" s="34">
        <v>1</v>
      </c>
      <c r="M209" s="127">
        <f t="shared" si="297"/>
        <v>9.4499999999999993</v>
      </c>
      <c r="N209" s="43">
        <f t="shared" si="282"/>
        <v>58599052148736</v>
      </c>
      <c r="O209" s="43">
        <f t="shared" si="298"/>
        <v>1.124134916895277E+17</v>
      </c>
      <c r="P209" s="43">
        <f t="shared" si="299"/>
        <v>1889865419855903.2</v>
      </c>
      <c r="Q209" s="43">
        <f t="shared" si="300"/>
        <v>300</v>
      </c>
      <c r="R209" s="43">
        <f t="shared" si="301"/>
        <v>8521.4935454811603</v>
      </c>
      <c r="S209" s="71">
        <f t="shared" si="302"/>
        <v>1.6811731327370207E-2</v>
      </c>
      <c r="V209" s="44">
        <f t="shared" si="303"/>
        <v>203</v>
      </c>
      <c r="W209" s="44">
        <f t="shared" si="304"/>
        <v>2</v>
      </c>
      <c r="X209" s="44">
        <v>1</v>
      </c>
      <c r="Y209" s="35">
        <f t="shared" si="305"/>
        <v>1</v>
      </c>
      <c r="Z209" s="43">
        <f t="shared" si="283"/>
        <v>739265035703040</v>
      </c>
      <c r="AA209" s="43">
        <f t="shared" si="306"/>
        <v>1.5007080224771712E+17</v>
      </c>
      <c r="AB209" s="43">
        <f t="shared" si="307"/>
        <v>1889865419855903.2</v>
      </c>
      <c r="AC209" s="43">
        <f t="shared" si="308"/>
        <v>600</v>
      </c>
      <c r="AD209" s="43">
        <f t="shared" si="309"/>
        <v>8521.4935454811603</v>
      </c>
      <c r="AE209" s="71">
        <f t="shared" ref="AE209:AE272" si="369">AB209/AA209</f>
        <v>1.259315863945581E-2</v>
      </c>
      <c r="AG209" s="44">
        <f t="shared" si="310"/>
        <v>188</v>
      </c>
      <c r="AH209" s="44">
        <f t="shared" si="311"/>
        <v>4.1500000000000004</v>
      </c>
      <c r="AI209" s="44">
        <v>1</v>
      </c>
      <c r="AJ209" s="35">
        <f t="shared" si="312"/>
        <v>1.075</v>
      </c>
      <c r="AK209" s="43">
        <f t="shared" si="284"/>
        <v>6775904741760</v>
      </c>
      <c r="AL209" s="43">
        <f t="shared" si="313"/>
        <v>1369410348309696</v>
      </c>
      <c r="AM209" s="43">
        <f t="shared" si="314"/>
        <v>236233177481987.69</v>
      </c>
      <c r="AN209" s="43">
        <f t="shared" si="315"/>
        <v>1245</v>
      </c>
      <c r="AO209" s="43">
        <f t="shared" si="316"/>
        <v>8521.4935454811603</v>
      </c>
      <c r="AP209" s="71">
        <f t="shared" si="279"/>
        <v>0.17250722383803901</v>
      </c>
      <c r="AR209" s="44">
        <f t="shared" si="317"/>
        <v>168</v>
      </c>
      <c r="AS209" s="44">
        <f t="shared" si="318"/>
        <v>6.5</v>
      </c>
      <c r="AT209" s="44">
        <v>1</v>
      </c>
      <c r="AU209" s="35">
        <f t="shared" si="319"/>
        <v>1.175</v>
      </c>
      <c r="AV209" s="43">
        <f t="shared" si="285"/>
        <v>898844506560</v>
      </c>
      <c r="AW209" s="43">
        <f t="shared" si="320"/>
        <v>177431905594944</v>
      </c>
      <c r="AX209" s="43">
        <f t="shared" si="321"/>
        <v>14764573592624.211</v>
      </c>
      <c r="AY209" s="43">
        <f t="shared" si="322"/>
        <v>1950</v>
      </c>
      <c r="AZ209" s="43">
        <f t="shared" si="323"/>
        <v>8521.4935454811603</v>
      </c>
      <c r="BA209" s="71">
        <f t="shared" si="366"/>
        <v>8.3212619191105244E-2</v>
      </c>
      <c r="BC209" s="44">
        <f t="shared" si="324"/>
        <v>143</v>
      </c>
      <c r="BD209" s="44">
        <f t="shared" si="325"/>
        <v>9.1</v>
      </c>
      <c r="BE209" s="44">
        <v>1</v>
      </c>
      <c r="BF209" s="35">
        <f t="shared" si="326"/>
        <v>1.3</v>
      </c>
      <c r="BG209" s="43">
        <f t="shared" si="286"/>
        <v>60957743616</v>
      </c>
      <c r="BH209" s="43">
        <f t="shared" si="327"/>
        <v>11332044538214.4</v>
      </c>
      <c r="BI209" s="43">
        <f t="shared" si="328"/>
        <v>461392924769.5058</v>
      </c>
      <c r="BJ209" s="43">
        <f t="shared" si="329"/>
        <v>2730</v>
      </c>
      <c r="BK209" s="43">
        <f t="shared" si="330"/>
        <v>8521.4935454811603</v>
      </c>
      <c r="BL209" s="71">
        <f t="shared" si="280"/>
        <v>4.0715770504923192E-2</v>
      </c>
      <c r="BN209" s="44">
        <f t="shared" si="331"/>
        <v>113</v>
      </c>
      <c r="BO209" s="44">
        <f t="shared" si="332"/>
        <v>12</v>
      </c>
      <c r="BP209" s="44">
        <v>1</v>
      </c>
      <c r="BQ209" s="35">
        <f t="shared" si="333"/>
        <v>1.45</v>
      </c>
      <c r="BR209" s="43">
        <f t="shared" si="287"/>
        <v>2418958080</v>
      </c>
      <c r="BS209" s="43">
        <f t="shared" si="334"/>
        <v>396346281408</v>
      </c>
      <c r="BT209" s="43">
        <f t="shared" si="335"/>
        <v>7209264449.5235138</v>
      </c>
      <c r="BU209" s="43">
        <f t="shared" si="336"/>
        <v>3600</v>
      </c>
      <c r="BV209" s="43">
        <f t="shared" si="337"/>
        <v>8521.4935454811603</v>
      </c>
      <c r="BW209" s="71">
        <f t="shared" si="277"/>
        <v>1.8189307652674243E-2</v>
      </c>
      <c r="BY209" s="44">
        <f t="shared" si="338"/>
        <v>51</v>
      </c>
      <c r="BZ209" s="44">
        <f t="shared" si="339"/>
        <v>15.25</v>
      </c>
      <c r="CA209" s="44">
        <v>1</v>
      </c>
      <c r="CB209" s="35">
        <f t="shared" si="340"/>
        <v>0</v>
      </c>
      <c r="CC209" s="43">
        <f t="shared" si="288"/>
        <v>50</v>
      </c>
      <c r="CD209" s="43">
        <f t="shared" si="341"/>
        <v>0</v>
      </c>
      <c r="CE209" s="43">
        <f t="shared" si="342"/>
        <v>1333886.9089962414</v>
      </c>
      <c r="CF209" s="43">
        <f t="shared" si="343"/>
        <v>4575</v>
      </c>
      <c r="CG209" s="43">
        <f t="shared" si="344"/>
        <v>8521.4935454811603</v>
      </c>
      <c r="CH209" s="71" t="e">
        <f t="shared" si="368"/>
        <v>#DIV/0!</v>
      </c>
      <c r="CJ209" s="44">
        <f t="shared" si="345"/>
        <v>-4</v>
      </c>
      <c r="CK209" s="44">
        <f t="shared" si="346"/>
        <v>18.899999999999999</v>
      </c>
      <c r="CL209" s="44">
        <v>1</v>
      </c>
      <c r="CM209" s="35">
        <f t="shared" si="347"/>
        <v>0</v>
      </c>
      <c r="CN209" s="43">
        <f t="shared" si="289"/>
        <v>1</v>
      </c>
      <c r="CO209" s="43">
        <f t="shared" si="348"/>
        <v>0</v>
      </c>
      <c r="CP209" s="43">
        <f t="shared" si="349"/>
        <v>651.31196728331861</v>
      </c>
      <c r="CQ209" s="43">
        <f t="shared" si="350"/>
        <v>5670</v>
      </c>
      <c r="CR209" s="43">
        <f t="shared" si="351"/>
        <v>8521.4935454811603</v>
      </c>
      <c r="CU209" s="44">
        <f t="shared" si="352"/>
        <v>-54</v>
      </c>
      <c r="CV209" s="44">
        <f t="shared" si="353"/>
        <v>23</v>
      </c>
      <c r="CW209" s="44">
        <v>1</v>
      </c>
      <c r="CX209" s="35">
        <f t="shared" si="354"/>
        <v>0</v>
      </c>
      <c r="CY209" s="43">
        <f t="shared" si="290"/>
        <v>1</v>
      </c>
      <c r="CZ209" s="43">
        <f t="shared" si="355"/>
        <v>0</v>
      </c>
      <c r="DA209" s="43">
        <f t="shared" si="356"/>
        <v>0.63604684305011394</v>
      </c>
      <c r="DB209" s="43">
        <f t="shared" si="357"/>
        <v>6900</v>
      </c>
      <c r="DC209" s="43">
        <f t="shared" si="358"/>
        <v>8521.4935454811603</v>
      </c>
      <c r="DF209" s="44">
        <f t="shared" si="359"/>
        <v>-117</v>
      </c>
      <c r="DG209" s="44">
        <f t="shared" si="360"/>
        <v>32.75</v>
      </c>
      <c r="DH209" s="44">
        <v>1</v>
      </c>
      <c r="DI209" s="35">
        <f t="shared" si="367"/>
        <v>0</v>
      </c>
      <c r="DJ209" s="43">
        <f t="shared" si="291"/>
        <v>1</v>
      </c>
      <c r="DK209" s="43">
        <f t="shared" si="361"/>
        <v>0</v>
      </c>
      <c r="DL209" s="43">
        <f t="shared" si="362"/>
        <v>1.0244980969564785E-4</v>
      </c>
      <c r="DM209" s="43">
        <f t="shared" si="363"/>
        <v>9825</v>
      </c>
      <c r="DN209" s="43">
        <f t="shared" si="364"/>
        <v>8521.4935454811603</v>
      </c>
    </row>
    <row r="210" spans="1:118">
      <c r="A210" s="35">
        <f t="shared" si="292"/>
        <v>294.06677887924479</v>
      </c>
      <c r="B210" s="35">
        <v>0</v>
      </c>
      <c r="C210" s="56">
        <f t="shared" si="276"/>
        <v>9.4499999999999993</v>
      </c>
      <c r="D210" s="60"/>
      <c r="E210" s="59">
        <f t="shared" si="293"/>
        <v>9.4499999999999993</v>
      </c>
      <c r="F210" s="102">
        <f t="shared" si="281"/>
        <v>18.899999999999999</v>
      </c>
      <c r="G210" s="38">
        <f t="shared" si="294"/>
        <v>1914360933822.0964</v>
      </c>
      <c r="H210" s="35">
        <f t="shared" si="365"/>
        <v>40.800000000000018</v>
      </c>
      <c r="I210" s="39">
        <v>204</v>
      </c>
      <c r="J210" s="44">
        <f t="shared" si="295"/>
        <v>204</v>
      </c>
      <c r="K210" s="44">
        <f t="shared" si="296"/>
        <v>1</v>
      </c>
      <c r="L210" s="34">
        <v>1</v>
      </c>
      <c r="M210" s="127">
        <f t="shared" si="297"/>
        <v>9.4499999999999993</v>
      </c>
      <c r="N210" s="43">
        <f t="shared" si="282"/>
        <v>58599052148736</v>
      </c>
      <c r="O210" s="43">
        <f t="shared" si="298"/>
        <v>1.1296725273233325E+17</v>
      </c>
      <c r="P210" s="43">
        <f t="shared" si="299"/>
        <v>2170885298954257.2</v>
      </c>
      <c r="Q210" s="43">
        <f t="shared" si="300"/>
        <v>300</v>
      </c>
      <c r="R210" s="43">
        <f t="shared" si="301"/>
        <v>8822.0033663773429</v>
      </c>
      <c r="S210" s="71">
        <f t="shared" si="302"/>
        <v>1.9216943374714034E-2</v>
      </c>
      <c r="V210" s="44">
        <f t="shared" si="303"/>
        <v>204</v>
      </c>
      <c r="W210" s="44">
        <f t="shared" si="304"/>
        <v>2</v>
      </c>
      <c r="X210" s="44">
        <v>1</v>
      </c>
      <c r="Y210" s="35">
        <f t="shared" si="305"/>
        <v>1</v>
      </c>
      <c r="Z210" s="43">
        <f t="shared" si="283"/>
        <v>739265035703040</v>
      </c>
      <c r="AA210" s="43">
        <f t="shared" si="306"/>
        <v>1.5081006728342016E+17</v>
      </c>
      <c r="AB210" s="43">
        <f t="shared" si="307"/>
        <v>2170885298954257.2</v>
      </c>
      <c r="AC210" s="43">
        <f t="shared" si="308"/>
        <v>600</v>
      </c>
      <c r="AD210" s="43">
        <f t="shared" si="309"/>
        <v>8822.0033663773429</v>
      </c>
      <c r="AE210" s="71">
        <f t="shared" si="369"/>
        <v>1.4394830120156847E-2</v>
      </c>
      <c r="AG210" s="44">
        <f t="shared" si="310"/>
        <v>189</v>
      </c>
      <c r="AH210" s="44">
        <f t="shared" si="311"/>
        <v>4.1500000000000004</v>
      </c>
      <c r="AI210" s="44">
        <v>1</v>
      </c>
      <c r="AJ210" s="35">
        <f t="shared" si="312"/>
        <v>1.075</v>
      </c>
      <c r="AK210" s="43">
        <f t="shared" si="284"/>
        <v>6775904741760</v>
      </c>
      <c r="AL210" s="43">
        <f t="shared" si="313"/>
        <v>1376694445907088</v>
      </c>
      <c r="AM210" s="43">
        <f t="shared" si="314"/>
        <v>271360662369281.84</v>
      </c>
      <c r="AN210" s="43">
        <f t="shared" si="315"/>
        <v>1245</v>
      </c>
      <c r="AO210" s="43">
        <f t="shared" si="316"/>
        <v>8822.0033663773429</v>
      </c>
      <c r="AP210" s="71">
        <f t="shared" si="279"/>
        <v>0.19711030517776618</v>
      </c>
      <c r="AR210" s="44">
        <f t="shared" si="317"/>
        <v>169</v>
      </c>
      <c r="AS210" s="44">
        <f t="shared" si="318"/>
        <v>6.5</v>
      </c>
      <c r="AT210" s="44">
        <v>1</v>
      </c>
      <c r="AU210" s="35">
        <f t="shared" si="319"/>
        <v>1.175</v>
      </c>
      <c r="AV210" s="43">
        <f t="shared" si="285"/>
        <v>898844506560</v>
      </c>
      <c r="AW210" s="43">
        <f t="shared" si="320"/>
        <v>178488047890152</v>
      </c>
      <c r="AX210" s="43">
        <f t="shared" si="321"/>
        <v>16960041398080.096</v>
      </c>
      <c r="AY210" s="43">
        <f t="shared" si="322"/>
        <v>1950</v>
      </c>
      <c r="AZ210" s="43">
        <f t="shared" si="323"/>
        <v>8822.0033663773429</v>
      </c>
      <c r="BA210" s="71">
        <f t="shared" si="366"/>
        <v>9.5020599970469272E-2</v>
      </c>
      <c r="BC210" s="44">
        <f t="shared" si="324"/>
        <v>144</v>
      </c>
      <c r="BD210" s="44">
        <f t="shared" si="325"/>
        <v>9.1</v>
      </c>
      <c r="BE210" s="44">
        <v>1</v>
      </c>
      <c r="BF210" s="35">
        <f t="shared" si="326"/>
        <v>1.3</v>
      </c>
      <c r="BG210" s="43">
        <f t="shared" si="286"/>
        <v>60957743616</v>
      </c>
      <c r="BH210" s="43">
        <f t="shared" si="327"/>
        <v>11411289604915.201</v>
      </c>
      <c r="BI210" s="43">
        <f t="shared" si="328"/>
        <v>530001293690.00214</v>
      </c>
      <c r="BJ210" s="43">
        <f t="shared" si="329"/>
        <v>2730</v>
      </c>
      <c r="BK210" s="43">
        <f t="shared" si="330"/>
        <v>8822.0033663773429</v>
      </c>
      <c r="BL210" s="71">
        <f t="shared" si="280"/>
        <v>4.6445345972265385E-2</v>
      </c>
      <c r="BN210" s="44">
        <f t="shared" si="331"/>
        <v>114</v>
      </c>
      <c r="BO210" s="44">
        <f t="shared" si="332"/>
        <v>12</v>
      </c>
      <c r="BP210" s="44">
        <v>1</v>
      </c>
      <c r="BQ210" s="35">
        <f t="shared" si="333"/>
        <v>1.45</v>
      </c>
      <c r="BR210" s="43">
        <f t="shared" si="287"/>
        <v>2418958080</v>
      </c>
      <c r="BS210" s="43">
        <f t="shared" si="334"/>
        <v>399853770624</v>
      </c>
      <c r="BT210" s="43">
        <f t="shared" si="335"/>
        <v>8281270213.9062662</v>
      </c>
      <c r="BU210" s="43">
        <f t="shared" si="336"/>
        <v>3600</v>
      </c>
      <c r="BV210" s="43">
        <f t="shared" si="337"/>
        <v>8822.0033663773429</v>
      </c>
      <c r="BW210" s="71">
        <f t="shared" si="277"/>
        <v>2.0710746833730642E-2</v>
      </c>
      <c r="BY210" s="44">
        <f t="shared" si="338"/>
        <v>52</v>
      </c>
      <c r="BZ210" s="44">
        <f t="shared" si="339"/>
        <v>15.25</v>
      </c>
      <c r="CA210" s="44">
        <v>1</v>
      </c>
      <c r="CB210" s="35">
        <f t="shared" si="340"/>
        <v>0</v>
      </c>
      <c r="CC210" s="43">
        <f t="shared" si="288"/>
        <v>50</v>
      </c>
      <c r="CD210" s="43">
        <f t="shared" si="341"/>
        <v>0</v>
      </c>
      <c r="CE210" s="43">
        <f t="shared" si="342"/>
        <v>1532233.6981160624</v>
      </c>
      <c r="CF210" s="43">
        <f t="shared" si="343"/>
        <v>4575</v>
      </c>
      <c r="CG210" s="43">
        <f t="shared" si="344"/>
        <v>8822.0033663773429</v>
      </c>
      <c r="CH210" s="71" t="e">
        <f t="shared" si="368"/>
        <v>#DIV/0!</v>
      </c>
      <c r="CJ210" s="44">
        <f t="shared" si="345"/>
        <v>-3</v>
      </c>
      <c r="CK210" s="44">
        <f t="shared" si="346"/>
        <v>18.899999999999999</v>
      </c>
      <c r="CL210" s="44">
        <v>1</v>
      </c>
      <c r="CM210" s="35">
        <f t="shared" si="347"/>
        <v>0</v>
      </c>
      <c r="CN210" s="43">
        <f t="shared" si="289"/>
        <v>1</v>
      </c>
      <c r="CO210" s="43">
        <f t="shared" si="348"/>
        <v>0</v>
      </c>
      <c r="CP210" s="43">
        <f t="shared" si="349"/>
        <v>748.16098540823089</v>
      </c>
      <c r="CQ210" s="43">
        <f t="shared" si="350"/>
        <v>5670</v>
      </c>
      <c r="CR210" s="43">
        <f t="shared" si="351"/>
        <v>8822.0033663773429</v>
      </c>
      <c r="CU210" s="44">
        <f t="shared" si="352"/>
        <v>-53</v>
      </c>
      <c r="CV210" s="44">
        <f t="shared" si="353"/>
        <v>23</v>
      </c>
      <c r="CW210" s="44">
        <v>1</v>
      </c>
      <c r="CX210" s="35">
        <f t="shared" si="354"/>
        <v>0</v>
      </c>
      <c r="CY210" s="43">
        <f t="shared" si="290"/>
        <v>1</v>
      </c>
      <c r="CZ210" s="43">
        <f t="shared" si="355"/>
        <v>0</v>
      </c>
      <c r="DA210" s="43">
        <f t="shared" si="356"/>
        <v>0.73062596231272314</v>
      </c>
      <c r="DB210" s="43">
        <f t="shared" si="357"/>
        <v>6900</v>
      </c>
      <c r="DC210" s="43">
        <f t="shared" si="358"/>
        <v>8822.0033663773429</v>
      </c>
      <c r="DF210" s="44">
        <f t="shared" si="359"/>
        <v>-116</v>
      </c>
      <c r="DG210" s="44">
        <f t="shared" si="360"/>
        <v>32.75</v>
      </c>
      <c r="DH210" s="44">
        <v>1</v>
      </c>
      <c r="DI210" s="35">
        <f t="shared" si="367"/>
        <v>0</v>
      </c>
      <c r="DJ210" s="43">
        <f t="shared" si="291"/>
        <v>1</v>
      </c>
      <c r="DK210" s="43">
        <f t="shared" si="361"/>
        <v>0</v>
      </c>
      <c r="DL210" s="43">
        <f t="shared" si="362"/>
        <v>1.1768392786714995E-4</v>
      </c>
      <c r="DM210" s="43">
        <f t="shared" si="363"/>
        <v>9825</v>
      </c>
      <c r="DN210" s="43">
        <f t="shared" si="364"/>
        <v>8822.0033663773429</v>
      </c>
    </row>
    <row r="211" spans="1:118">
      <c r="A211" s="35">
        <f t="shared" si="292"/>
        <v>304.43702144070056</v>
      </c>
      <c r="B211" s="35">
        <v>0</v>
      </c>
      <c r="C211" s="56">
        <f t="shared" si="276"/>
        <v>9.4499999999999993</v>
      </c>
      <c r="D211" s="60"/>
      <c r="E211" s="59">
        <f t="shared" si="293"/>
        <v>9.4499999999999993</v>
      </c>
      <c r="F211" s="102">
        <f t="shared" si="281"/>
        <v>18.899999999999999</v>
      </c>
      <c r="G211" s="38">
        <f t="shared" si="294"/>
        <v>2199023255552.0303</v>
      </c>
      <c r="H211" s="35">
        <f t="shared" si="365"/>
        <v>41.000000000000021</v>
      </c>
      <c r="I211" s="39">
        <v>205</v>
      </c>
      <c r="J211" s="44">
        <f t="shared" si="295"/>
        <v>205</v>
      </c>
      <c r="K211" s="44">
        <f t="shared" si="296"/>
        <v>1</v>
      </c>
      <c r="L211" s="34">
        <v>1</v>
      </c>
      <c r="M211" s="127">
        <f t="shared" si="297"/>
        <v>9.4499999999999993</v>
      </c>
      <c r="N211" s="43">
        <f t="shared" si="282"/>
        <v>58599052148736</v>
      </c>
      <c r="O211" s="43">
        <f t="shared" si="298"/>
        <v>1.135210137751388E+17</v>
      </c>
      <c r="P211" s="43">
        <f t="shared" si="299"/>
        <v>2493692371796002.5</v>
      </c>
      <c r="Q211" s="43">
        <f t="shared" si="300"/>
        <v>300</v>
      </c>
      <c r="R211" s="43">
        <f t="shared" si="301"/>
        <v>9133.1106432210163</v>
      </c>
      <c r="S211" s="71">
        <f t="shared" si="302"/>
        <v>2.1966790895080284E-2</v>
      </c>
      <c r="V211" s="44">
        <f t="shared" si="303"/>
        <v>205</v>
      </c>
      <c r="W211" s="44">
        <f t="shared" si="304"/>
        <v>2</v>
      </c>
      <c r="X211" s="44">
        <v>1</v>
      </c>
      <c r="Y211" s="35">
        <f t="shared" si="305"/>
        <v>1</v>
      </c>
      <c r="Z211" s="43">
        <f t="shared" si="283"/>
        <v>739265035703040</v>
      </c>
      <c r="AA211" s="43">
        <f t="shared" si="306"/>
        <v>1.515493323191232E+17</v>
      </c>
      <c r="AB211" s="43">
        <f t="shared" si="307"/>
        <v>2493692371796002.5</v>
      </c>
      <c r="AC211" s="43">
        <f t="shared" si="308"/>
        <v>600</v>
      </c>
      <c r="AD211" s="43">
        <f t="shared" si="309"/>
        <v>9133.1106432210163</v>
      </c>
      <c r="AE211" s="71">
        <f t="shared" si="369"/>
        <v>1.6454657593244552E-2</v>
      </c>
      <c r="AG211" s="44">
        <f t="shared" si="310"/>
        <v>190</v>
      </c>
      <c r="AH211" s="44">
        <f t="shared" si="311"/>
        <v>4.1500000000000004</v>
      </c>
      <c r="AI211" s="44">
        <v>1</v>
      </c>
      <c r="AJ211" s="35">
        <f t="shared" si="312"/>
        <v>1.075</v>
      </c>
      <c r="AK211" s="43">
        <f t="shared" si="284"/>
        <v>6775904741760</v>
      </c>
      <c r="AL211" s="43">
        <f t="shared" si="313"/>
        <v>1383978543504480</v>
      </c>
      <c r="AM211" s="43">
        <f t="shared" si="314"/>
        <v>311711546474499.94</v>
      </c>
      <c r="AN211" s="43">
        <f t="shared" si="315"/>
        <v>1245</v>
      </c>
      <c r="AO211" s="43">
        <f t="shared" si="316"/>
        <v>9133.1106432210163</v>
      </c>
      <c r="AP211" s="71">
        <f t="shared" si="279"/>
        <v>0.22522859760902855</v>
      </c>
      <c r="AR211" s="44">
        <f t="shared" si="317"/>
        <v>170</v>
      </c>
      <c r="AS211" s="44">
        <f t="shared" si="318"/>
        <v>6.5</v>
      </c>
      <c r="AT211" s="44">
        <v>1</v>
      </c>
      <c r="AU211" s="35">
        <f t="shared" si="319"/>
        <v>1.175</v>
      </c>
      <c r="AV211" s="43">
        <f t="shared" si="285"/>
        <v>898844506560</v>
      </c>
      <c r="AW211" s="43">
        <f t="shared" si="320"/>
        <v>179544190185360</v>
      </c>
      <c r="AX211" s="43">
        <f t="shared" si="321"/>
        <v>19481971654656.219</v>
      </c>
      <c r="AY211" s="43">
        <f t="shared" si="322"/>
        <v>1950</v>
      </c>
      <c r="AZ211" s="43">
        <f t="shared" si="323"/>
        <v>9133.1106432210163</v>
      </c>
      <c r="BA211" s="71">
        <f t="shared" si="366"/>
        <v>0.10850794801292754</v>
      </c>
      <c r="BC211" s="44">
        <f t="shared" si="324"/>
        <v>145</v>
      </c>
      <c r="BD211" s="44">
        <f t="shared" si="325"/>
        <v>9.1</v>
      </c>
      <c r="BE211" s="44">
        <v>14</v>
      </c>
      <c r="BF211" s="35">
        <f t="shared" si="326"/>
        <v>1.3</v>
      </c>
      <c r="BG211" s="43">
        <f t="shared" si="286"/>
        <v>853408410624</v>
      </c>
      <c r="BH211" s="43">
        <f t="shared" si="327"/>
        <v>160867485402624</v>
      </c>
      <c r="BI211" s="43">
        <f t="shared" si="328"/>
        <v>608811614208.00598</v>
      </c>
      <c r="BJ211" s="43">
        <f t="shared" si="329"/>
        <v>2730</v>
      </c>
      <c r="BK211" s="43">
        <f t="shared" si="330"/>
        <v>9133.1106432210163</v>
      </c>
      <c r="BL211" s="71">
        <f t="shared" si="280"/>
        <v>3.7845535577575164E-3</v>
      </c>
      <c r="BN211" s="44">
        <f t="shared" si="331"/>
        <v>115</v>
      </c>
      <c r="BO211" s="44">
        <f t="shared" si="332"/>
        <v>12</v>
      </c>
      <c r="BP211" s="44">
        <v>1</v>
      </c>
      <c r="BQ211" s="35">
        <f t="shared" si="333"/>
        <v>1.45</v>
      </c>
      <c r="BR211" s="43">
        <f t="shared" si="287"/>
        <v>2418958080</v>
      </c>
      <c r="BS211" s="43">
        <f t="shared" si="334"/>
        <v>403361259840</v>
      </c>
      <c r="BT211" s="43">
        <f t="shared" si="335"/>
        <v>9512681472.0000744</v>
      </c>
      <c r="BU211" s="43">
        <f t="shared" si="336"/>
        <v>3600</v>
      </c>
      <c r="BV211" s="43">
        <f t="shared" si="337"/>
        <v>9133.1106432210163</v>
      </c>
      <c r="BW211" s="71">
        <f t="shared" si="277"/>
        <v>2.3583527768069344E-2</v>
      </c>
      <c r="BY211" s="44">
        <f t="shared" si="338"/>
        <v>53</v>
      </c>
      <c r="BZ211" s="44">
        <f t="shared" si="339"/>
        <v>15.25</v>
      </c>
      <c r="CA211" s="44">
        <v>1</v>
      </c>
      <c r="CB211" s="35">
        <f t="shared" si="340"/>
        <v>0</v>
      </c>
      <c r="CC211" s="43">
        <f t="shared" si="288"/>
        <v>50</v>
      </c>
      <c r="CD211" s="43">
        <f t="shared" si="341"/>
        <v>0</v>
      </c>
      <c r="CE211" s="43">
        <f t="shared" si="342"/>
        <v>1760074.3284969444</v>
      </c>
      <c r="CF211" s="43">
        <f t="shared" si="343"/>
        <v>4575</v>
      </c>
      <c r="CG211" s="43">
        <f t="shared" si="344"/>
        <v>9133.1106432210163</v>
      </c>
      <c r="CH211" s="71" t="e">
        <f t="shared" si="368"/>
        <v>#DIV/0!</v>
      </c>
      <c r="CJ211" s="44">
        <f t="shared" si="345"/>
        <v>-2</v>
      </c>
      <c r="CK211" s="44">
        <f t="shared" si="346"/>
        <v>18.899999999999999</v>
      </c>
      <c r="CL211" s="44">
        <v>1</v>
      </c>
      <c r="CM211" s="35">
        <f t="shared" si="347"/>
        <v>0</v>
      </c>
      <c r="CN211" s="43">
        <f t="shared" si="289"/>
        <v>1</v>
      </c>
      <c r="CO211" s="43">
        <f t="shared" si="348"/>
        <v>0</v>
      </c>
      <c r="CP211" s="43">
        <f t="shared" si="349"/>
        <v>859.41129321139567</v>
      </c>
      <c r="CQ211" s="43">
        <f t="shared" si="350"/>
        <v>5670</v>
      </c>
      <c r="CR211" s="43">
        <f t="shared" si="351"/>
        <v>9133.1106432210163</v>
      </c>
      <c r="CU211" s="44">
        <f t="shared" si="352"/>
        <v>-52</v>
      </c>
      <c r="CV211" s="44">
        <f t="shared" si="353"/>
        <v>23</v>
      </c>
      <c r="CW211" s="44">
        <v>1</v>
      </c>
      <c r="CX211" s="35">
        <f t="shared" si="354"/>
        <v>0</v>
      </c>
      <c r="CY211" s="43">
        <f t="shared" si="290"/>
        <v>1</v>
      </c>
      <c r="CZ211" s="43">
        <f t="shared" si="355"/>
        <v>0</v>
      </c>
      <c r="DA211" s="43">
        <f t="shared" si="356"/>
        <v>0.8392688410267507</v>
      </c>
      <c r="DB211" s="43">
        <f t="shared" si="357"/>
        <v>6900</v>
      </c>
      <c r="DC211" s="43">
        <f t="shared" si="358"/>
        <v>9133.1106432210163</v>
      </c>
      <c r="DF211" s="44">
        <f t="shared" si="359"/>
        <v>-115</v>
      </c>
      <c r="DG211" s="44">
        <f t="shared" si="360"/>
        <v>32.75</v>
      </c>
      <c r="DH211" s="44">
        <v>1</v>
      </c>
      <c r="DI211" s="35">
        <f t="shared" si="367"/>
        <v>0</v>
      </c>
      <c r="DJ211" s="43">
        <f t="shared" si="291"/>
        <v>1</v>
      </c>
      <c r="DK211" s="43">
        <f t="shared" si="361"/>
        <v>0</v>
      </c>
      <c r="DL211" s="43">
        <f t="shared" si="362"/>
        <v>1.3518333435058488E-4</v>
      </c>
      <c r="DM211" s="43">
        <f t="shared" si="363"/>
        <v>9825</v>
      </c>
      <c r="DN211" s="43">
        <f t="shared" si="364"/>
        <v>9133.1106432210163</v>
      </c>
    </row>
    <row r="212" spans="1:118">
      <c r="A212" s="35">
        <f t="shared" si="292"/>
        <v>315.17296981630273</v>
      </c>
      <c r="B212" s="35">
        <v>0</v>
      </c>
      <c r="C212" s="56">
        <f t="shared" si="276"/>
        <v>9.4499999999999993</v>
      </c>
      <c r="D212" s="60"/>
      <c r="E212" s="59">
        <f t="shared" si="293"/>
        <v>9.4499999999999993</v>
      </c>
      <c r="F212" s="102">
        <f t="shared" si="281"/>
        <v>18.899999999999999</v>
      </c>
      <c r="G212" s="38">
        <f t="shared" si="294"/>
        <v>2526014396252.8413</v>
      </c>
      <c r="H212" s="35">
        <f t="shared" si="365"/>
        <v>41.200000000000024</v>
      </c>
      <c r="I212" s="39">
        <v>206</v>
      </c>
      <c r="J212" s="44">
        <f t="shared" si="295"/>
        <v>206</v>
      </c>
      <c r="K212" s="44">
        <f t="shared" si="296"/>
        <v>1</v>
      </c>
      <c r="L212" s="34">
        <v>1</v>
      </c>
      <c r="M212" s="127">
        <f t="shared" si="297"/>
        <v>9.4499999999999993</v>
      </c>
      <c r="N212" s="43">
        <f t="shared" si="282"/>
        <v>58599052148736</v>
      </c>
      <c r="O212" s="43">
        <f t="shared" si="298"/>
        <v>1.1407477481794437E+17</v>
      </c>
      <c r="P212" s="43">
        <f t="shared" si="299"/>
        <v>2864500325350722</v>
      </c>
      <c r="Q212" s="43">
        <f t="shared" si="300"/>
        <v>300</v>
      </c>
      <c r="R212" s="43">
        <f t="shared" si="301"/>
        <v>9455.189094489082</v>
      </c>
      <c r="S212" s="71">
        <f t="shared" si="302"/>
        <v>2.5110725223190411E-2</v>
      </c>
      <c r="V212" s="44">
        <f t="shared" si="303"/>
        <v>206</v>
      </c>
      <c r="W212" s="44">
        <f t="shared" si="304"/>
        <v>2</v>
      </c>
      <c r="X212" s="44">
        <v>1</v>
      </c>
      <c r="Y212" s="35">
        <f t="shared" si="305"/>
        <v>1</v>
      </c>
      <c r="Z212" s="43">
        <f t="shared" si="283"/>
        <v>739265035703040</v>
      </c>
      <c r="AA212" s="43">
        <f t="shared" si="306"/>
        <v>1.5228859735482624E+17</v>
      </c>
      <c r="AB212" s="43">
        <f t="shared" si="307"/>
        <v>2864500325350722</v>
      </c>
      <c r="AC212" s="43">
        <f t="shared" si="308"/>
        <v>600</v>
      </c>
      <c r="AD212" s="43">
        <f t="shared" si="309"/>
        <v>9455.189094489082</v>
      </c>
      <c r="AE212" s="71">
        <f t="shared" si="369"/>
        <v>1.8809683555470358E-2</v>
      </c>
      <c r="AG212" s="44">
        <f t="shared" si="310"/>
        <v>191</v>
      </c>
      <c r="AH212" s="44">
        <f t="shared" si="311"/>
        <v>4.1500000000000004</v>
      </c>
      <c r="AI212" s="44">
        <v>1</v>
      </c>
      <c r="AJ212" s="35">
        <f t="shared" si="312"/>
        <v>1.075</v>
      </c>
      <c r="AK212" s="43">
        <f t="shared" si="284"/>
        <v>6775904741760</v>
      </c>
      <c r="AL212" s="43">
        <f t="shared" si="313"/>
        <v>1391262641101872</v>
      </c>
      <c r="AM212" s="43">
        <f t="shared" si="314"/>
        <v>358062540668840</v>
      </c>
      <c r="AN212" s="43">
        <f t="shared" si="315"/>
        <v>1245</v>
      </c>
      <c r="AO212" s="43">
        <f t="shared" si="316"/>
        <v>9455.189094489082</v>
      </c>
      <c r="AP212" s="71">
        <f t="shared" si="279"/>
        <v>0.25736516606616888</v>
      </c>
      <c r="AR212" s="44">
        <f t="shared" si="317"/>
        <v>171</v>
      </c>
      <c r="AS212" s="44">
        <f t="shared" si="318"/>
        <v>6.5</v>
      </c>
      <c r="AT212" s="44">
        <v>1</v>
      </c>
      <c r="AU212" s="35">
        <f t="shared" si="319"/>
        <v>1.175</v>
      </c>
      <c r="AV212" s="43">
        <f t="shared" si="285"/>
        <v>898844506560</v>
      </c>
      <c r="AW212" s="43">
        <f t="shared" si="320"/>
        <v>180600332480568</v>
      </c>
      <c r="AX212" s="43">
        <f t="shared" si="321"/>
        <v>22378908791802.469</v>
      </c>
      <c r="AY212" s="43">
        <f t="shared" si="322"/>
        <v>1950</v>
      </c>
      <c r="AZ212" s="43">
        <f t="shared" si="323"/>
        <v>9455.189094489082</v>
      </c>
      <c r="BA212" s="71">
        <f t="shared" si="366"/>
        <v>0.12391399553049198</v>
      </c>
      <c r="BC212" s="44">
        <f t="shared" si="324"/>
        <v>146</v>
      </c>
      <c r="BD212" s="44">
        <f t="shared" si="325"/>
        <v>9.1</v>
      </c>
      <c r="BE212" s="44">
        <v>1</v>
      </c>
      <c r="BF212" s="35">
        <f t="shared" si="326"/>
        <v>1.3</v>
      </c>
      <c r="BG212" s="43">
        <f t="shared" si="286"/>
        <v>853408410624</v>
      </c>
      <c r="BH212" s="43">
        <f t="shared" si="327"/>
        <v>161976916336435.22</v>
      </c>
      <c r="BI212" s="43">
        <f t="shared" si="328"/>
        <v>699340899743.82593</v>
      </c>
      <c r="BJ212" s="43">
        <f t="shared" si="329"/>
        <v>2730</v>
      </c>
      <c r="BK212" s="43">
        <f t="shared" si="330"/>
        <v>9455.189094489082</v>
      </c>
      <c r="BL212" s="71">
        <f t="shared" si="280"/>
        <v>4.317534347247699E-3</v>
      </c>
      <c r="BN212" s="44">
        <f t="shared" si="331"/>
        <v>116</v>
      </c>
      <c r="BO212" s="44">
        <f t="shared" si="332"/>
        <v>12</v>
      </c>
      <c r="BP212" s="44">
        <v>1</v>
      </c>
      <c r="BQ212" s="35">
        <f t="shared" si="333"/>
        <v>1.45</v>
      </c>
      <c r="BR212" s="43">
        <f t="shared" si="287"/>
        <v>2418958080</v>
      </c>
      <c r="BS212" s="43">
        <f t="shared" si="334"/>
        <v>406868749056</v>
      </c>
      <c r="BT212" s="43">
        <f t="shared" si="335"/>
        <v>10927201558.497259</v>
      </c>
      <c r="BU212" s="43">
        <f t="shared" si="336"/>
        <v>3600</v>
      </c>
      <c r="BV212" s="43">
        <f t="shared" si="337"/>
        <v>9455.189094489082</v>
      </c>
      <c r="BW212" s="71">
        <f t="shared" si="277"/>
        <v>2.6856821969861531E-2</v>
      </c>
      <c r="BY212" s="44">
        <f t="shared" si="338"/>
        <v>54</v>
      </c>
      <c r="BZ212" s="44">
        <f t="shared" si="339"/>
        <v>15.25</v>
      </c>
      <c r="CA212" s="44">
        <v>1</v>
      </c>
      <c r="CB212" s="35">
        <f t="shared" si="340"/>
        <v>0</v>
      </c>
      <c r="CC212" s="43">
        <f t="shared" si="288"/>
        <v>50</v>
      </c>
      <c r="CD212" s="43">
        <f t="shared" si="341"/>
        <v>0</v>
      </c>
      <c r="CE212" s="43">
        <f t="shared" si="342"/>
        <v>2021794.4858169511</v>
      </c>
      <c r="CF212" s="43">
        <f t="shared" si="343"/>
        <v>4575</v>
      </c>
      <c r="CG212" s="43">
        <f t="shared" si="344"/>
        <v>9455.189094489082</v>
      </c>
      <c r="CH212" s="71" t="e">
        <f t="shared" si="368"/>
        <v>#DIV/0!</v>
      </c>
      <c r="CJ212" s="44">
        <f t="shared" si="345"/>
        <v>-1</v>
      </c>
      <c r="CK212" s="44">
        <f t="shared" si="346"/>
        <v>18.899999999999999</v>
      </c>
      <c r="CL212" s="44">
        <v>1</v>
      </c>
      <c r="CM212" s="35">
        <f t="shared" si="347"/>
        <v>0</v>
      </c>
      <c r="CN212" s="43">
        <f t="shared" si="289"/>
        <v>1</v>
      </c>
      <c r="CO212" s="43">
        <f t="shared" si="348"/>
        <v>0</v>
      </c>
      <c r="CP212" s="43">
        <f t="shared" si="349"/>
        <v>987.20433877780476</v>
      </c>
      <c r="CQ212" s="43">
        <f t="shared" si="350"/>
        <v>5670</v>
      </c>
      <c r="CR212" s="43">
        <f t="shared" si="351"/>
        <v>9455.189094489082</v>
      </c>
      <c r="CU212" s="44">
        <f t="shared" si="352"/>
        <v>-51</v>
      </c>
      <c r="CV212" s="44">
        <f t="shared" si="353"/>
        <v>23</v>
      </c>
      <c r="CW212" s="44">
        <v>1</v>
      </c>
      <c r="CX212" s="35">
        <f t="shared" si="354"/>
        <v>0</v>
      </c>
      <c r="CY212" s="43">
        <f t="shared" si="290"/>
        <v>1</v>
      </c>
      <c r="CZ212" s="43">
        <f t="shared" si="355"/>
        <v>0</v>
      </c>
      <c r="DA212" s="43">
        <f t="shared" si="356"/>
        <v>0.96406673708769675</v>
      </c>
      <c r="DB212" s="43">
        <f t="shared" si="357"/>
        <v>6900</v>
      </c>
      <c r="DC212" s="43">
        <f t="shared" si="358"/>
        <v>9455.189094489082</v>
      </c>
      <c r="DF212" s="44">
        <f t="shared" si="359"/>
        <v>-114</v>
      </c>
      <c r="DG212" s="44">
        <f t="shared" si="360"/>
        <v>32.75</v>
      </c>
      <c r="DH212" s="44">
        <v>1</v>
      </c>
      <c r="DI212" s="35">
        <f t="shared" si="367"/>
        <v>0</v>
      </c>
      <c r="DJ212" s="43">
        <f t="shared" si="291"/>
        <v>1</v>
      </c>
      <c r="DK212" s="43">
        <f t="shared" si="361"/>
        <v>0</v>
      </c>
      <c r="DL212" s="43">
        <f t="shared" si="362"/>
        <v>1.5528487379153105E-4</v>
      </c>
      <c r="DM212" s="43">
        <f t="shared" si="363"/>
        <v>9825</v>
      </c>
      <c r="DN212" s="43">
        <f t="shared" si="364"/>
        <v>9455.189094489082</v>
      </c>
    </row>
    <row r="213" spans="1:118">
      <c r="A213" s="35">
        <f t="shared" si="292"/>
        <v>326.28752059373545</v>
      </c>
      <c r="B213" s="35">
        <v>0</v>
      </c>
      <c r="C213" s="56">
        <f t="shared" si="276"/>
        <v>9.4499999999999993</v>
      </c>
      <c r="D213" s="91"/>
      <c r="E213" s="59">
        <f t="shared" si="293"/>
        <v>9.4499999999999993</v>
      </c>
      <c r="F213" s="102">
        <f t="shared" si="281"/>
        <v>18.899999999999999</v>
      </c>
      <c r="G213" s="38">
        <f t="shared" si="294"/>
        <v>2901628581674.4678</v>
      </c>
      <c r="H213" s="35">
        <f t="shared" si="365"/>
        <v>41.40000000000002</v>
      </c>
      <c r="I213" s="39">
        <v>207</v>
      </c>
      <c r="J213" s="44">
        <f t="shared" si="295"/>
        <v>207</v>
      </c>
      <c r="K213" s="44">
        <f t="shared" si="296"/>
        <v>1</v>
      </c>
      <c r="L213" s="34">
        <v>1</v>
      </c>
      <c r="M213" s="127">
        <f t="shared" si="297"/>
        <v>9.4499999999999993</v>
      </c>
      <c r="N213" s="43">
        <f t="shared" si="282"/>
        <v>58599052148736</v>
      </c>
      <c r="O213" s="43">
        <f t="shared" si="298"/>
        <v>1.1462853586074992E+17</v>
      </c>
      <c r="P213" s="43">
        <f t="shared" si="299"/>
        <v>3290446811618846.5</v>
      </c>
      <c r="Q213" s="43">
        <f t="shared" si="300"/>
        <v>300</v>
      </c>
      <c r="R213" s="43">
        <f t="shared" si="301"/>
        <v>9788.6256178120639</v>
      </c>
      <c r="S213" s="71">
        <f t="shared" si="302"/>
        <v>2.8705302627402153E-2</v>
      </c>
      <c r="V213" s="44">
        <f t="shared" si="303"/>
        <v>207</v>
      </c>
      <c r="W213" s="44">
        <f t="shared" si="304"/>
        <v>2</v>
      </c>
      <c r="X213" s="44">
        <v>1</v>
      </c>
      <c r="Y213" s="35">
        <f t="shared" si="305"/>
        <v>1</v>
      </c>
      <c r="Z213" s="43">
        <f t="shared" si="283"/>
        <v>739265035703040</v>
      </c>
      <c r="AA213" s="43">
        <f t="shared" si="306"/>
        <v>1.5302786239052928E+17</v>
      </c>
      <c r="AB213" s="43">
        <f t="shared" si="307"/>
        <v>3290446811618846.5</v>
      </c>
      <c r="AC213" s="43">
        <f t="shared" si="308"/>
        <v>600</v>
      </c>
      <c r="AD213" s="43">
        <f t="shared" si="309"/>
        <v>9788.6256178120639</v>
      </c>
      <c r="AE213" s="71">
        <f t="shared" si="369"/>
        <v>2.150227259413439E-2</v>
      </c>
      <c r="AG213" s="44">
        <f t="shared" si="310"/>
        <v>192</v>
      </c>
      <c r="AH213" s="44">
        <f t="shared" si="311"/>
        <v>4.1500000000000004</v>
      </c>
      <c r="AI213" s="44">
        <v>1</v>
      </c>
      <c r="AJ213" s="35">
        <f t="shared" si="312"/>
        <v>1.075</v>
      </c>
      <c r="AK213" s="43">
        <f t="shared" si="284"/>
        <v>6775904741760</v>
      </c>
      <c r="AL213" s="43">
        <f t="shared" si="313"/>
        <v>1398546738699264</v>
      </c>
      <c r="AM213" s="43">
        <f t="shared" si="314"/>
        <v>411305851452355.44</v>
      </c>
      <c r="AN213" s="43">
        <f t="shared" si="315"/>
        <v>1245</v>
      </c>
      <c r="AO213" s="43">
        <f t="shared" si="316"/>
        <v>9788.6256178120639</v>
      </c>
      <c r="AP213" s="71">
        <f t="shared" si="279"/>
        <v>0.29409517756617531</v>
      </c>
      <c r="AR213" s="44">
        <f t="shared" si="317"/>
        <v>172</v>
      </c>
      <c r="AS213" s="44">
        <f t="shared" si="318"/>
        <v>6.5</v>
      </c>
      <c r="AT213" s="44">
        <v>1</v>
      </c>
      <c r="AU213" s="35">
        <f t="shared" si="319"/>
        <v>1.175</v>
      </c>
      <c r="AV213" s="43">
        <f t="shared" si="285"/>
        <v>898844506560</v>
      </c>
      <c r="AW213" s="43">
        <f t="shared" si="320"/>
        <v>181656474775776</v>
      </c>
      <c r="AX213" s="43">
        <f t="shared" si="321"/>
        <v>25706615715772.184</v>
      </c>
      <c r="AY213" s="43">
        <f t="shared" si="322"/>
        <v>1950</v>
      </c>
      <c r="AZ213" s="43">
        <f t="shared" si="323"/>
        <v>9788.6256178120639</v>
      </c>
      <c r="BA213" s="71">
        <f t="shared" si="366"/>
        <v>0.14151224583380595</v>
      </c>
      <c r="BC213" s="44">
        <f t="shared" si="324"/>
        <v>147</v>
      </c>
      <c r="BD213" s="44">
        <f t="shared" si="325"/>
        <v>9.1</v>
      </c>
      <c r="BE213" s="44">
        <v>1</v>
      </c>
      <c r="BF213" s="35">
        <f t="shared" si="326"/>
        <v>1.3</v>
      </c>
      <c r="BG213" s="43">
        <f t="shared" si="286"/>
        <v>853408410624</v>
      </c>
      <c r="BH213" s="43">
        <f t="shared" si="327"/>
        <v>163086347270246.41</v>
      </c>
      <c r="BI213" s="43">
        <f t="shared" si="328"/>
        <v>803331741117.87927</v>
      </c>
      <c r="BJ213" s="43">
        <f t="shared" si="329"/>
        <v>2730</v>
      </c>
      <c r="BK213" s="43">
        <f t="shared" si="330"/>
        <v>9788.6256178120639</v>
      </c>
      <c r="BL213" s="71">
        <f t="shared" si="280"/>
        <v>4.9258062036713459E-3</v>
      </c>
      <c r="BN213" s="44">
        <f t="shared" si="331"/>
        <v>117</v>
      </c>
      <c r="BO213" s="44">
        <f t="shared" si="332"/>
        <v>12</v>
      </c>
      <c r="BP213" s="44">
        <v>1</v>
      </c>
      <c r="BQ213" s="35">
        <f t="shared" si="333"/>
        <v>1.45</v>
      </c>
      <c r="BR213" s="43">
        <f t="shared" si="287"/>
        <v>2418958080</v>
      </c>
      <c r="BS213" s="43">
        <f t="shared" si="334"/>
        <v>410376238272</v>
      </c>
      <c r="BT213" s="43">
        <f t="shared" si="335"/>
        <v>12552058454.966837</v>
      </c>
      <c r="BU213" s="43">
        <f t="shared" si="336"/>
        <v>3600</v>
      </c>
      <c r="BV213" s="43">
        <f t="shared" si="337"/>
        <v>9788.6256178120639</v>
      </c>
      <c r="BW213" s="71">
        <f t="shared" si="277"/>
        <v>3.0586708694003994E-2</v>
      </c>
      <c r="BY213" s="44">
        <f t="shared" si="338"/>
        <v>55</v>
      </c>
      <c r="BZ213" s="44">
        <f t="shared" si="339"/>
        <v>15.25</v>
      </c>
      <c r="CA213" s="44">
        <v>1</v>
      </c>
      <c r="CB213" s="35">
        <f t="shared" si="340"/>
        <v>0</v>
      </c>
      <c r="CC213" s="43">
        <f t="shared" si="288"/>
        <v>50</v>
      </c>
      <c r="CD213" s="43">
        <f t="shared" si="341"/>
        <v>0</v>
      </c>
      <c r="CE213" s="43">
        <f t="shared" si="342"/>
        <v>2322432.0000000088</v>
      </c>
      <c r="CF213" s="43">
        <f t="shared" si="343"/>
        <v>4575</v>
      </c>
      <c r="CG213" s="43">
        <f t="shared" si="344"/>
        <v>9788.6256178120639</v>
      </c>
      <c r="CH213" s="71" t="e">
        <f t="shared" si="368"/>
        <v>#DIV/0!</v>
      </c>
      <c r="CJ213" s="44">
        <f t="shared" si="345"/>
        <v>0</v>
      </c>
      <c r="CK213" s="44">
        <f t="shared" si="346"/>
        <v>18.899999999999999</v>
      </c>
      <c r="CL213" s="44">
        <v>1</v>
      </c>
      <c r="CM213" s="35">
        <f t="shared" si="347"/>
        <v>0</v>
      </c>
      <c r="CN213" s="43">
        <f t="shared" si="289"/>
        <v>1</v>
      </c>
      <c r="CO213" s="43">
        <f t="shared" si="348"/>
        <v>0</v>
      </c>
      <c r="CP213" s="43">
        <f t="shared" si="349"/>
        <v>1134</v>
      </c>
      <c r="CQ213" s="43">
        <f t="shared" si="350"/>
        <v>5670</v>
      </c>
      <c r="CR213" s="43">
        <f t="shared" si="351"/>
        <v>9788.6256178120639</v>
      </c>
      <c r="CU213" s="44">
        <f t="shared" si="352"/>
        <v>-50</v>
      </c>
      <c r="CV213" s="44">
        <f t="shared" si="353"/>
        <v>23</v>
      </c>
      <c r="CW213" s="44">
        <v>1</v>
      </c>
      <c r="CX213" s="35">
        <f t="shared" si="354"/>
        <v>0</v>
      </c>
      <c r="CY213" s="43">
        <f t="shared" si="290"/>
        <v>1</v>
      </c>
      <c r="CZ213" s="43">
        <f t="shared" si="355"/>
        <v>0</v>
      </c>
      <c r="DA213" s="43">
        <f t="shared" si="356"/>
        <v>1.1074218749999962</v>
      </c>
      <c r="DB213" s="43">
        <f t="shared" si="357"/>
        <v>6900</v>
      </c>
      <c r="DC213" s="43">
        <f t="shared" si="358"/>
        <v>9788.6256178120639</v>
      </c>
      <c r="DF213" s="44">
        <f t="shared" si="359"/>
        <v>-113</v>
      </c>
      <c r="DG213" s="44">
        <f t="shared" si="360"/>
        <v>32.75</v>
      </c>
      <c r="DH213" s="44">
        <v>1</v>
      </c>
      <c r="DI213" s="35">
        <f t="shared" si="367"/>
        <v>0</v>
      </c>
      <c r="DJ213" s="43">
        <f t="shared" si="291"/>
        <v>1</v>
      </c>
      <c r="DK213" s="43">
        <f t="shared" si="361"/>
        <v>0</v>
      </c>
      <c r="DL213" s="43">
        <f t="shared" si="362"/>
        <v>1.7837547908025391E-4</v>
      </c>
      <c r="DM213" s="43">
        <f t="shared" si="363"/>
        <v>9825</v>
      </c>
      <c r="DN213" s="43">
        <f t="shared" si="364"/>
        <v>9788.6256178120639</v>
      </c>
    </row>
    <row r="214" spans="1:118">
      <c r="A214" s="35">
        <f t="shared" si="292"/>
        <v>337.79402515786541</v>
      </c>
      <c r="B214" s="35">
        <v>0</v>
      </c>
      <c r="C214" s="56">
        <f t="shared" ref="C214:C277" si="370">IF(D214&gt;0,C213+D214,C213)</f>
        <v>9.4499999999999993</v>
      </c>
      <c r="D214" s="60"/>
      <c r="E214" s="59">
        <f t="shared" si="293"/>
        <v>9.4499999999999993</v>
      </c>
      <c r="F214" s="102">
        <f t="shared" si="281"/>
        <v>18.899999999999999</v>
      </c>
      <c r="G214" s="38">
        <f t="shared" si="294"/>
        <v>3333095978581.8413</v>
      </c>
      <c r="H214" s="35">
        <f t="shared" si="365"/>
        <v>41.600000000000023</v>
      </c>
      <c r="I214" s="39">
        <v>208</v>
      </c>
      <c r="J214" s="44">
        <f t="shared" si="295"/>
        <v>208</v>
      </c>
      <c r="K214" s="44">
        <f t="shared" si="296"/>
        <v>1</v>
      </c>
      <c r="L214" s="34">
        <v>1</v>
      </c>
      <c r="M214" s="127">
        <f t="shared" si="297"/>
        <v>9.4499999999999993</v>
      </c>
      <c r="N214" s="43">
        <f t="shared" si="282"/>
        <v>58599052148736</v>
      </c>
      <c r="O214" s="43">
        <f t="shared" si="298"/>
        <v>1.1518229690355547E+17</v>
      </c>
      <c r="P214" s="43">
        <f t="shared" si="299"/>
        <v>3779730839711808</v>
      </c>
      <c r="Q214" s="43">
        <f t="shared" si="300"/>
        <v>300</v>
      </c>
      <c r="R214" s="43">
        <f t="shared" si="301"/>
        <v>10133.820754735962</v>
      </c>
      <c r="S214" s="71">
        <f t="shared" si="302"/>
        <v>3.2815206340924552E-2</v>
      </c>
      <c r="V214" s="44">
        <f t="shared" si="303"/>
        <v>208</v>
      </c>
      <c r="W214" s="44">
        <f t="shared" si="304"/>
        <v>2</v>
      </c>
      <c r="X214" s="44">
        <v>1</v>
      </c>
      <c r="Y214" s="35">
        <f t="shared" si="305"/>
        <v>1</v>
      </c>
      <c r="Z214" s="43">
        <f t="shared" si="283"/>
        <v>739265035703040</v>
      </c>
      <c r="AA214" s="43">
        <f t="shared" si="306"/>
        <v>1.5376712742623232E+17</v>
      </c>
      <c r="AB214" s="43">
        <f t="shared" si="307"/>
        <v>3779730839711808</v>
      </c>
      <c r="AC214" s="43">
        <f t="shared" si="308"/>
        <v>600</v>
      </c>
      <c r="AD214" s="43">
        <f t="shared" si="309"/>
        <v>10133.820754735962</v>
      </c>
      <c r="AE214" s="71">
        <f t="shared" si="369"/>
        <v>2.4580876959707024E-2</v>
      </c>
      <c r="AG214" s="44">
        <f t="shared" si="310"/>
        <v>193</v>
      </c>
      <c r="AH214" s="44">
        <f t="shared" si="311"/>
        <v>4.1500000000000004</v>
      </c>
      <c r="AI214" s="44">
        <v>1</v>
      </c>
      <c r="AJ214" s="35">
        <f t="shared" si="312"/>
        <v>1.075</v>
      </c>
      <c r="AK214" s="43">
        <f t="shared" si="284"/>
        <v>6775904741760</v>
      </c>
      <c r="AL214" s="43">
        <f t="shared" si="313"/>
        <v>1405830836296656</v>
      </c>
      <c r="AM214" s="43">
        <f t="shared" si="314"/>
        <v>472466354963975.56</v>
      </c>
      <c r="AN214" s="43">
        <f t="shared" si="315"/>
        <v>1245</v>
      </c>
      <c r="AO214" s="43">
        <f t="shared" si="316"/>
        <v>10133.820754735962</v>
      </c>
      <c r="AP214" s="71">
        <f t="shared" si="279"/>
        <v>0.3360762495497549</v>
      </c>
      <c r="AR214" s="44">
        <f t="shared" si="317"/>
        <v>173</v>
      </c>
      <c r="AS214" s="44">
        <f t="shared" si="318"/>
        <v>6.5</v>
      </c>
      <c r="AT214" s="44">
        <v>1</v>
      </c>
      <c r="AU214" s="35">
        <f t="shared" si="319"/>
        <v>1.175</v>
      </c>
      <c r="AV214" s="43">
        <f t="shared" si="285"/>
        <v>898844506560</v>
      </c>
      <c r="AW214" s="43">
        <f t="shared" si="320"/>
        <v>182712617070984</v>
      </c>
      <c r="AX214" s="43">
        <f t="shared" si="321"/>
        <v>29529147185248.43</v>
      </c>
      <c r="AY214" s="43">
        <f t="shared" si="322"/>
        <v>1950</v>
      </c>
      <c r="AZ214" s="43">
        <f t="shared" si="323"/>
        <v>10133.820754735962</v>
      </c>
      <c r="BA214" s="71">
        <f t="shared" si="366"/>
        <v>0.16161526039428536</v>
      </c>
      <c r="BC214" s="44">
        <f t="shared" si="324"/>
        <v>148</v>
      </c>
      <c r="BD214" s="44">
        <f t="shared" si="325"/>
        <v>9.1</v>
      </c>
      <c r="BE214" s="44">
        <v>1</v>
      </c>
      <c r="BF214" s="35">
        <f t="shared" si="326"/>
        <v>1.3</v>
      </c>
      <c r="BG214" s="43">
        <f t="shared" si="286"/>
        <v>853408410624</v>
      </c>
      <c r="BH214" s="43">
        <f t="shared" si="327"/>
        <v>164195778204057.59</v>
      </c>
      <c r="BI214" s="43">
        <f t="shared" si="328"/>
        <v>922785849539.01196</v>
      </c>
      <c r="BJ214" s="43">
        <f t="shared" si="329"/>
        <v>2730</v>
      </c>
      <c r="BK214" s="43">
        <f t="shared" si="330"/>
        <v>10133.820754735962</v>
      </c>
      <c r="BL214" s="71">
        <f t="shared" si="280"/>
        <v>5.620033959656389E-3</v>
      </c>
      <c r="BN214" s="44">
        <f t="shared" si="331"/>
        <v>118</v>
      </c>
      <c r="BO214" s="44">
        <f t="shared" si="332"/>
        <v>12</v>
      </c>
      <c r="BP214" s="44">
        <v>1</v>
      </c>
      <c r="BQ214" s="35">
        <f t="shared" si="333"/>
        <v>1.45</v>
      </c>
      <c r="BR214" s="43">
        <f t="shared" si="287"/>
        <v>2418958080</v>
      </c>
      <c r="BS214" s="43">
        <f t="shared" si="334"/>
        <v>413883727488</v>
      </c>
      <c r="BT214" s="43">
        <f t="shared" si="335"/>
        <v>14418528899.047031</v>
      </c>
      <c r="BU214" s="43">
        <f t="shared" si="336"/>
        <v>3600</v>
      </c>
      <c r="BV214" s="43">
        <f t="shared" si="337"/>
        <v>10133.820754735962</v>
      </c>
      <c r="BW214" s="71">
        <f t="shared" si="277"/>
        <v>3.4837148555121863E-2</v>
      </c>
      <c r="BY214" s="44">
        <f t="shared" si="338"/>
        <v>56</v>
      </c>
      <c r="BZ214" s="44">
        <f t="shared" si="339"/>
        <v>15.25</v>
      </c>
      <c r="CA214" s="44">
        <v>1</v>
      </c>
      <c r="CB214" s="35">
        <f t="shared" si="340"/>
        <v>0</v>
      </c>
      <c r="CC214" s="43">
        <f t="shared" si="288"/>
        <v>50</v>
      </c>
      <c r="CD214" s="43">
        <f t="shared" si="341"/>
        <v>0</v>
      </c>
      <c r="CE214" s="43">
        <f t="shared" si="342"/>
        <v>2667773.8179924842</v>
      </c>
      <c r="CF214" s="43">
        <f t="shared" si="343"/>
        <v>4575</v>
      </c>
      <c r="CG214" s="43">
        <f t="shared" si="344"/>
        <v>10133.820754735962</v>
      </c>
      <c r="CH214" s="71" t="e">
        <f t="shared" ref="CH214:CH277" si="371">CE214/CD214</f>
        <v>#DIV/0!</v>
      </c>
      <c r="CJ214" s="44">
        <f t="shared" si="345"/>
        <v>1</v>
      </c>
      <c r="CK214" s="44">
        <f t="shared" si="346"/>
        <v>18.899999999999999</v>
      </c>
      <c r="CL214" s="44">
        <v>1</v>
      </c>
      <c r="CM214" s="35">
        <f t="shared" si="347"/>
        <v>0</v>
      </c>
      <c r="CN214" s="43">
        <f t="shared" si="289"/>
        <v>1</v>
      </c>
      <c r="CO214" s="43">
        <f t="shared" si="348"/>
        <v>0</v>
      </c>
      <c r="CP214" s="43">
        <f t="shared" si="349"/>
        <v>1302.6239345666379</v>
      </c>
      <c r="CQ214" s="43">
        <f t="shared" si="350"/>
        <v>5670</v>
      </c>
      <c r="CR214" s="43">
        <f t="shared" si="351"/>
        <v>10133.820754735962</v>
      </c>
      <c r="CS214" s="71" t="e">
        <f t="shared" ref="CS214:CS263" si="372">CP214/CO214</f>
        <v>#DIV/0!</v>
      </c>
      <c r="CU214" s="44">
        <f t="shared" si="352"/>
        <v>-49</v>
      </c>
      <c r="CV214" s="44">
        <f t="shared" si="353"/>
        <v>23</v>
      </c>
      <c r="CW214" s="44">
        <v>1</v>
      </c>
      <c r="CX214" s="35">
        <f t="shared" si="354"/>
        <v>0</v>
      </c>
      <c r="CY214" s="43">
        <f t="shared" si="290"/>
        <v>1</v>
      </c>
      <c r="CZ214" s="43">
        <f t="shared" si="355"/>
        <v>0</v>
      </c>
      <c r="DA214" s="43">
        <f t="shared" si="356"/>
        <v>1.2720936861002281</v>
      </c>
      <c r="DB214" s="43">
        <f t="shared" si="357"/>
        <v>6900</v>
      </c>
      <c r="DC214" s="43">
        <f t="shared" si="358"/>
        <v>10133.820754735962</v>
      </c>
      <c r="DF214" s="44">
        <f t="shared" si="359"/>
        <v>-112</v>
      </c>
      <c r="DG214" s="44">
        <f t="shared" si="360"/>
        <v>32.75</v>
      </c>
      <c r="DH214" s="44">
        <v>1</v>
      </c>
      <c r="DI214" s="35">
        <f t="shared" si="367"/>
        <v>0</v>
      </c>
      <c r="DJ214" s="43">
        <f t="shared" si="291"/>
        <v>1</v>
      </c>
      <c r="DK214" s="43">
        <f t="shared" si="361"/>
        <v>0</v>
      </c>
      <c r="DL214" s="43">
        <f t="shared" si="362"/>
        <v>2.0489961939129572E-4</v>
      </c>
      <c r="DM214" s="43">
        <f t="shared" si="363"/>
        <v>9825</v>
      </c>
      <c r="DN214" s="43">
        <f t="shared" si="364"/>
        <v>10133.820754735962</v>
      </c>
    </row>
    <row r="215" spans="1:118">
      <c r="A215" s="35">
        <f t="shared" si="292"/>
        <v>349.70630572912995</v>
      </c>
      <c r="B215" s="35">
        <v>0</v>
      </c>
      <c r="C215" s="56">
        <f t="shared" si="370"/>
        <v>9.4499999999999993</v>
      </c>
      <c r="D215" s="60"/>
      <c r="E215" s="59">
        <f t="shared" si="293"/>
        <v>9.4499999999999993</v>
      </c>
      <c r="F215" s="102">
        <f t="shared" si="281"/>
        <v>18.899999999999999</v>
      </c>
      <c r="G215" s="38">
        <f t="shared" si="294"/>
        <v>3828721867644.1943</v>
      </c>
      <c r="H215" s="35">
        <f t="shared" si="365"/>
        <v>41.800000000000018</v>
      </c>
      <c r="I215" s="39">
        <v>209</v>
      </c>
      <c r="J215" s="44">
        <f t="shared" si="295"/>
        <v>209</v>
      </c>
      <c r="K215" s="44">
        <f t="shared" si="296"/>
        <v>1</v>
      </c>
      <c r="L215" s="34">
        <v>1</v>
      </c>
      <c r="M215" s="127">
        <f t="shared" si="297"/>
        <v>9.4499999999999993</v>
      </c>
      <c r="N215" s="43">
        <f t="shared" si="282"/>
        <v>58599052148736</v>
      </c>
      <c r="O215" s="43">
        <f t="shared" si="298"/>
        <v>1.1573605794636102E+17</v>
      </c>
      <c r="P215" s="43">
        <f t="shared" si="299"/>
        <v>4341770597908516.5</v>
      </c>
      <c r="Q215" s="43">
        <f t="shared" si="300"/>
        <v>300</v>
      </c>
      <c r="R215" s="43">
        <f t="shared" si="301"/>
        <v>10491.189171873899</v>
      </c>
      <c r="S215" s="71">
        <f t="shared" si="302"/>
        <v>3.7514415774561383E-2</v>
      </c>
      <c r="V215" s="44">
        <f t="shared" si="303"/>
        <v>209</v>
      </c>
      <c r="W215" s="44">
        <f t="shared" si="304"/>
        <v>2</v>
      </c>
      <c r="X215" s="44">
        <v>1</v>
      </c>
      <c r="Y215" s="35">
        <f t="shared" si="305"/>
        <v>1</v>
      </c>
      <c r="Z215" s="43">
        <f t="shared" si="283"/>
        <v>739265035703040</v>
      </c>
      <c r="AA215" s="43">
        <f t="shared" si="306"/>
        <v>1.5450639246193536E+17</v>
      </c>
      <c r="AB215" s="43">
        <f t="shared" si="307"/>
        <v>4341770597908516.5</v>
      </c>
      <c r="AC215" s="43">
        <f t="shared" si="308"/>
        <v>600</v>
      </c>
      <c r="AD215" s="43">
        <f t="shared" si="309"/>
        <v>10491.189171873899</v>
      </c>
      <c r="AE215" s="71">
        <f t="shared" si="369"/>
        <v>2.8100912387674624E-2</v>
      </c>
      <c r="AG215" s="44">
        <f t="shared" si="310"/>
        <v>194</v>
      </c>
      <c r="AH215" s="44">
        <f t="shared" si="311"/>
        <v>4.1500000000000004</v>
      </c>
      <c r="AI215" s="44">
        <v>1</v>
      </c>
      <c r="AJ215" s="35">
        <f t="shared" si="312"/>
        <v>1.075</v>
      </c>
      <c r="AK215" s="43">
        <f t="shared" si="284"/>
        <v>6775904741760</v>
      </c>
      <c r="AL215" s="43">
        <f t="shared" si="313"/>
        <v>1413114933894048</v>
      </c>
      <c r="AM215" s="43">
        <f t="shared" si="314"/>
        <v>542721324738564.06</v>
      </c>
      <c r="AN215" s="43">
        <f t="shared" si="315"/>
        <v>1245</v>
      </c>
      <c r="AO215" s="43">
        <f t="shared" si="316"/>
        <v>10491.189171873899</v>
      </c>
      <c r="AP215" s="71">
        <f t="shared" si="279"/>
        <v>0.38406028534636943</v>
      </c>
      <c r="AR215" s="44">
        <f t="shared" si="317"/>
        <v>174</v>
      </c>
      <c r="AS215" s="44">
        <f t="shared" si="318"/>
        <v>6.5</v>
      </c>
      <c r="AT215" s="44">
        <v>1</v>
      </c>
      <c r="AU215" s="35">
        <f t="shared" si="319"/>
        <v>1.175</v>
      </c>
      <c r="AV215" s="43">
        <f t="shared" si="285"/>
        <v>898844506560</v>
      </c>
      <c r="AW215" s="43">
        <f t="shared" si="320"/>
        <v>183768759366192</v>
      </c>
      <c r="AX215" s="43">
        <f t="shared" si="321"/>
        <v>33920082796160.203</v>
      </c>
      <c r="AY215" s="43">
        <f t="shared" si="322"/>
        <v>1950</v>
      </c>
      <c r="AZ215" s="43">
        <f t="shared" si="323"/>
        <v>10491.189171873899</v>
      </c>
      <c r="BA215" s="71">
        <f t="shared" si="366"/>
        <v>0.18458024591964728</v>
      </c>
      <c r="BC215" s="44">
        <f t="shared" si="324"/>
        <v>149</v>
      </c>
      <c r="BD215" s="44">
        <f t="shared" si="325"/>
        <v>9.1</v>
      </c>
      <c r="BE215" s="44">
        <v>1</v>
      </c>
      <c r="BF215" s="35">
        <f t="shared" si="326"/>
        <v>1.3</v>
      </c>
      <c r="BG215" s="43">
        <f t="shared" si="286"/>
        <v>853408410624</v>
      </c>
      <c r="BH215" s="43">
        <f t="shared" si="327"/>
        <v>165305209137868.81</v>
      </c>
      <c r="BI215" s="43">
        <f t="shared" si="328"/>
        <v>1060002587380.0044</v>
      </c>
      <c r="BJ215" s="43">
        <f t="shared" si="329"/>
        <v>2730</v>
      </c>
      <c r="BK215" s="43">
        <f t="shared" si="330"/>
        <v>10491.189171873899</v>
      </c>
      <c r="BL215" s="71">
        <f t="shared" si="280"/>
        <v>6.4123967593539954E-3</v>
      </c>
      <c r="BN215" s="44">
        <f t="shared" si="331"/>
        <v>119</v>
      </c>
      <c r="BO215" s="44">
        <f t="shared" si="332"/>
        <v>12</v>
      </c>
      <c r="BP215" s="44">
        <v>1</v>
      </c>
      <c r="BQ215" s="35">
        <f t="shared" si="333"/>
        <v>1.45</v>
      </c>
      <c r="BR215" s="43">
        <f t="shared" si="287"/>
        <v>2418958080</v>
      </c>
      <c r="BS215" s="43">
        <f t="shared" si="334"/>
        <v>417391216704</v>
      </c>
      <c r="BT215" s="43">
        <f t="shared" si="335"/>
        <v>16562540427.812542</v>
      </c>
      <c r="BU215" s="43">
        <f t="shared" si="336"/>
        <v>3600</v>
      </c>
      <c r="BV215" s="43">
        <f t="shared" si="337"/>
        <v>10491.189171873899</v>
      </c>
      <c r="BW215" s="71">
        <f t="shared" si="277"/>
        <v>3.9681094773870496E-2</v>
      </c>
      <c r="BY215" s="44">
        <f t="shared" si="338"/>
        <v>57</v>
      </c>
      <c r="BZ215" s="44">
        <f t="shared" si="339"/>
        <v>15.25</v>
      </c>
      <c r="CA215" s="44">
        <v>1</v>
      </c>
      <c r="CB215" s="35">
        <f t="shared" si="340"/>
        <v>0</v>
      </c>
      <c r="CC215" s="43">
        <f t="shared" si="288"/>
        <v>50</v>
      </c>
      <c r="CD215" s="43">
        <f t="shared" si="341"/>
        <v>0</v>
      </c>
      <c r="CE215" s="43">
        <f t="shared" si="342"/>
        <v>3064467.3962321267</v>
      </c>
      <c r="CF215" s="43">
        <f t="shared" si="343"/>
        <v>4575</v>
      </c>
      <c r="CG215" s="43">
        <f t="shared" si="344"/>
        <v>10491.189171873899</v>
      </c>
      <c r="CH215" s="71" t="e">
        <f t="shared" si="371"/>
        <v>#DIV/0!</v>
      </c>
      <c r="CJ215" s="44">
        <f t="shared" si="345"/>
        <v>2</v>
      </c>
      <c r="CK215" s="44">
        <f t="shared" si="346"/>
        <v>18.899999999999999</v>
      </c>
      <c r="CL215" s="44">
        <v>1</v>
      </c>
      <c r="CM215" s="35">
        <f t="shared" si="347"/>
        <v>0</v>
      </c>
      <c r="CN215" s="43">
        <f t="shared" si="289"/>
        <v>1</v>
      </c>
      <c r="CO215" s="43">
        <f t="shared" si="348"/>
        <v>0</v>
      </c>
      <c r="CP215" s="43">
        <f t="shared" si="349"/>
        <v>1496.3219708164622</v>
      </c>
      <c r="CQ215" s="43">
        <f t="shared" si="350"/>
        <v>5670</v>
      </c>
      <c r="CR215" s="43">
        <f t="shared" si="351"/>
        <v>10491.189171873899</v>
      </c>
      <c r="CS215" s="71" t="e">
        <f t="shared" si="372"/>
        <v>#DIV/0!</v>
      </c>
      <c r="CU215" s="44">
        <f t="shared" si="352"/>
        <v>-48</v>
      </c>
      <c r="CV215" s="44">
        <f t="shared" si="353"/>
        <v>23</v>
      </c>
      <c r="CW215" s="44">
        <v>1</v>
      </c>
      <c r="CX215" s="35">
        <f t="shared" si="354"/>
        <v>0</v>
      </c>
      <c r="CY215" s="43">
        <f t="shared" si="290"/>
        <v>1</v>
      </c>
      <c r="CZ215" s="43">
        <f t="shared" si="355"/>
        <v>0</v>
      </c>
      <c r="DA215" s="43">
        <f t="shared" si="356"/>
        <v>1.4612519246254465</v>
      </c>
      <c r="DB215" s="43">
        <f t="shared" si="357"/>
        <v>6900</v>
      </c>
      <c r="DC215" s="43">
        <f t="shared" si="358"/>
        <v>10491.189171873899</v>
      </c>
      <c r="DF215" s="44">
        <f t="shared" si="359"/>
        <v>-111</v>
      </c>
      <c r="DG215" s="44">
        <f t="shared" si="360"/>
        <v>32.75</v>
      </c>
      <c r="DH215" s="44">
        <v>1</v>
      </c>
      <c r="DI215" s="35">
        <f t="shared" si="367"/>
        <v>0</v>
      </c>
      <c r="DJ215" s="43">
        <f t="shared" si="291"/>
        <v>1</v>
      </c>
      <c r="DK215" s="43">
        <f t="shared" si="361"/>
        <v>0</v>
      </c>
      <c r="DL215" s="43">
        <f t="shared" si="362"/>
        <v>2.3536785573430004E-4</v>
      </c>
      <c r="DM215" s="43">
        <f t="shared" si="363"/>
        <v>9825</v>
      </c>
      <c r="DN215" s="43">
        <f t="shared" si="364"/>
        <v>10491.189171873899</v>
      </c>
    </row>
    <row r="216" spans="1:118">
      <c r="A216" s="35">
        <f t="shared" si="292"/>
        <v>362.0386719675173</v>
      </c>
      <c r="B216" s="35">
        <v>0</v>
      </c>
      <c r="C216" s="56">
        <f t="shared" si="370"/>
        <v>11.5</v>
      </c>
      <c r="D216" s="59">
        <f>1+I216/200</f>
        <v>2.0499999999999998</v>
      </c>
      <c r="E216" s="59">
        <f t="shared" si="293"/>
        <v>11.5</v>
      </c>
      <c r="F216" s="102">
        <f t="shared" si="281"/>
        <v>23</v>
      </c>
      <c r="G216" s="38">
        <f t="shared" si="294"/>
        <v>4398046511104.0615</v>
      </c>
      <c r="H216" s="35">
        <f t="shared" si="365"/>
        <v>42.000000000000021</v>
      </c>
      <c r="I216" s="39">
        <v>210</v>
      </c>
      <c r="J216" s="44">
        <f t="shared" si="295"/>
        <v>210</v>
      </c>
      <c r="K216" s="44">
        <f t="shared" si="296"/>
        <v>1</v>
      </c>
      <c r="L216" s="34">
        <v>4</v>
      </c>
      <c r="M216" s="127">
        <f t="shared" si="297"/>
        <v>11.5</v>
      </c>
      <c r="N216" s="43">
        <f t="shared" si="282"/>
        <v>234396208594944</v>
      </c>
      <c r="O216" s="43">
        <f t="shared" si="298"/>
        <v>5.6606684375678976E+17</v>
      </c>
      <c r="P216" s="43">
        <f t="shared" si="299"/>
        <v>6069304185323605</v>
      </c>
      <c r="Q216" s="43">
        <f t="shared" si="300"/>
        <v>300</v>
      </c>
      <c r="R216" s="43">
        <f t="shared" si="301"/>
        <v>10861.16015902552</v>
      </c>
      <c r="S216" s="71">
        <f t="shared" si="302"/>
        <v>1.072188603212252E-2</v>
      </c>
      <c r="V216" s="44">
        <f t="shared" si="303"/>
        <v>210</v>
      </c>
      <c r="W216" s="44">
        <f t="shared" si="304"/>
        <v>2</v>
      </c>
      <c r="X216" s="44">
        <v>1</v>
      </c>
      <c r="Y216" s="35">
        <f t="shared" si="305"/>
        <v>1</v>
      </c>
      <c r="Z216" s="43">
        <f t="shared" si="283"/>
        <v>739265035703040</v>
      </c>
      <c r="AA216" s="43">
        <f t="shared" si="306"/>
        <v>1.552456574976384E+17</v>
      </c>
      <c r="AB216" s="43">
        <f t="shared" si="307"/>
        <v>6069304185323605</v>
      </c>
      <c r="AC216" s="43">
        <f t="shared" si="308"/>
        <v>600</v>
      </c>
      <c r="AD216" s="43">
        <f t="shared" si="309"/>
        <v>10861.16015902552</v>
      </c>
      <c r="AE216" s="71">
        <f t="shared" si="369"/>
        <v>3.9094840288308425E-2</v>
      </c>
      <c r="AG216" s="44">
        <f t="shared" si="310"/>
        <v>195</v>
      </c>
      <c r="AH216" s="44">
        <f t="shared" si="311"/>
        <v>4.1500000000000004</v>
      </c>
      <c r="AI216" s="44">
        <v>15</v>
      </c>
      <c r="AJ216" s="35">
        <f t="shared" si="312"/>
        <v>1.075</v>
      </c>
      <c r="AK216" s="43">
        <f t="shared" si="284"/>
        <v>101638571126400</v>
      </c>
      <c r="AL216" s="43">
        <f t="shared" si="313"/>
        <v>2.13059854723716E+16</v>
      </c>
      <c r="AM216" s="43">
        <f t="shared" si="314"/>
        <v>758663023165450</v>
      </c>
      <c r="AN216" s="43">
        <f t="shared" si="315"/>
        <v>1245</v>
      </c>
      <c r="AO216" s="43">
        <f t="shared" si="316"/>
        <v>10861.16015902552</v>
      </c>
      <c r="AP216" s="71">
        <f t="shared" si="279"/>
        <v>3.5607976178771053E-2</v>
      </c>
      <c r="AR216" s="44">
        <f t="shared" si="317"/>
        <v>175</v>
      </c>
      <c r="AS216" s="44">
        <f t="shared" si="318"/>
        <v>6.5</v>
      </c>
      <c r="AT216" s="44">
        <v>1</v>
      </c>
      <c r="AU216" s="35">
        <f t="shared" si="319"/>
        <v>1.175</v>
      </c>
      <c r="AV216" s="43">
        <f t="shared" si="285"/>
        <v>898844506560</v>
      </c>
      <c r="AW216" s="43">
        <f t="shared" si="320"/>
        <v>184824901661400</v>
      </c>
      <c r="AX216" s="43">
        <f t="shared" si="321"/>
        <v>47416438947840.547</v>
      </c>
      <c r="AY216" s="43">
        <f t="shared" si="322"/>
        <v>1950</v>
      </c>
      <c r="AZ216" s="43">
        <f t="shared" si="323"/>
        <v>10861.16015902552</v>
      </c>
      <c r="BA216" s="71">
        <f t="shared" si="366"/>
        <v>0.25654789220290058</v>
      </c>
      <c r="BC216" s="44">
        <f t="shared" si="324"/>
        <v>150</v>
      </c>
      <c r="BD216" s="44">
        <f t="shared" si="325"/>
        <v>9.1</v>
      </c>
      <c r="BE216" s="44">
        <v>1</v>
      </c>
      <c r="BF216" s="35">
        <f t="shared" si="326"/>
        <v>1.3</v>
      </c>
      <c r="BG216" s="43">
        <f t="shared" si="286"/>
        <v>853408410624</v>
      </c>
      <c r="BH216" s="43">
        <f t="shared" si="327"/>
        <v>166414640071680</v>
      </c>
      <c r="BI216" s="43">
        <f t="shared" si="328"/>
        <v>1481763717120.0149</v>
      </c>
      <c r="BJ216" s="43">
        <f t="shared" si="329"/>
        <v>2730</v>
      </c>
      <c r="BK216" s="43">
        <f t="shared" si="330"/>
        <v>10861.16015902552</v>
      </c>
      <c r="BL216" s="71">
        <f t="shared" si="280"/>
        <v>8.9040466420608963E-3</v>
      </c>
      <c r="BN216" s="44">
        <f t="shared" si="331"/>
        <v>120</v>
      </c>
      <c r="BO216" s="44">
        <f t="shared" si="332"/>
        <v>12</v>
      </c>
      <c r="BP216" s="44">
        <v>1</v>
      </c>
      <c r="BQ216" s="35">
        <f t="shared" si="333"/>
        <v>1.45</v>
      </c>
      <c r="BR216" s="43">
        <f t="shared" si="287"/>
        <v>2418958080</v>
      </c>
      <c r="BS216" s="43">
        <f t="shared" si="334"/>
        <v>420898705920</v>
      </c>
      <c r="BT216" s="43">
        <f t="shared" si="335"/>
        <v>23152558080.000187</v>
      </c>
      <c r="BU216" s="43">
        <f t="shared" si="336"/>
        <v>3600</v>
      </c>
      <c r="BV216" s="43">
        <f t="shared" si="337"/>
        <v>10861.16015902552</v>
      </c>
      <c r="BW216" s="71">
        <f t="shared" si="277"/>
        <v>5.5007434697128252E-2</v>
      </c>
      <c r="BY216" s="44">
        <f t="shared" si="338"/>
        <v>58</v>
      </c>
      <c r="BZ216" s="44">
        <f t="shared" si="339"/>
        <v>15.25</v>
      </c>
      <c r="CA216" s="44">
        <v>1</v>
      </c>
      <c r="CB216" s="35">
        <f t="shared" si="340"/>
        <v>0</v>
      </c>
      <c r="CC216" s="43">
        <f t="shared" si="288"/>
        <v>50</v>
      </c>
      <c r="CD216" s="43">
        <f t="shared" si="341"/>
        <v>0</v>
      </c>
      <c r="CE216" s="43">
        <f t="shared" si="342"/>
        <v>4283778.788934364</v>
      </c>
      <c r="CF216" s="43">
        <f t="shared" si="343"/>
        <v>4575</v>
      </c>
      <c r="CG216" s="43">
        <f t="shared" si="344"/>
        <v>10861.16015902552</v>
      </c>
      <c r="CH216" s="71" t="e">
        <f t="shared" si="371"/>
        <v>#DIV/0!</v>
      </c>
      <c r="CJ216" s="44">
        <f t="shared" si="345"/>
        <v>3</v>
      </c>
      <c r="CK216" s="44">
        <f t="shared" si="346"/>
        <v>18.899999999999999</v>
      </c>
      <c r="CL216" s="44">
        <v>1</v>
      </c>
      <c r="CM216" s="35">
        <f t="shared" si="347"/>
        <v>0</v>
      </c>
      <c r="CN216" s="43">
        <f t="shared" si="289"/>
        <v>1</v>
      </c>
      <c r="CO216" s="43">
        <f t="shared" si="348"/>
        <v>0</v>
      </c>
      <c r="CP216" s="43">
        <f t="shared" si="349"/>
        <v>2091.6888617843497</v>
      </c>
      <c r="CQ216" s="43">
        <f t="shared" si="350"/>
        <v>5670</v>
      </c>
      <c r="CR216" s="43">
        <f t="shared" si="351"/>
        <v>10861.16015902552</v>
      </c>
      <c r="CS216" s="71" t="e">
        <f t="shared" si="372"/>
        <v>#DIV/0!</v>
      </c>
      <c r="CU216" s="44">
        <f t="shared" si="352"/>
        <v>-47</v>
      </c>
      <c r="CV216" s="44">
        <f t="shared" si="353"/>
        <v>23</v>
      </c>
      <c r="CW216" s="44">
        <v>1</v>
      </c>
      <c r="CX216" s="35">
        <f t="shared" si="354"/>
        <v>0</v>
      </c>
      <c r="CY216" s="43">
        <f t="shared" si="290"/>
        <v>1</v>
      </c>
      <c r="CZ216" s="43">
        <f t="shared" si="355"/>
        <v>0</v>
      </c>
      <c r="DA216" s="43">
        <f t="shared" si="356"/>
        <v>2.0426649040862728</v>
      </c>
      <c r="DB216" s="43">
        <f t="shared" si="357"/>
        <v>6900</v>
      </c>
      <c r="DC216" s="43">
        <f t="shared" si="358"/>
        <v>10861.16015902552</v>
      </c>
      <c r="DF216" s="44">
        <f t="shared" si="359"/>
        <v>-110</v>
      </c>
      <c r="DG216" s="44">
        <f t="shared" si="360"/>
        <v>32.75</v>
      </c>
      <c r="DH216" s="44">
        <v>1</v>
      </c>
      <c r="DI216" s="35">
        <f t="shared" si="367"/>
        <v>0</v>
      </c>
      <c r="DJ216" s="43">
        <f t="shared" si="291"/>
        <v>1</v>
      </c>
      <c r="DK216" s="43">
        <f t="shared" si="361"/>
        <v>0</v>
      </c>
      <c r="DL216" s="43">
        <f t="shared" si="362"/>
        <v>3.2901763916015386E-4</v>
      </c>
      <c r="DM216" s="43">
        <f t="shared" si="363"/>
        <v>9825</v>
      </c>
      <c r="DN216" s="43">
        <f t="shared" si="364"/>
        <v>10861.16015902552</v>
      </c>
    </row>
    <row r="217" spans="1:118">
      <c r="A217" s="35">
        <f t="shared" si="292"/>
        <v>374.80593816208523</v>
      </c>
      <c r="B217" s="35">
        <v>0</v>
      </c>
      <c r="C217" s="56">
        <f t="shared" si="370"/>
        <v>11.5</v>
      </c>
      <c r="D217" s="60"/>
      <c r="E217" s="59">
        <f t="shared" si="293"/>
        <v>11.5</v>
      </c>
      <c r="F217" s="102">
        <f t="shared" si="281"/>
        <v>23</v>
      </c>
      <c r="G217" s="38">
        <f t="shared" si="294"/>
        <v>5052028792505.6846</v>
      </c>
      <c r="H217" s="35">
        <f t="shared" si="365"/>
        <v>42.200000000000017</v>
      </c>
      <c r="I217" s="39">
        <v>211</v>
      </c>
      <c r="J217" s="44">
        <f t="shared" si="295"/>
        <v>211</v>
      </c>
      <c r="K217" s="44">
        <f t="shared" si="296"/>
        <v>1</v>
      </c>
      <c r="L217" s="34">
        <v>1</v>
      </c>
      <c r="M217" s="127">
        <f t="shared" si="297"/>
        <v>11.5</v>
      </c>
      <c r="N217" s="43">
        <f t="shared" si="282"/>
        <v>234396208594944</v>
      </c>
      <c r="O217" s="43">
        <f t="shared" si="298"/>
        <v>5.6876240015563162E+17</v>
      </c>
      <c r="P217" s="43">
        <f t="shared" si="299"/>
        <v>6971799733657845</v>
      </c>
      <c r="Q217" s="43">
        <f t="shared" si="300"/>
        <v>300</v>
      </c>
      <c r="R217" s="43">
        <f t="shared" si="301"/>
        <v>11244.178144862557</v>
      </c>
      <c r="S217" s="71">
        <f t="shared" si="302"/>
        <v>1.2257842170562149E-2</v>
      </c>
      <c r="V217" s="44">
        <f t="shared" si="303"/>
        <v>211</v>
      </c>
      <c r="W217" s="44">
        <f t="shared" si="304"/>
        <v>2</v>
      </c>
      <c r="X217" s="44">
        <v>1</v>
      </c>
      <c r="Y217" s="35">
        <f t="shared" si="305"/>
        <v>1</v>
      </c>
      <c r="Z217" s="43">
        <f t="shared" si="283"/>
        <v>739265035703040</v>
      </c>
      <c r="AA217" s="43">
        <f t="shared" si="306"/>
        <v>1.5598492253334144E+17</v>
      </c>
      <c r="AB217" s="43">
        <f t="shared" si="307"/>
        <v>6971799733657845</v>
      </c>
      <c r="AC217" s="43">
        <f t="shared" si="308"/>
        <v>600</v>
      </c>
      <c r="AD217" s="43">
        <f t="shared" si="309"/>
        <v>11244.178144862557</v>
      </c>
      <c r="AE217" s="71">
        <f t="shared" si="369"/>
        <v>4.4695343757776576E-2</v>
      </c>
      <c r="AG217" s="44">
        <f t="shared" si="310"/>
        <v>196</v>
      </c>
      <c r="AH217" s="44">
        <f t="shared" si="311"/>
        <v>4.1500000000000004</v>
      </c>
      <c r="AI217" s="44">
        <v>1</v>
      </c>
      <c r="AJ217" s="35">
        <f t="shared" si="312"/>
        <v>1.075</v>
      </c>
      <c r="AK217" s="43">
        <f t="shared" si="284"/>
        <v>101638571126400</v>
      </c>
      <c r="AL217" s="43">
        <f t="shared" si="313"/>
        <v>2.141524693633248E+16</v>
      </c>
      <c r="AM217" s="43">
        <f t="shared" si="314"/>
        <v>871474966707229.87</v>
      </c>
      <c r="AN217" s="43">
        <f t="shared" si="315"/>
        <v>1245</v>
      </c>
      <c r="AO217" s="43">
        <f t="shared" si="316"/>
        <v>11244.178144862557</v>
      </c>
      <c r="AP217" s="71">
        <f t="shared" si="279"/>
        <v>4.0694135785504813E-2</v>
      </c>
      <c r="AR217" s="44">
        <f t="shared" si="317"/>
        <v>176</v>
      </c>
      <c r="AS217" s="44">
        <f t="shared" si="318"/>
        <v>6.5</v>
      </c>
      <c r="AT217" s="44">
        <v>1</v>
      </c>
      <c r="AU217" s="35">
        <f t="shared" si="319"/>
        <v>1.175</v>
      </c>
      <c r="AV217" s="43">
        <f t="shared" si="285"/>
        <v>898844506560</v>
      </c>
      <c r="AW217" s="43">
        <f t="shared" si="320"/>
        <v>185881043956608</v>
      </c>
      <c r="AX217" s="43">
        <f t="shared" si="321"/>
        <v>54467185419201.789</v>
      </c>
      <c r="AY217" s="43">
        <f t="shared" si="322"/>
        <v>1950</v>
      </c>
      <c r="AZ217" s="43">
        <f t="shared" si="323"/>
        <v>11244.178144862557</v>
      </c>
      <c r="BA217" s="71">
        <f t="shared" si="366"/>
        <v>0.29302173185511371</v>
      </c>
      <c r="BC217" s="44">
        <f t="shared" si="324"/>
        <v>151</v>
      </c>
      <c r="BD217" s="44">
        <f t="shared" si="325"/>
        <v>9.1</v>
      </c>
      <c r="BE217" s="44">
        <v>1</v>
      </c>
      <c r="BF217" s="35">
        <f t="shared" si="326"/>
        <v>1.3</v>
      </c>
      <c r="BG217" s="43">
        <f t="shared" si="286"/>
        <v>853408410624</v>
      </c>
      <c r="BH217" s="43">
        <f t="shared" si="327"/>
        <v>167524071005491.22</v>
      </c>
      <c r="BI217" s="43">
        <f t="shared" si="328"/>
        <v>1702099544350.0532</v>
      </c>
      <c r="BJ217" s="43">
        <f t="shared" si="329"/>
        <v>2730</v>
      </c>
      <c r="BK217" s="43">
        <f t="shared" si="330"/>
        <v>11244.178144862557</v>
      </c>
      <c r="BL217" s="71">
        <f t="shared" si="280"/>
        <v>1.0160328209157838E-2</v>
      </c>
      <c r="BN217" s="44">
        <f t="shared" si="331"/>
        <v>121</v>
      </c>
      <c r="BO217" s="44">
        <f t="shared" si="332"/>
        <v>12</v>
      </c>
      <c r="BP217" s="44">
        <v>1</v>
      </c>
      <c r="BQ217" s="35">
        <f t="shared" si="333"/>
        <v>1.45</v>
      </c>
      <c r="BR217" s="43">
        <f t="shared" si="287"/>
        <v>2418958080</v>
      </c>
      <c r="BS217" s="43">
        <f t="shared" si="334"/>
        <v>424406195136</v>
      </c>
      <c r="BT217" s="43">
        <f t="shared" si="335"/>
        <v>26595305380.469536</v>
      </c>
      <c r="BU217" s="43">
        <f t="shared" si="336"/>
        <v>3600</v>
      </c>
      <c r="BV217" s="43">
        <f t="shared" si="337"/>
        <v>11244.178144862557</v>
      </c>
      <c r="BW217" s="71">
        <f t="shared" si="277"/>
        <v>6.2664743552923702E-2</v>
      </c>
      <c r="BY217" s="44">
        <f t="shared" si="338"/>
        <v>59</v>
      </c>
      <c r="BZ217" s="44">
        <f t="shared" si="339"/>
        <v>15.25</v>
      </c>
      <c r="CA217" s="44">
        <v>1</v>
      </c>
      <c r="CB217" s="35">
        <f t="shared" si="340"/>
        <v>0</v>
      </c>
      <c r="CC217" s="43">
        <f t="shared" si="288"/>
        <v>50</v>
      </c>
      <c r="CD217" s="43">
        <f t="shared" si="341"/>
        <v>0</v>
      </c>
      <c r="CE217" s="43">
        <f t="shared" si="342"/>
        <v>4920769.6480200943</v>
      </c>
      <c r="CF217" s="43">
        <f t="shared" si="343"/>
        <v>4575</v>
      </c>
      <c r="CG217" s="43">
        <f t="shared" si="344"/>
        <v>11244.178144862557</v>
      </c>
      <c r="CH217" s="71" t="e">
        <f t="shared" si="371"/>
        <v>#DIV/0!</v>
      </c>
      <c r="CJ217" s="44">
        <f t="shared" si="345"/>
        <v>4</v>
      </c>
      <c r="CK217" s="44">
        <f t="shared" si="346"/>
        <v>18.899999999999999</v>
      </c>
      <c r="CL217" s="44">
        <v>1</v>
      </c>
      <c r="CM217" s="35">
        <f t="shared" si="347"/>
        <v>0</v>
      </c>
      <c r="CN217" s="43">
        <f t="shared" si="289"/>
        <v>1</v>
      </c>
      <c r="CO217" s="43">
        <f t="shared" si="348"/>
        <v>0</v>
      </c>
      <c r="CP217" s="43">
        <f t="shared" si="349"/>
        <v>2402.719554697303</v>
      </c>
      <c r="CQ217" s="43">
        <f t="shared" si="350"/>
        <v>5670</v>
      </c>
      <c r="CR217" s="43">
        <f t="shared" si="351"/>
        <v>11244.178144862557</v>
      </c>
      <c r="CS217" s="71" t="e">
        <f t="shared" si="372"/>
        <v>#DIV/0!</v>
      </c>
      <c r="CU217" s="44">
        <f t="shared" si="352"/>
        <v>-46</v>
      </c>
      <c r="CV217" s="44">
        <f t="shared" si="353"/>
        <v>23</v>
      </c>
      <c r="CW217" s="44">
        <v>1</v>
      </c>
      <c r="CX217" s="35">
        <f t="shared" si="354"/>
        <v>0</v>
      </c>
      <c r="CY217" s="43">
        <f t="shared" si="290"/>
        <v>1</v>
      </c>
      <c r="CZ217" s="43">
        <f t="shared" si="355"/>
        <v>0</v>
      </c>
      <c r="DA217" s="43">
        <f t="shared" si="356"/>
        <v>2.3464058151340779</v>
      </c>
      <c r="DB217" s="43">
        <f t="shared" si="357"/>
        <v>6900</v>
      </c>
      <c r="DC217" s="43">
        <f t="shared" si="358"/>
        <v>11244.178144862557</v>
      </c>
      <c r="DF217" s="44">
        <f t="shared" si="359"/>
        <v>-109</v>
      </c>
      <c r="DG217" s="44">
        <f t="shared" si="360"/>
        <v>32.75</v>
      </c>
      <c r="DH217" s="44">
        <v>1</v>
      </c>
      <c r="DI217" s="35">
        <f t="shared" si="367"/>
        <v>0</v>
      </c>
      <c r="DJ217" s="43">
        <f t="shared" si="291"/>
        <v>1</v>
      </c>
      <c r="DK217" s="43">
        <f t="shared" si="361"/>
        <v>0</v>
      </c>
      <c r="DL217" s="43">
        <f t="shared" si="362"/>
        <v>3.7794202086827676E-4</v>
      </c>
      <c r="DM217" s="43">
        <f t="shared" si="363"/>
        <v>9825</v>
      </c>
      <c r="DN217" s="43">
        <f t="shared" si="364"/>
        <v>11244.178144862557</v>
      </c>
    </row>
    <row r="218" spans="1:118">
      <c r="A218" s="35">
        <f t="shared" si="292"/>
        <v>388.02344102666723</v>
      </c>
      <c r="B218" s="35">
        <v>0</v>
      </c>
      <c r="C218" s="56">
        <f t="shared" si="370"/>
        <v>11.5</v>
      </c>
      <c r="D218" s="60"/>
      <c r="E218" s="59">
        <f t="shared" si="293"/>
        <v>11.5</v>
      </c>
      <c r="F218" s="102">
        <f t="shared" si="281"/>
        <v>23</v>
      </c>
      <c r="G218" s="38">
        <f t="shared" si="294"/>
        <v>5803257163348.9385</v>
      </c>
      <c r="H218" s="35">
        <f t="shared" si="365"/>
        <v>42.40000000000002</v>
      </c>
      <c r="I218" s="39">
        <v>212</v>
      </c>
      <c r="J218" s="44">
        <f t="shared" si="295"/>
        <v>212</v>
      </c>
      <c r="K218" s="44">
        <f t="shared" si="296"/>
        <v>1</v>
      </c>
      <c r="L218" s="34">
        <v>1</v>
      </c>
      <c r="M218" s="127">
        <f t="shared" si="297"/>
        <v>11.5</v>
      </c>
      <c r="N218" s="43">
        <f t="shared" si="282"/>
        <v>234396208594944</v>
      </c>
      <c r="O218" s="43">
        <f t="shared" si="298"/>
        <v>5.7145795655447347E+17</v>
      </c>
      <c r="P218" s="43">
        <f t="shared" si="299"/>
        <v>8008494885421535</v>
      </c>
      <c r="Q218" s="43">
        <f t="shared" si="300"/>
        <v>300</v>
      </c>
      <c r="R218" s="43">
        <f t="shared" si="301"/>
        <v>11640.703230800016</v>
      </c>
      <c r="S218" s="71">
        <f t="shared" si="302"/>
        <v>1.401414538649115E-2</v>
      </c>
      <c r="V218" s="44">
        <f t="shared" si="303"/>
        <v>212</v>
      </c>
      <c r="W218" s="44">
        <f t="shared" si="304"/>
        <v>2</v>
      </c>
      <c r="X218" s="44">
        <v>1</v>
      </c>
      <c r="Y218" s="35">
        <f t="shared" si="305"/>
        <v>1</v>
      </c>
      <c r="Z218" s="43">
        <f t="shared" si="283"/>
        <v>739265035703040</v>
      </c>
      <c r="AA218" s="43">
        <f t="shared" si="306"/>
        <v>1.5672418756904448E+17</v>
      </c>
      <c r="AB218" s="43">
        <f t="shared" si="307"/>
        <v>8008494885421535</v>
      </c>
      <c r="AC218" s="43">
        <f t="shared" si="308"/>
        <v>600</v>
      </c>
      <c r="AD218" s="43">
        <f t="shared" si="309"/>
        <v>11640.703230800016</v>
      </c>
      <c r="AE218" s="71">
        <f t="shared" si="369"/>
        <v>5.109929111544069E-2</v>
      </c>
      <c r="AG218" s="44">
        <f t="shared" si="310"/>
        <v>197</v>
      </c>
      <c r="AH218" s="44">
        <f t="shared" si="311"/>
        <v>4.1500000000000004</v>
      </c>
      <c r="AI218" s="44">
        <v>1</v>
      </c>
      <c r="AJ218" s="35">
        <f t="shared" si="312"/>
        <v>1.075</v>
      </c>
      <c r="AK218" s="43">
        <f t="shared" si="284"/>
        <v>101638571126400</v>
      </c>
      <c r="AL218" s="43">
        <f t="shared" si="313"/>
        <v>2.152450840029336E+16</v>
      </c>
      <c r="AM218" s="43">
        <f t="shared" si="314"/>
        <v>1001061860677690.7</v>
      </c>
      <c r="AN218" s="43">
        <f t="shared" si="315"/>
        <v>1245</v>
      </c>
      <c r="AO218" s="43">
        <f t="shared" si="316"/>
        <v>11640.703230800016</v>
      </c>
      <c r="AP218" s="71">
        <f t="shared" si="279"/>
        <v>4.6508001114861565E-2</v>
      </c>
      <c r="AR218" s="44">
        <f t="shared" si="317"/>
        <v>177</v>
      </c>
      <c r="AS218" s="44">
        <f t="shared" si="318"/>
        <v>6.5</v>
      </c>
      <c r="AT218" s="44">
        <v>1</v>
      </c>
      <c r="AU218" s="35">
        <f t="shared" si="319"/>
        <v>1.175</v>
      </c>
      <c r="AV218" s="43">
        <f t="shared" si="285"/>
        <v>898844506560</v>
      </c>
      <c r="AW218" s="43">
        <f t="shared" si="320"/>
        <v>186937186251816</v>
      </c>
      <c r="AX218" s="43">
        <f t="shared" si="321"/>
        <v>62566366292355.594</v>
      </c>
      <c r="AY218" s="43">
        <f t="shared" si="322"/>
        <v>1950</v>
      </c>
      <c r="AZ218" s="43">
        <f t="shared" si="323"/>
        <v>11640.703230800016</v>
      </c>
      <c r="BA218" s="71">
        <f t="shared" si="366"/>
        <v>0.33469192270859804</v>
      </c>
      <c r="BC218" s="44">
        <f t="shared" si="324"/>
        <v>152</v>
      </c>
      <c r="BD218" s="44">
        <f t="shared" si="325"/>
        <v>9.1</v>
      </c>
      <c r="BE218" s="44">
        <v>1</v>
      </c>
      <c r="BF218" s="35">
        <f t="shared" si="326"/>
        <v>1.3</v>
      </c>
      <c r="BG218" s="43">
        <f t="shared" si="286"/>
        <v>853408410624</v>
      </c>
      <c r="BH218" s="43">
        <f t="shared" si="327"/>
        <v>168633501939302.41</v>
      </c>
      <c r="BI218" s="43">
        <f t="shared" si="328"/>
        <v>1955198946636.1086</v>
      </c>
      <c r="BJ218" s="43">
        <f t="shared" si="329"/>
        <v>2730</v>
      </c>
      <c r="BK218" s="43">
        <f t="shared" si="330"/>
        <v>11640.703230800016</v>
      </c>
      <c r="BL218" s="71">
        <f t="shared" si="280"/>
        <v>1.1594368403378463E-2</v>
      </c>
      <c r="BN218" s="44">
        <f t="shared" si="331"/>
        <v>122</v>
      </c>
      <c r="BO218" s="44">
        <f t="shared" si="332"/>
        <v>12</v>
      </c>
      <c r="BP218" s="44">
        <v>1</v>
      </c>
      <c r="BQ218" s="35">
        <f t="shared" si="333"/>
        <v>1.45</v>
      </c>
      <c r="BR218" s="43">
        <f t="shared" si="287"/>
        <v>2418958080</v>
      </c>
      <c r="BS218" s="43">
        <f t="shared" si="334"/>
        <v>427913684352</v>
      </c>
      <c r="BT218" s="43">
        <f t="shared" si="335"/>
        <v>30549983541.189137</v>
      </c>
      <c r="BU218" s="43">
        <f t="shared" si="336"/>
        <v>3600</v>
      </c>
      <c r="BV218" s="43">
        <f t="shared" si="337"/>
        <v>11640.703230800016</v>
      </c>
      <c r="BW218" s="71">
        <f t="shared" si="277"/>
        <v>7.1392864164771253E-2</v>
      </c>
      <c r="BY218" s="44">
        <f t="shared" si="338"/>
        <v>60</v>
      </c>
      <c r="BZ218" s="44">
        <f t="shared" si="339"/>
        <v>15.25</v>
      </c>
      <c r="CA218" s="44">
        <v>12</v>
      </c>
      <c r="CB218" s="35">
        <f t="shared" si="340"/>
        <v>0</v>
      </c>
      <c r="CC218" s="43">
        <f t="shared" si="288"/>
        <v>600</v>
      </c>
      <c r="CD218" s="43">
        <f t="shared" si="341"/>
        <v>0</v>
      </c>
      <c r="CE218" s="43">
        <f t="shared" si="342"/>
        <v>5652480.0000000224</v>
      </c>
      <c r="CF218" s="43">
        <f t="shared" si="343"/>
        <v>4575</v>
      </c>
      <c r="CG218" s="43">
        <f t="shared" si="344"/>
        <v>11640.703230800016</v>
      </c>
      <c r="CH218" s="71" t="e">
        <f t="shared" si="371"/>
        <v>#DIV/0!</v>
      </c>
      <c r="CJ218" s="44">
        <f t="shared" si="345"/>
        <v>5</v>
      </c>
      <c r="CK218" s="44">
        <f t="shared" si="346"/>
        <v>18.899999999999999</v>
      </c>
      <c r="CL218" s="44">
        <v>1</v>
      </c>
      <c r="CM218" s="35">
        <f t="shared" si="347"/>
        <v>0</v>
      </c>
      <c r="CN218" s="43">
        <f t="shared" si="289"/>
        <v>1</v>
      </c>
      <c r="CO218" s="43">
        <f t="shared" si="348"/>
        <v>0</v>
      </c>
      <c r="CP218" s="43">
        <f t="shared" si="349"/>
        <v>2760.0000000000005</v>
      </c>
      <c r="CQ218" s="43">
        <f t="shared" si="350"/>
        <v>5670</v>
      </c>
      <c r="CR218" s="43">
        <f t="shared" si="351"/>
        <v>11640.703230800016</v>
      </c>
      <c r="CS218" s="71" t="e">
        <f t="shared" si="372"/>
        <v>#DIV/0!</v>
      </c>
      <c r="CU218" s="44">
        <f t="shared" si="352"/>
        <v>-45</v>
      </c>
      <c r="CV218" s="44">
        <f t="shared" si="353"/>
        <v>23</v>
      </c>
      <c r="CW218" s="44">
        <v>1</v>
      </c>
      <c r="CX218" s="35">
        <f t="shared" si="354"/>
        <v>0</v>
      </c>
      <c r="CY218" s="43">
        <f t="shared" si="290"/>
        <v>1</v>
      </c>
      <c r="CZ218" s="43">
        <f t="shared" si="355"/>
        <v>0</v>
      </c>
      <c r="DA218" s="43">
        <f t="shared" si="356"/>
        <v>2.695312499999992</v>
      </c>
      <c r="DB218" s="43">
        <f t="shared" si="357"/>
        <v>6900</v>
      </c>
      <c r="DC218" s="43">
        <f t="shared" si="358"/>
        <v>11640.703230800016</v>
      </c>
      <c r="DF218" s="44">
        <f t="shared" si="359"/>
        <v>-108</v>
      </c>
      <c r="DG218" s="44">
        <f t="shared" si="360"/>
        <v>32.75</v>
      </c>
      <c r="DH218" s="44">
        <v>1</v>
      </c>
      <c r="DI218" s="35">
        <f t="shared" si="367"/>
        <v>0</v>
      </c>
      <c r="DJ218" s="43">
        <f t="shared" si="291"/>
        <v>1</v>
      </c>
      <c r="DK218" s="43">
        <f t="shared" si="361"/>
        <v>0</v>
      </c>
      <c r="DL218" s="43">
        <f t="shared" si="362"/>
        <v>4.3414137765564463E-4</v>
      </c>
      <c r="DM218" s="43">
        <f t="shared" si="363"/>
        <v>9825</v>
      </c>
      <c r="DN218" s="43">
        <f t="shared" si="364"/>
        <v>11640.703230800016</v>
      </c>
    </row>
    <row r="219" spans="1:118">
      <c r="A219" s="35">
        <f t="shared" si="292"/>
        <v>401.70705812314191</v>
      </c>
      <c r="B219" s="35">
        <v>0</v>
      </c>
      <c r="C219" s="56">
        <f t="shared" si="370"/>
        <v>11.5</v>
      </c>
      <c r="D219" s="60"/>
      <c r="E219" s="59">
        <f t="shared" si="293"/>
        <v>11.5</v>
      </c>
      <c r="F219" s="102">
        <f t="shared" si="281"/>
        <v>23</v>
      </c>
      <c r="G219" s="38">
        <f t="shared" si="294"/>
        <v>6666191957163.6846</v>
      </c>
      <c r="H219" s="35">
        <f t="shared" si="365"/>
        <v>42.600000000000023</v>
      </c>
      <c r="I219" s="39">
        <v>213</v>
      </c>
      <c r="J219" s="44">
        <f t="shared" si="295"/>
        <v>213</v>
      </c>
      <c r="K219" s="44">
        <f t="shared" si="296"/>
        <v>1</v>
      </c>
      <c r="L219" s="34">
        <v>1</v>
      </c>
      <c r="M219" s="127">
        <f t="shared" si="297"/>
        <v>11.5</v>
      </c>
      <c r="N219" s="43">
        <f t="shared" si="282"/>
        <v>234396208594944</v>
      </c>
      <c r="O219" s="43">
        <f t="shared" si="298"/>
        <v>5.7415351295331533E+17</v>
      </c>
      <c r="P219" s="43">
        <f t="shared" si="299"/>
        <v>9199344900885884</v>
      </c>
      <c r="Q219" s="43">
        <f t="shared" si="300"/>
        <v>300</v>
      </c>
      <c r="R219" s="43">
        <f t="shared" si="301"/>
        <v>12051.211743694257</v>
      </c>
      <c r="S219" s="71">
        <f t="shared" si="302"/>
        <v>1.6022448166460816E-2</v>
      </c>
      <c r="V219" s="44">
        <f t="shared" si="303"/>
        <v>213</v>
      </c>
      <c r="W219" s="44">
        <f t="shared" si="304"/>
        <v>2</v>
      </c>
      <c r="X219" s="44">
        <v>1</v>
      </c>
      <c r="Y219" s="35">
        <f t="shared" si="305"/>
        <v>1</v>
      </c>
      <c r="Z219" s="43">
        <f t="shared" si="283"/>
        <v>739265035703040</v>
      </c>
      <c r="AA219" s="43">
        <f t="shared" si="306"/>
        <v>1.5746345260474752E+17</v>
      </c>
      <c r="AB219" s="43">
        <f t="shared" si="307"/>
        <v>9199344900885884</v>
      </c>
      <c r="AC219" s="43">
        <f t="shared" si="308"/>
        <v>600</v>
      </c>
      <c r="AD219" s="43">
        <f t="shared" si="309"/>
        <v>12051.211743694257</v>
      </c>
      <c r="AE219" s="71">
        <f t="shared" si="369"/>
        <v>5.84220957226015E-2</v>
      </c>
      <c r="AG219" s="44">
        <f t="shared" si="310"/>
        <v>198</v>
      </c>
      <c r="AH219" s="44">
        <f t="shared" si="311"/>
        <v>4.1500000000000004</v>
      </c>
      <c r="AI219" s="44">
        <v>1</v>
      </c>
      <c r="AJ219" s="35">
        <f t="shared" si="312"/>
        <v>1.075</v>
      </c>
      <c r="AK219" s="43">
        <f t="shared" si="284"/>
        <v>101638571126400</v>
      </c>
      <c r="AL219" s="43">
        <f t="shared" si="313"/>
        <v>2.163376986425424E+16</v>
      </c>
      <c r="AM219" s="43">
        <f t="shared" si="314"/>
        <v>1149918112610734.5</v>
      </c>
      <c r="AN219" s="43">
        <f t="shared" si="315"/>
        <v>1245</v>
      </c>
      <c r="AO219" s="43">
        <f t="shared" si="316"/>
        <v>12051.211743694257</v>
      </c>
      <c r="AP219" s="71">
        <f t="shared" si="279"/>
        <v>5.3153847888100132E-2</v>
      </c>
      <c r="AR219" s="44">
        <f t="shared" si="317"/>
        <v>178</v>
      </c>
      <c r="AS219" s="44">
        <f t="shared" si="318"/>
        <v>6.5</v>
      </c>
      <c r="AT219" s="44">
        <v>1</v>
      </c>
      <c r="AU219" s="35">
        <f t="shared" si="319"/>
        <v>1.175</v>
      </c>
      <c r="AV219" s="43">
        <f t="shared" si="285"/>
        <v>898844506560</v>
      </c>
      <c r="AW219" s="43">
        <f t="shared" si="320"/>
        <v>187993328547024</v>
      </c>
      <c r="AX219" s="43">
        <f t="shared" si="321"/>
        <v>71869882038170.812</v>
      </c>
      <c r="AY219" s="43">
        <f t="shared" si="322"/>
        <v>1950</v>
      </c>
      <c r="AZ219" s="43">
        <f t="shared" si="323"/>
        <v>12051.211743694257</v>
      </c>
      <c r="BA219" s="71">
        <f t="shared" si="366"/>
        <v>0.38230017306275593</v>
      </c>
      <c r="BC219" s="44">
        <f t="shared" si="324"/>
        <v>153</v>
      </c>
      <c r="BD219" s="44">
        <f t="shared" si="325"/>
        <v>9.1</v>
      </c>
      <c r="BE219" s="44">
        <v>1</v>
      </c>
      <c r="BF219" s="35">
        <f t="shared" si="326"/>
        <v>1.3</v>
      </c>
      <c r="BG219" s="43">
        <f t="shared" si="286"/>
        <v>853408410624</v>
      </c>
      <c r="BH219" s="43">
        <f t="shared" si="327"/>
        <v>169742932873113.59</v>
      </c>
      <c r="BI219" s="43">
        <f t="shared" si="328"/>
        <v>2245933813692.8345</v>
      </c>
      <c r="BJ219" s="43">
        <f t="shared" si="329"/>
        <v>2730</v>
      </c>
      <c r="BK219" s="43">
        <f t="shared" si="330"/>
        <v>12051.211743694257</v>
      </c>
      <c r="BL219" s="71">
        <f t="shared" si="280"/>
        <v>1.3231383337600966E-2</v>
      </c>
      <c r="BN219" s="44">
        <f t="shared" si="331"/>
        <v>123</v>
      </c>
      <c r="BO219" s="44">
        <f t="shared" si="332"/>
        <v>12</v>
      </c>
      <c r="BP219" s="44">
        <v>1</v>
      </c>
      <c r="BQ219" s="35">
        <f t="shared" si="333"/>
        <v>1.45</v>
      </c>
      <c r="BR219" s="43">
        <f t="shared" si="287"/>
        <v>2418958080</v>
      </c>
      <c r="BS219" s="43">
        <f t="shared" si="334"/>
        <v>431421173568</v>
      </c>
      <c r="BT219" s="43">
        <f t="shared" si="335"/>
        <v>35092715838.950462</v>
      </c>
      <c r="BU219" s="43">
        <f t="shared" si="336"/>
        <v>3600</v>
      </c>
      <c r="BV219" s="43">
        <f t="shared" si="337"/>
        <v>12051.211743694257</v>
      </c>
      <c r="BW219" s="71">
        <f t="shared" si="277"/>
        <v>8.1342126879684076E-2</v>
      </c>
      <c r="BY219" s="44">
        <f t="shared" si="338"/>
        <v>61</v>
      </c>
      <c r="BZ219" s="44">
        <f t="shared" si="339"/>
        <v>15.25</v>
      </c>
      <c r="CA219" s="44">
        <v>1</v>
      </c>
      <c r="CB219" s="35">
        <f t="shared" si="340"/>
        <v>0</v>
      </c>
      <c r="CC219" s="43">
        <f t="shared" si="288"/>
        <v>600</v>
      </c>
      <c r="CD219" s="43">
        <f t="shared" si="341"/>
        <v>0</v>
      </c>
      <c r="CE219" s="43">
        <f t="shared" si="342"/>
        <v>6492994.4776536664</v>
      </c>
      <c r="CF219" s="43">
        <f t="shared" si="343"/>
        <v>4575</v>
      </c>
      <c r="CG219" s="43">
        <f t="shared" si="344"/>
        <v>12051.211743694257</v>
      </c>
      <c r="CH219" s="71" t="e">
        <f t="shared" si="371"/>
        <v>#DIV/0!</v>
      </c>
      <c r="CJ219" s="44">
        <f t="shared" si="345"/>
        <v>6</v>
      </c>
      <c r="CK219" s="44">
        <f t="shared" si="346"/>
        <v>18.899999999999999</v>
      </c>
      <c r="CL219" s="44">
        <v>1</v>
      </c>
      <c r="CM219" s="35">
        <f t="shared" si="347"/>
        <v>0</v>
      </c>
      <c r="CN219" s="43">
        <f t="shared" si="289"/>
        <v>1</v>
      </c>
      <c r="CO219" s="43">
        <f t="shared" si="348"/>
        <v>0</v>
      </c>
      <c r="CP219" s="43">
        <f t="shared" si="349"/>
        <v>3170.4074597918175</v>
      </c>
      <c r="CQ219" s="43">
        <f t="shared" si="350"/>
        <v>5670</v>
      </c>
      <c r="CR219" s="43">
        <f t="shared" si="351"/>
        <v>12051.211743694257</v>
      </c>
      <c r="CS219" s="71" t="e">
        <f t="shared" si="372"/>
        <v>#DIV/0!</v>
      </c>
      <c r="CU219" s="44">
        <f t="shared" si="352"/>
        <v>-44</v>
      </c>
      <c r="CV219" s="44">
        <f t="shared" si="353"/>
        <v>23</v>
      </c>
      <c r="CW219" s="44">
        <v>1</v>
      </c>
      <c r="CX219" s="35">
        <f t="shared" si="354"/>
        <v>0</v>
      </c>
      <c r="CY219" s="43">
        <f t="shared" si="290"/>
        <v>1</v>
      </c>
      <c r="CZ219" s="43">
        <f t="shared" si="355"/>
        <v>0</v>
      </c>
      <c r="DA219" s="43">
        <f t="shared" si="356"/>
        <v>3.096101034952937</v>
      </c>
      <c r="DB219" s="43">
        <f t="shared" si="357"/>
        <v>6900</v>
      </c>
      <c r="DC219" s="43">
        <f t="shared" si="358"/>
        <v>12051.211743694257</v>
      </c>
      <c r="DF219" s="44">
        <f t="shared" si="359"/>
        <v>-107</v>
      </c>
      <c r="DG219" s="44">
        <f t="shared" si="360"/>
        <v>32.75</v>
      </c>
      <c r="DH219" s="44">
        <v>1</v>
      </c>
      <c r="DI219" s="35">
        <f t="shared" si="367"/>
        <v>0</v>
      </c>
      <c r="DJ219" s="43">
        <f t="shared" si="291"/>
        <v>1</v>
      </c>
      <c r="DK219" s="43">
        <f t="shared" si="361"/>
        <v>0</v>
      </c>
      <c r="DL219" s="43">
        <f t="shared" si="362"/>
        <v>4.9869748634918552E-4</v>
      </c>
      <c r="DM219" s="43">
        <f t="shared" si="363"/>
        <v>9825</v>
      </c>
      <c r="DN219" s="43">
        <f t="shared" si="364"/>
        <v>12051.211743694257</v>
      </c>
    </row>
    <row r="220" spans="1:118">
      <c r="A220" s="35">
        <f t="shared" si="292"/>
        <v>415.87322693439836</v>
      </c>
      <c r="B220" s="35">
        <v>0</v>
      </c>
      <c r="C220" s="56">
        <f t="shared" si="370"/>
        <v>11.5</v>
      </c>
      <c r="D220" s="60"/>
      <c r="E220" s="59">
        <f t="shared" si="293"/>
        <v>11.5</v>
      </c>
      <c r="F220" s="102">
        <f t="shared" si="281"/>
        <v>23</v>
      </c>
      <c r="G220" s="38">
        <f t="shared" si="294"/>
        <v>7657443735288.3906</v>
      </c>
      <c r="H220" s="35">
        <f t="shared" si="365"/>
        <v>42.800000000000026</v>
      </c>
      <c r="I220" s="39">
        <v>214</v>
      </c>
      <c r="J220" s="44">
        <f t="shared" si="295"/>
        <v>214</v>
      </c>
      <c r="K220" s="44">
        <f t="shared" si="296"/>
        <v>1</v>
      </c>
      <c r="L220" s="34">
        <v>1</v>
      </c>
      <c r="M220" s="127">
        <f t="shared" si="297"/>
        <v>11.5</v>
      </c>
      <c r="N220" s="43">
        <f t="shared" si="282"/>
        <v>234396208594944</v>
      </c>
      <c r="O220" s="43">
        <f t="shared" si="298"/>
        <v>5.7684906935215718E+17</v>
      </c>
      <c r="P220" s="43">
        <f t="shared" si="299"/>
        <v>1.056727235469798E+16</v>
      </c>
      <c r="Q220" s="43">
        <f t="shared" si="300"/>
        <v>300</v>
      </c>
      <c r="R220" s="43">
        <f t="shared" si="301"/>
        <v>12476.196808031951</v>
      </c>
      <c r="S220" s="71">
        <f t="shared" si="302"/>
        <v>1.831895536654984E-2</v>
      </c>
      <c r="V220" s="44">
        <f t="shared" si="303"/>
        <v>214</v>
      </c>
      <c r="W220" s="44">
        <f t="shared" si="304"/>
        <v>2</v>
      </c>
      <c r="X220" s="44">
        <v>1</v>
      </c>
      <c r="Y220" s="35">
        <f t="shared" si="305"/>
        <v>1</v>
      </c>
      <c r="Z220" s="43">
        <f t="shared" si="283"/>
        <v>739265035703040</v>
      </c>
      <c r="AA220" s="43">
        <f t="shared" si="306"/>
        <v>1.5820271764045056E+17</v>
      </c>
      <c r="AB220" s="43">
        <f t="shared" si="307"/>
        <v>1.056727235469798E+16</v>
      </c>
      <c r="AC220" s="43">
        <f t="shared" si="308"/>
        <v>600</v>
      </c>
      <c r="AD220" s="43">
        <f t="shared" si="309"/>
        <v>12476.196808031951</v>
      </c>
      <c r="AE220" s="71">
        <f t="shared" si="369"/>
        <v>6.6795770087302558E-2</v>
      </c>
      <c r="AG220" s="44">
        <f t="shared" si="310"/>
        <v>199</v>
      </c>
      <c r="AH220" s="44">
        <f t="shared" si="311"/>
        <v>4.1500000000000004</v>
      </c>
      <c r="AI220" s="44">
        <v>1</v>
      </c>
      <c r="AJ220" s="35">
        <f t="shared" si="312"/>
        <v>1.075</v>
      </c>
      <c r="AK220" s="43">
        <f t="shared" si="284"/>
        <v>101638571126400</v>
      </c>
      <c r="AL220" s="43">
        <f t="shared" si="313"/>
        <v>2.174303132821512E+16</v>
      </c>
      <c r="AM220" s="43">
        <f t="shared" si="314"/>
        <v>1320909044337246</v>
      </c>
      <c r="AN220" s="43">
        <f t="shared" si="315"/>
        <v>1245</v>
      </c>
      <c r="AO220" s="43">
        <f t="shared" si="316"/>
        <v>12476.196808031951</v>
      </c>
      <c r="AP220" s="71">
        <f t="shared" si="279"/>
        <v>6.0750914828658305E-2</v>
      </c>
      <c r="AR220" s="44">
        <f t="shared" si="317"/>
        <v>179</v>
      </c>
      <c r="AS220" s="44">
        <f t="shared" si="318"/>
        <v>6.5</v>
      </c>
      <c r="AT220" s="44">
        <v>1</v>
      </c>
      <c r="AU220" s="35">
        <f t="shared" si="319"/>
        <v>1.175</v>
      </c>
      <c r="AV220" s="43">
        <f t="shared" si="285"/>
        <v>898844506560</v>
      </c>
      <c r="AW220" s="43">
        <f t="shared" si="320"/>
        <v>189049470842232</v>
      </c>
      <c r="AX220" s="43">
        <f t="shared" si="321"/>
        <v>82556815271077.766</v>
      </c>
      <c r="AY220" s="43">
        <f t="shared" si="322"/>
        <v>1950</v>
      </c>
      <c r="AZ220" s="43">
        <f t="shared" si="323"/>
        <v>12476.196808031951</v>
      </c>
      <c r="BA220" s="71">
        <f t="shared" si="366"/>
        <v>0.43669424147700547</v>
      </c>
      <c r="BC220" s="44">
        <f t="shared" si="324"/>
        <v>154</v>
      </c>
      <c r="BD220" s="44">
        <f t="shared" si="325"/>
        <v>9.1</v>
      </c>
      <c r="BE220" s="44">
        <v>1</v>
      </c>
      <c r="BF220" s="35">
        <f t="shared" si="326"/>
        <v>1.3</v>
      </c>
      <c r="BG220" s="43">
        <f t="shared" si="286"/>
        <v>853408410624</v>
      </c>
      <c r="BH220" s="43">
        <f t="shared" si="327"/>
        <v>170852363806924.81</v>
      </c>
      <c r="BI220" s="43">
        <f t="shared" si="328"/>
        <v>2579900477221.1758</v>
      </c>
      <c r="BJ220" s="43">
        <f t="shared" si="329"/>
        <v>2730</v>
      </c>
      <c r="BK220" s="43">
        <f t="shared" si="330"/>
        <v>12476.196808031951</v>
      </c>
      <c r="BL220" s="71">
        <f t="shared" si="280"/>
        <v>1.5100174324404693E-2</v>
      </c>
      <c r="BN220" s="44">
        <f t="shared" si="331"/>
        <v>124</v>
      </c>
      <c r="BO220" s="44">
        <f t="shared" si="332"/>
        <v>12</v>
      </c>
      <c r="BP220" s="44">
        <v>1</v>
      </c>
      <c r="BQ220" s="35">
        <f t="shared" si="333"/>
        <v>1.45</v>
      </c>
      <c r="BR220" s="43">
        <f t="shared" si="287"/>
        <v>2418958080</v>
      </c>
      <c r="BS220" s="43">
        <f t="shared" si="334"/>
        <v>434928662784</v>
      </c>
      <c r="BT220" s="43">
        <f t="shared" si="335"/>
        <v>40310944956.580795</v>
      </c>
      <c r="BU220" s="43">
        <f t="shared" si="336"/>
        <v>3600</v>
      </c>
      <c r="BV220" s="43">
        <f t="shared" si="337"/>
        <v>12476.196808031951</v>
      </c>
      <c r="BW220" s="71">
        <f t="shared" si="277"/>
        <v>9.2684038569793112E-2</v>
      </c>
      <c r="BY220" s="44">
        <f t="shared" si="338"/>
        <v>62</v>
      </c>
      <c r="BZ220" s="44">
        <f t="shared" si="339"/>
        <v>15.25</v>
      </c>
      <c r="CA220" s="44">
        <v>1</v>
      </c>
      <c r="CB220" s="35">
        <f t="shared" si="340"/>
        <v>0</v>
      </c>
      <c r="CC220" s="43">
        <f t="shared" si="288"/>
        <v>600</v>
      </c>
      <c r="CD220" s="43">
        <f t="shared" si="341"/>
        <v>0</v>
      </c>
      <c r="CE220" s="43">
        <f t="shared" si="342"/>
        <v>7458492.0754855992</v>
      </c>
      <c r="CF220" s="43">
        <f t="shared" si="343"/>
        <v>4575</v>
      </c>
      <c r="CG220" s="43">
        <f t="shared" si="344"/>
        <v>12476.196808031951</v>
      </c>
      <c r="CH220" s="71" t="e">
        <f t="shared" si="371"/>
        <v>#DIV/0!</v>
      </c>
      <c r="CJ220" s="44">
        <f t="shared" si="345"/>
        <v>7</v>
      </c>
      <c r="CK220" s="44">
        <f t="shared" si="346"/>
        <v>18.899999999999999</v>
      </c>
      <c r="CL220" s="44">
        <v>1</v>
      </c>
      <c r="CM220" s="35">
        <f t="shared" si="347"/>
        <v>0</v>
      </c>
      <c r="CN220" s="43">
        <f t="shared" si="289"/>
        <v>1</v>
      </c>
      <c r="CO220" s="43">
        <f t="shared" si="348"/>
        <v>0</v>
      </c>
      <c r="CP220" s="43">
        <f t="shared" si="349"/>
        <v>3641.84183373319</v>
      </c>
      <c r="CQ220" s="43">
        <f t="shared" si="350"/>
        <v>5670</v>
      </c>
      <c r="CR220" s="43">
        <f t="shared" si="351"/>
        <v>12476.196808031951</v>
      </c>
      <c r="CS220" s="71" t="e">
        <f t="shared" si="372"/>
        <v>#DIV/0!</v>
      </c>
      <c r="CU220" s="44">
        <f t="shared" si="352"/>
        <v>-43</v>
      </c>
      <c r="CV220" s="44">
        <f t="shared" si="353"/>
        <v>23</v>
      </c>
      <c r="CW220" s="44">
        <v>1</v>
      </c>
      <c r="CX220" s="35">
        <f t="shared" si="354"/>
        <v>0</v>
      </c>
      <c r="CY220" s="43">
        <f t="shared" si="290"/>
        <v>1</v>
      </c>
      <c r="CZ220" s="43">
        <f t="shared" si="355"/>
        <v>0</v>
      </c>
      <c r="DA220" s="43">
        <f t="shared" si="356"/>
        <v>3.5564861657550564</v>
      </c>
      <c r="DB220" s="43">
        <f t="shared" si="357"/>
        <v>6900</v>
      </c>
      <c r="DC220" s="43">
        <f t="shared" si="358"/>
        <v>12476.196808031951</v>
      </c>
      <c r="DF220" s="44">
        <f t="shared" si="359"/>
        <v>-106</v>
      </c>
      <c r="DG220" s="44">
        <f t="shared" si="360"/>
        <v>32.75</v>
      </c>
      <c r="DH220" s="44">
        <v>1</v>
      </c>
      <c r="DI220" s="35">
        <f t="shared" si="367"/>
        <v>0</v>
      </c>
      <c r="DJ220" s="43">
        <f t="shared" si="291"/>
        <v>1</v>
      </c>
      <c r="DK220" s="43">
        <f t="shared" si="361"/>
        <v>0</v>
      </c>
      <c r="DL220" s="43">
        <f t="shared" si="362"/>
        <v>5.7285298221046584E-4</v>
      </c>
      <c r="DM220" s="43">
        <f t="shared" si="363"/>
        <v>9825</v>
      </c>
      <c r="DN220" s="43">
        <f t="shared" si="364"/>
        <v>12476.196808031951</v>
      </c>
    </row>
    <row r="221" spans="1:118">
      <c r="A221" s="35">
        <f t="shared" si="292"/>
        <v>430.53896460990791</v>
      </c>
      <c r="B221" s="35">
        <v>0</v>
      </c>
      <c r="C221" s="56">
        <f t="shared" si="370"/>
        <v>11.5</v>
      </c>
      <c r="D221" s="60"/>
      <c r="E221" s="59">
        <f t="shared" si="293"/>
        <v>11.5</v>
      </c>
      <c r="F221" s="102">
        <f t="shared" si="281"/>
        <v>23</v>
      </c>
      <c r="G221" s="38">
        <f t="shared" si="294"/>
        <v>8796093022208.127</v>
      </c>
      <c r="H221" s="35">
        <f t="shared" si="365"/>
        <v>43.000000000000021</v>
      </c>
      <c r="I221" s="39">
        <v>215</v>
      </c>
      <c r="J221" s="44">
        <f t="shared" si="295"/>
        <v>215</v>
      </c>
      <c r="K221" s="44">
        <f t="shared" si="296"/>
        <v>1</v>
      </c>
      <c r="L221" s="34">
        <v>1</v>
      </c>
      <c r="M221" s="127">
        <f t="shared" si="297"/>
        <v>11.5</v>
      </c>
      <c r="N221" s="43">
        <f t="shared" si="282"/>
        <v>234396208594944</v>
      </c>
      <c r="O221" s="43">
        <f t="shared" si="298"/>
        <v>5.7954462575099904E+17</v>
      </c>
      <c r="P221" s="43">
        <f t="shared" si="299"/>
        <v>1.2138608370647216E+16</v>
      </c>
      <c r="Q221" s="43">
        <f t="shared" si="300"/>
        <v>300</v>
      </c>
      <c r="R221" s="43">
        <f t="shared" si="301"/>
        <v>12916.168938297236</v>
      </c>
      <c r="S221" s="71">
        <f t="shared" si="302"/>
        <v>2.0945079690657956E-2</v>
      </c>
      <c r="V221" s="44">
        <f t="shared" si="303"/>
        <v>215</v>
      </c>
      <c r="W221" s="44">
        <f t="shared" si="304"/>
        <v>2</v>
      </c>
      <c r="X221" s="44">
        <v>1</v>
      </c>
      <c r="Y221" s="35">
        <f t="shared" si="305"/>
        <v>1</v>
      </c>
      <c r="Z221" s="43">
        <f t="shared" si="283"/>
        <v>739265035703040</v>
      </c>
      <c r="AA221" s="43">
        <f t="shared" si="306"/>
        <v>1.589419826761536E+17</v>
      </c>
      <c r="AB221" s="43">
        <f t="shared" si="307"/>
        <v>1.2138608370647216E+16</v>
      </c>
      <c r="AC221" s="43">
        <f t="shared" si="308"/>
        <v>600</v>
      </c>
      <c r="AD221" s="43">
        <f t="shared" si="309"/>
        <v>12916.168938297236</v>
      </c>
      <c r="AE221" s="71">
        <f t="shared" si="369"/>
        <v>7.6371315912044407E-2</v>
      </c>
      <c r="AG221" s="44">
        <f t="shared" si="310"/>
        <v>200</v>
      </c>
      <c r="AH221" s="44">
        <f t="shared" si="311"/>
        <v>4.1500000000000004</v>
      </c>
      <c r="AI221" s="44">
        <v>1</v>
      </c>
      <c r="AJ221" s="35">
        <f t="shared" si="312"/>
        <v>1.075</v>
      </c>
      <c r="AK221" s="43">
        <f t="shared" si="284"/>
        <v>101638571126400</v>
      </c>
      <c r="AL221" s="43">
        <f t="shared" si="313"/>
        <v>2.1852292792176E+16</v>
      </c>
      <c r="AM221" s="43">
        <f t="shared" si="314"/>
        <v>1517326046330900.2</v>
      </c>
      <c r="AN221" s="43">
        <f t="shared" si="315"/>
        <v>1245</v>
      </c>
      <c r="AO221" s="43">
        <f t="shared" si="316"/>
        <v>12916.168938297236</v>
      </c>
      <c r="AP221" s="71">
        <f t="shared" si="279"/>
        <v>6.9435553548603562E-2</v>
      </c>
      <c r="AR221" s="44">
        <f t="shared" si="317"/>
        <v>180</v>
      </c>
      <c r="AS221" s="44">
        <f t="shared" si="318"/>
        <v>6.5</v>
      </c>
      <c r="AT221" s="44">
        <v>14</v>
      </c>
      <c r="AU221" s="35">
        <f t="shared" si="319"/>
        <v>1.175</v>
      </c>
      <c r="AV221" s="43">
        <f t="shared" si="285"/>
        <v>12583823091840</v>
      </c>
      <c r="AW221" s="43">
        <f t="shared" si="320"/>
        <v>2661478583924160</v>
      </c>
      <c r="AX221" s="43">
        <f t="shared" si="321"/>
        <v>94832877895681.141</v>
      </c>
      <c r="AY221" s="43">
        <f t="shared" si="322"/>
        <v>1950</v>
      </c>
      <c r="AZ221" s="43">
        <f t="shared" si="323"/>
        <v>12916.168938297236</v>
      </c>
      <c r="BA221" s="71">
        <f t="shared" si="366"/>
        <v>3.5631651694847319E-2</v>
      </c>
      <c r="BC221" s="44">
        <f t="shared" si="324"/>
        <v>155</v>
      </c>
      <c r="BD221" s="44">
        <f t="shared" si="325"/>
        <v>9.1</v>
      </c>
      <c r="BE221" s="44">
        <v>1</v>
      </c>
      <c r="BF221" s="35">
        <f t="shared" si="326"/>
        <v>1.3</v>
      </c>
      <c r="BG221" s="43">
        <f t="shared" si="286"/>
        <v>853408410624</v>
      </c>
      <c r="BH221" s="43">
        <f t="shared" si="327"/>
        <v>171961794740736</v>
      </c>
      <c r="BI221" s="43">
        <f t="shared" si="328"/>
        <v>2963527434240.0303</v>
      </c>
      <c r="BJ221" s="43">
        <f t="shared" si="329"/>
        <v>2730</v>
      </c>
      <c r="BK221" s="43">
        <f t="shared" si="330"/>
        <v>12916.168938297236</v>
      </c>
      <c r="BL221" s="71">
        <f t="shared" si="280"/>
        <v>1.7233638662053349E-2</v>
      </c>
      <c r="BN221" s="44">
        <f t="shared" si="331"/>
        <v>125</v>
      </c>
      <c r="BO221" s="44">
        <f t="shared" si="332"/>
        <v>12</v>
      </c>
      <c r="BP221" s="44">
        <v>1</v>
      </c>
      <c r="BQ221" s="35">
        <f t="shared" si="333"/>
        <v>1.45</v>
      </c>
      <c r="BR221" s="43">
        <f t="shared" si="287"/>
        <v>2418958080</v>
      </c>
      <c r="BS221" s="43">
        <f t="shared" si="334"/>
        <v>438436152000</v>
      </c>
      <c r="BT221" s="43">
        <f t="shared" si="335"/>
        <v>46305116160.000381</v>
      </c>
      <c r="BU221" s="43">
        <f t="shared" si="336"/>
        <v>3600</v>
      </c>
      <c r="BV221" s="43">
        <f t="shared" si="337"/>
        <v>12916.168938297236</v>
      </c>
      <c r="BW221" s="71">
        <f t="shared" si="277"/>
        <v>0.10561427461848626</v>
      </c>
      <c r="BY221" s="44">
        <f t="shared" si="338"/>
        <v>63</v>
      </c>
      <c r="BZ221" s="44">
        <f t="shared" si="339"/>
        <v>15.25</v>
      </c>
      <c r="CA221" s="44">
        <v>1</v>
      </c>
      <c r="CB221" s="35">
        <f t="shared" si="340"/>
        <v>0</v>
      </c>
      <c r="CC221" s="43">
        <f t="shared" si="288"/>
        <v>600</v>
      </c>
      <c r="CD221" s="43">
        <f t="shared" si="341"/>
        <v>0</v>
      </c>
      <c r="CE221" s="43">
        <f t="shared" si="342"/>
        <v>8567557.5778687317</v>
      </c>
      <c r="CF221" s="43">
        <f t="shared" si="343"/>
        <v>4575</v>
      </c>
      <c r="CG221" s="43">
        <f t="shared" si="344"/>
        <v>12916.168938297236</v>
      </c>
      <c r="CH221" s="71" t="e">
        <f t="shared" si="371"/>
        <v>#DIV/0!</v>
      </c>
      <c r="CJ221" s="44">
        <f t="shared" si="345"/>
        <v>8</v>
      </c>
      <c r="CK221" s="44">
        <f t="shared" si="346"/>
        <v>18.899999999999999</v>
      </c>
      <c r="CL221" s="44">
        <v>1</v>
      </c>
      <c r="CM221" s="35">
        <f t="shared" si="347"/>
        <v>0</v>
      </c>
      <c r="CN221" s="43">
        <f t="shared" si="289"/>
        <v>1</v>
      </c>
      <c r="CO221" s="43">
        <f t="shared" si="348"/>
        <v>0</v>
      </c>
      <c r="CP221" s="43">
        <f t="shared" si="349"/>
        <v>4183.3777235687012</v>
      </c>
      <c r="CQ221" s="43">
        <f t="shared" si="350"/>
        <v>5670</v>
      </c>
      <c r="CR221" s="43">
        <f t="shared" si="351"/>
        <v>12916.168938297236</v>
      </c>
      <c r="CS221" s="71" t="e">
        <f t="shared" si="372"/>
        <v>#DIV/0!</v>
      </c>
      <c r="CU221" s="44">
        <f t="shared" si="352"/>
        <v>-42</v>
      </c>
      <c r="CV221" s="44">
        <f t="shared" si="353"/>
        <v>23</v>
      </c>
      <c r="CW221" s="44">
        <v>1</v>
      </c>
      <c r="CX221" s="35">
        <f t="shared" si="354"/>
        <v>0</v>
      </c>
      <c r="CY221" s="43">
        <f t="shared" si="290"/>
        <v>1</v>
      </c>
      <c r="CZ221" s="43">
        <f t="shared" si="355"/>
        <v>0</v>
      </c>
      <c r="DA221" s="43">
        <f t="shared" si="356"/>
        <v>4.0853298081725455</v>
      </c>
      <c r="DB221" s="43">
        <f t="shared" si="357"/>
        <v>6900</v>
      </c>
      <c r="DC221" s="43">
        <f t="shared" si="358"/>
        <v>12916.168938297236</v>
      </c>
      <c r="DF221" s="44">
        <f t="shared" si="359"/>
        <v>-105</v>
      </c>
      <c r="DG221" s="44">
        <f t="shared" si="360"/>
        <v>32.75</v>
      </c>
      <c r="DH221" s="44">
        <v>1</v>
      </c>
      <c r="DI221" s="35">
        <f t="shared" si="367"/>
        <v>0</v>
      </c>
      <c r="DJ221" s="43">
        <f t="shared" si="291"/>
        <v>1</v>
      </c>
      <c r="DK221" s="43">
        <f t="shared" si="361"/>
        <v>0</v>
      </c>
      <c r="DL221" s="43">
        <f t="shared" si="362"/>
        <v>6.5803527832030784E-4</v>
      </c>
      <c r="DM221" s="43">
        <f t="shared" si="363"/>
        <v>9825</v>
      </c>
      <c r="DN221" s="43">
        <f t="shared" si="364"/>
        <v>12916.168938297236</v>
      </c>
    </row>
    <row r="222" spans="1:118">
      <c r="A222" s="35">
        <f t="shared" si="292"/>
        <v>445.7218884076218</v>
      </c>
      <c r="B222" s="35">
        <v>0</v>
      </c>
      <c r="C222" s="56">
        <f t="shared" si="370"/>
        <v>11.5</v>
      </c>
      <c r="D222" s="60"/>
      <c r="E222" s="59">
        <f t="shared" si="293"/>
        <v>11.5</v>
      </c>
      <c r="F222" s="102">
        <f t="shared" si="281"/>
        <v>23</v>
      </c>
      <c r="G222" s="38">
        <f t="shared" si="294"/>
        <v>10104057585011.373</v>
      </c>
      <c r="H222" s="35">
        <f t="shared" si="365"/>
        <v>43.200000000000024</v>
      </c>
      <c r="I222" s="39">
        <v>216</v>
      </c>
      <c r="J222" s="44">
        <f t="shared" si="295"/>
        <v>216</v>
      </c>
      <c r="K222" s="44">
        <f t="shared" si="296"/>
        <v>1</v>
      </c>
      <c r="L222" s="34">
        <v>1</v>
      </c>
      <c r="M222" s="127">
        <f t="shared" si="297"/>
        <v>11.5</v>
      </c>
      <c r="N222" s="43">
        <f t="shared" si="282"/>
        <v>234396208594944</v>
      </c>
      <c r="O222" s="43">
        <f t="shared" si="298"/>
        <v>5.822401821498409E+17</v>
      </c>
      <c r="P222" s="43">
        <f t="shared" si="299"/>
        <v>1.3943599467315694E+16</v>
      </c>
      <c r="Q222" s="43">
        <f t="shared" si="300"/>
        <v>300</v>
      </c>
      <c r="R222" s="43">
        <f t="shared" si="301"/>
        <v>13371.656652228654</v>
      </c>
      <c r="S222" s="71">
        <f t="shared" si="302"/>
        <v>2.3948191648042724E-2</v>
      </c>
      <c r="V222" s="44">
        <f t="shared" si="303"/>
        <v>216</v>
      </c>
      <c r="W222" s="44">
        <f t="shared" si="304"/>
        <v>2</v>
      </c>
      <c r="X222" s="44">
        <v>1</v>
      </c>
      <c r="Y222" s="35">
        <f t="shared" si="305"/>
        <v>1</v>
      </c>
      <c r="Z222" s="43">
        <f t="shared" si="283"/>
        <v>739265035703040</v>
      </c>
      <c r="AA222" s="43">
        <f t="shared" si="306"/>
        <v>1.5968124771185664E+17</v>
      </c>
      <c r="AB222" s="43">
        <f t="shared" si="307"/>
        <v>1.3943599467315694E+16</v>
      </c>
      <c r="AC222" s="43">
        <f t="shared" si="308"/>
        <v>600</v>
      </c>
      <c r="AD222" s="43">
        <f t="shared" si="309"/>
        <v>13371.656652228654</v>
      </c>
      <c r="AE222" s="71">
        <f t="shared" si="369"/>
        <v>8.7321458637878338E-2</v>
      </c>
      <c r="AG222" s="44">
        <f t="shared" si="310"/>
        <v>201</v>
      </c>
      <c r="AH222" s="44">
        <f t="shared" si="311"/>
        <v>4.1500000000000004</v>
      </c>
      <c r="AI222" s="44">
        <v>1</v>
      </c>
      <c r="AJ222" s="35">
        <f t="shared" si="312"/>
        <v>1.075</v>
      </c>
      <c r="AK222" s="43">
        <f t="shared" si="284"/>
        <v>101638571126400</v>
      </c>
      <c r="AL222" s="43">
        <f t="shared" si="313"/>
        <v>2.196155425613688E+16</v>
      </c>
      <c r="AM222" s="43">
        <f t="shared" si="314"/>
        <v>1742949933414460.2</v>
      </c>
      <c r="AN222" s="43">
        <f t="shared" si="315"/>
        <v>1245</v>
      </c>
      <c r="AO222" s="43">
        <f t="shared" si="316"/>
        <v>13371.656652228654</v>
      </c>
      <c r="AP222" s="71">
        <f t="shared" si="279"/>
        <v>7.936368770108404E-2</v>
      </c>
      <c r="AR222" s="44">
        <f t="shared" si="317"/>
        <v>181</v>
      </c>
      <c r="AS222" s="44">
        <f t="shared" si="318"/>
        <v>6.5</v>
      </c>
      <c r="AT222" s="44">
        <v>1</v>
      </c>
      <c r="AU222" s="35">
        <f t="shared" si="319"/>
        <v>1.175</v>
      </c>
      <c r="AV222" s="43">
        <f t="shared" si="285"/>
        <v>12583823091840</v>
      </c>
      <c r="AW222" s="43">
        <f t="shared" si="320"/>
        <v>2676264576057072</v>
      </c>
      <c r="AX222" s="43">
        <f t="shared" si="321"/>
        <v>108934370838403.61</v>
      </c>
      <c r="AY222" s="43">
        <f t="shared" si="322"/>
        <v>1950</v>
      </c>
      <c r="AZ222" s="43">
        <f t="shared" si="323"/>
        <v>13371.656652228654</v>
      </c>
      <c r="BA222" s="71">
        <f t="shared" si="366"/>
        <v>4.0703886982241533E-2</v>
      </c>
      <c r="BC222" s="44">
        <f t="shared" si="324"/>
        <v>156</v>
      </c>
      <c r="BD222" s="44">
        <f t="shared" si="325"/>
        <v>9.1</v>
      </c>
      <c r="BE222" s="44">
        <v>1</v>
      </c>
      <c r="BF222" s="35">
        <f t="shared" si="326"/>
        <v>1.3</v>
      </c>
      <c r="BG222" s="43">
        <f t="shared" si="286"/>
        <v>853408410624</v>
      </c>
      <c r="BH222" s="43">
        <f t="shared" si="327"/>
        <v>173071225674547.22</v>
      </c>
      <c r="BI222" s="43">
        <f t="shared" si="328"/>
        <v>3404199088700.1074</v>
      </c>
      <c r="BJ222" s="43">
        <f t="shared" si="329"/>
        <v>2730</v>
      </c>
      <c r="BK222" s="43">
        <f t="shared" si="330"/>
        <v>13371.656652228654</v>
      </c>
      <c r="BL222" s="71">
        <f t="shared" si="280"/>
        <v>1.9669353327985053E-2</v>
      </c>
      <c r="BN222" s="44">
        <f t="shared" si="331"/>
        <v>126</v>
      </c>
      <c r="BO222" s="44">
        <f t="shared" si="332"/>
        <v>12</v>
      </c>
      <c r="BP222" s="44">
        <v>1</v>
      </c>
      <c r="BQ222" s="35">
        <f t="shared" si="333"/>
        <v>1.45</v>
      </c>
      <c r="BR222" s="43">
        <f t="shared" si="287"/>
        <v>2418958080</v>
      </c>
      <c r="BS222" s="43">
        <f t="shared" si="334"/>
        <v>441943641216</v>
      </c>
      <c r="BT222" s="43">
        <f t="shared" si="335"/>
        <v>53190610760.939072</v>
      </c>
      <c r="BU222" s="43">
        <f t="shared" si="336"/>
        <v>3600</v>
      </c>
      <c r="BV222" s="43">
        <f t="shared" si="337"/>
        <v>13371.656652228654</v>
      </c>
      <c r="BW222" s="71">
        <f t="shared" si="277"/>
        <v>0.12035609476037727</v>
      </c>
      <c r="BY222" s="44">
        <f t="shared" si="338"/>
        <v>64</v>
      </c>
      <c r="BZ222" s="44">
        <f t="shared" si="339"/>
        <v>15.25</v>
      </c>
      <c r="CA222" s="44">
        <v>1</v>
      </c>
      <c r="CB222" s="35">
        <f t="shared" si="340"/>
        <v>0</v>
      </c>
      <c r="CC222" s="43">
        <f t="shared" si="288"/>
        <v>600</v>
      </c>
      <c r="CD222" s="43">
        <f t="shared" si="341"/>
        <v>0</v>
      </c>
      <c r="CE222" s="43">
        <f t="shared" si="342"/>
        <v>9841539.2960401941</v>
      </c>
      <c r="CF222" s="43">
        <f t="shared" si="343"/>
        <v>4575</v>
      </c>
      <c r="CG222" s="43">
        <f t="shared" si="344"/>
        <v>13371.656652228654</v>
      </c>
      <c r="CH222" s="71" t="e">
        <f t="shared" si="371"/>
        <v>#DIV/0!</v>
      </c>
      <c r="CJ222" s="44">
        <f t="shared" si="345"/>
        <v>9</v>
      </c>
      <c r="CK222" s="44">
        <f t="shared" si="346"/>
        <v>18.899999999999999</v>
      </c>
      <c r="CL222" s="44">
        <v>1</v>
      </c>
      <c r="CM222" s="35">
        <f t="shared" si="347"/>
        <v>0</v>
      </c>
      <c r="CN222" s="43">
        <f t="shared" si="289"/>
        <v>1</v>
      </c>
      <c r="CO222" s="43">
        <f t="shared" si="348"/>
        <v>0</v>
      </c>
      <c r="CP222" s="43">
        <f t="shared" si="349"/>
        <v>4805.4391093946078</v>
      </c>
      <c r="CQ222" s="43">
        <f t="shared" si="350"/>
        <v>5670</v>
      </c>
      <c r="CR222" s="43">
        <f t="shared" si="351"/>
        <v>13371.656652228654</v>
      </c>
      <c r="CS222" s="71" t="e">
        <f t="shared" si="372"/>
        <v>#DIV/0!</v>
      </c>
      <c r="CU222" s="44">
        <f t="shared" si="352"/>
        <v>-41</v>
      </c>
      <c r="CV222" s="44">
        <f t="shared" si="353"/>
        <v>23</v>
      </c>
      <c r="CW222" s="44">
        <v>1</v>
      </c>
      <c r="CX222" s="35">
        <f t="shared" si="354"/>
        <v>0</v>
      </c>
      <c r="CY222" s="43">
        <f t="shared" si="290"/>
        <v>1</v>
      </c>
      <c r="CZ222" s="43">
        <f t="shared" si="355"/>
        <v>0</v>
      </c>
      <c r="DA222" s="43">
        <f t="shared" si="356"/>
        <v>4.6928116302681557</v>
      </c>
      <c r="DB222" s="43">
        <f t="shared" si="357"/>
        <v>6900</v>
      </c>
      <c r="DC222" s="43">
        <f t="shared" si="358"/>
        <v>13371.656652228654</v>
      </c>
      <c r="DF222" s="44">
        <f t="shared" si="359"/>
        <v>-104</v>
      </c>
      <c r="DG222" s="44">
        <f t="shared" si="360"/>
        <v>32.75</v>
      </c>
      <c r="DH222" s="44">
        <v>1</v>
      </c>
      <c r="DI222" s="35">
        <f t="shared" si="367"/>
        <v>0</v>
      </c>
      <c r="DJ222" s="43">
        <f t="shared" si="291"/>
        <v>1</v>
      </c>
      <c r="DK222" s="43">
        <f t="shared" si="361"/>
        <v>0</v>
      </c>
      <c r="DL222" s="43">
        <f t="shared" si="362"/>
        <v>7.5588404173655374E-4</v>
      </c>
      <c r="DM222" s="43">
        <f t="shared" si="363"/>
        <v>9825</v>
      </c>
      <c r="DN222" s="43">
        <f t="shared" si="364"/>
        <v>13371.656652228654</v>
      </c>
    </row>
    <row r="223" spans="1:118">
      <c r="A223" s="35">
        <f t="shared" si="292"/>
        <v>461.4402368567516</v>
      </c>
      <c r="B223" s="35">
        <v>0</v>
      </c>
      <c r="C223" s="56">
        <f t="shared" si="370"/>
        <v>11.5</v>
      </c>
      <c r="D223" s="60"/>
      <c r="E223" s="59">
        <f t="shared" si="293"/>
        <v>11.5</v>
      </c>
      <c r="F223" s="102">
        <f t="shared" si="281"/>
        <v>23</v>
      </c>
      <c r="G223" s="38">
        <f t="shared" si="294"/>
        <v>11606514326697.883</v>
      </c>
      <c r="H223" s="35">
        <f t="shared" si="365"/>
        <v>43.400000000000027</v>
      </c>
      <c r="I223" s="39">
        <v>217</v>
      </c>
      <c r="J223" s="44">
        <f t="shared" si="295"/>
        <v>217</v>
      </c>
      <c r="K223" s="44">
        <f t="shared" si="296"/>
        <v>1</v>
      </c>
      <c r="L223" s="34">
        <v>1</v>
      </c>
      <c r="M223" s="127">
        <f t="shared" si="297"/>
        <v>11.5</v>
      </c>
      <c r="N223" s="43">
        <f t="shared" si="282"/>
        <v>234396208594944</v>
      </c>
      <c r="O223" s="43">
        <f t="shared" si="298"/>
        <v>5.8493573854868275E+17</v>
      </c>
      <c r="P223" s="43">
        <f t="shared" si="299"/>
        <v>1.6016989770843078E+16</v>
      </c>
      <c r="Q223" s="43">
        <f t="shared" si="300"/>
        <v>300</v>
      </c>
      <c r="R223" s="43">
        <f t="shared" si="301"/>
        <v>13843.207105702548</v>
      </c>
      <c r="S223" s="71">
        <f t="shared" si="302"/>
        <v>2.738247762153111E-2</v>
      </c>
      <c r="V223" s="44">
        <f t="shared" si="303"/>
        <v>217</v>
      </c>
      <c r="W223" s="44">
        <f t="shared" si="304"/>
        <v>2</v>
      </c>
      <c r="X223" s="44">
        <v>1</v>
      </c>
      <c r="Y223" s="35">
        <f t="shared" si="305"/>
        <v>1</v>
      </c>
      <c r="Z223" s="43">
        <f t="shared" si="283"/>
        <v>739265035703040</v>
      </c>
      <c r="AA223" s="43">
        <f t="shared" si="306"/>
        <v>1.6042051274755968E+17</v>
      </c>
      <c r="AB223" s="43">
        <f t="shared" si="307"/>
        <v>1.6016989770843078E+16</v>
      </c>
      <c r="AC223" s="43">
        <f t="shared" si="308"/>
        <v>600</v>
      </c>
      <c r="AD223" s="43">
        <f t="shared" si="309"/>
        <v>13843.207105702548</v>
      </c>
      <c r="AE223" s="71">
        <f t="shared" si="369"/>
        <v>9.9843776188695221E-2</v>
      </c>
      <c r="AG223" s="44">
        <f t="shared" si="310"/>
        <v>202</v>
      </c>
      <c r="AH223" s="44">
        <f t="shared" si="311"/>
        <v>4.1500000000000004</v>
      </c>
      <c r="AI223" s="44">
        <v>1</v>
      </c>
      <c r="AJ223" s="35">
        <f t="shared" si="312"/>
        <v>1.075</v>
      </c>
      <c r="AK223" s="43">
        <f t="shared" si="284"/>
        <v>101638571126400</v>
      </c>
      <c r="AL223" s="43">
        <f t="shared" si="313"/>
        <v>2.207081572009776E+16</v>
      </c>
      <c r="AM223" s="43">
        <f t="shared" si="314"/>
        <v>2002123721355382.5</v>
      </c>
      <c r="AN223" s="43">
        <f t="shared" si="315"/>
        <v>1245</v>
      </c>
      <c r="AO223" s="43">
        <f t="shared" si="316"/>
        <v>13843.207105702548</v>
      </c>
      <c r="AP223" s="71">
        <f t="shared" si="279"/>
        <v>9.0713625936908251E-2</v>
      </c>
      <c r="AR223" s="44">
        <f t="shared" si="317"/>
        <v>182</v>
      </c>
      <c r="AS223" s="44">
        <f t="shared" si="318"/>
        <v>6.5</v>
      </c>
      <c r="AT223" s="44">
        <v>1</v>
      </c>
      <c r="AU223" s="35">
        <f t="shared" si="319"/>
        <v>1.175</v>
      </c>
      <c r="AV223" s="43">
        <f t="shared" si="285"/>
        <v>12583823091840</v>
      </c>
      <c r="AW223" s="43">
        <f t="shared" si="320"/>
        <v>2691050568189984</v>
      </c>
      <c r="AX223" s="43">
        <f t="shared" si="321"/>
        <v>125132732584711.22</v>
      </c>
      <c r="AY223" s="43">
        <f t="shared" si="322"/>
        <v>1950</v>
      </c>
      <c r="AZ223" s="43">
        <f t="shared" si="323"/>
        <v>13843.207105702548</v>
      </c>
      <c r="BA223" s="71">
        <f t="shared" si="366"/>
        <v>4.6499584238164728E-2</v>
      </c>
      <c r="BC223" s="44">
        <f t="shared" si="324"/>
        <v>157</v>
      </c>
      <c r="BD223" s="44">
        <f t="shared" si="325"/>
        <v>9.1</v>
      </c>
      <c r="BE223" s="44">
        <v>1</v>
      </c>
      <c r="BF223" s="35">
        <f t="shared" si="326"/>
        <v>1.3</v>
      </c>
      <c r="BG223" s="43">
        <f t="shared" si="286"/>
        <v>853408410624</v>
      </c>
      <c r="BH223" s="43">
        <f t="shared" si="327"/>
        <v>174180656608358.41</v>
      </c>
      <c r="BI223" s="43">
        <f t="shared" si="328"/>
        <v>3910397893272.2192</v>
      </c>
      <c r="BJ223" s="43">
        <f t="shared" si="329"/>
        <v>2730</v>
      </c>
      <c r="BK223" s="43">
        <f t="shared" si="330"/>
        <v>13843.207105702548</v>
      </c>
      <c r="BL223" s="71">
        <f t="shared" si="280"/>
        <v>2.2450242003993977E-2</v>
      </c>
      <c r="BN223" s="44">
        <f t="shared" si="331"/>
        <v>127</v>
      </c>
      <c r="BO223" s="44">
        <f t="shared" si="332"/>
        <v>12</v>
      </c>
      <c r="BP223" s="44">
        <v>1</v>
      </c>
      <c r="BQ223" s="35">
        <f t="shared" si="333"/>
        <v>1.45</v>
      </c>
      <c r="BR223" s="43">
        <f t="shared" si="287"/>
        <v>2418958080</v>
      </c>
      <c r="BS223" s="43">
        <f t="shared" si="334"/>
        <v>445451130432</v>
      </c>
      <c r="BT223" s="43">
        <f t="shared" si="335"/>
        <v>61099967082.378304</v>
      </c>
      <c r="BU223" s="43">
        <f t="shared" si="336"/>
        <v>3600</v>
      </c>
      <c r="BV223" s="43">
        <f t="shared" si="337"/>
        <v>13843.207105702548</v>
      </c>
      <c r="BW223" s="71">
        <f t="shared" ref="BW223:BW286" si="373">BT223/BS223</f>
        <v>0.13716424296223775</v>
      </c>
      <c r="BY223" s="44">
        <f t="shared" si="338"/>
        <v>65</v>
      </c>
      <c r="BZ223" s="44">
        <f t="shared" si="339"/>
        <v>15.25</v>
      </c>
      <c r="CA223" s="44">
        <v>1</v>
      </c>
      <c r="CB223" s="35">
        <f t="shared" si="340"/>
        <v>0</v>
      </c>
      <c r="CC223" s="43">
        <f t="shared" si="288"/>
        <v>600</v>
      </c>
      <c r="CD223" s="43">
        <f t="shared" si="341"/>
        <v>0</v>
      </c>
      <c r="CE223" s="43">
        <f t="shared" si="342"/>
        <v>11304960.00000005</v>
      </c>
      <c r="CF223" s="43">
        <f t="shared" si="343"/>
        <v>4575</v>
      </c>
      <c r="CG223" s="43">
        <f t="shared" si="344"/>
        <v>13843.207105702548</v>
      </c>
      <c r="CH223" s="71" t="e">
        <f t="shared" si="371"/>
        <v>#DIV/0!</v>
      </c>
      <c r="CJ223" s="44">
        <f t="shared" si="345"/>
        <v>10</v>
      </c>
      <c r="CK223" s="44">
        <f t="shared" si="346"/>
        <v>18.899999999999999</v>
      </c>
      <c r="CL223" s="44">
        <v>1</v>
      </c>
      <c r="CM223" s="35">
        <f t="shared" si="347"/>
        <v>0</v>
      </c>
      <c r="CN223" s="43">
        <f t="shared" si="289"/>
        <v>1</v>
      </c>
      <c r="CO223" s="43">
        <f t="shared" si="348"/>
        <v>0</v>
      </c>
      <c r="CP223" s="43">
        <f t="shared" si="349"/>
        <v>5520.0000000000036</v>
      </c>
      <c r="CQ223" s="43">
        <f t="shared" si="350"/>
        <v>5670</v>
      </c>
      <c r="CR223" s="43">
        <f t="shared" si="351"/>
        <v>13843.207105702548</v>
      </c>
      <c r="CS223" s="71" t="e">
        <f t="shared" si="372"/>
        <v>#DIV/0!</v>
      </c>
      <c r="CU223" s="44">
        <f t="shared" si="352"/>
        <v>-40</v>
      </c>
      <c r="CV223" s="44">
        <f t="shared" si="353"/>
        <v>23</v>
      </c>
      <c r="CW223" s="44">
        <v>1</v>
      </c>
      <c r="CX223" s="35">
        <f t="shared" si="354"/>
        <v>0</v>
      </c>
      <c r="CY223" s="43">
        <f t="shared" si="290"/>
        <v>1</v>
      </c>
      <c r="CZ223" s="43">
        <f t="shared" si="355"/>
        <v>0</v>
      </c>
      <c r="DA223" s="43">
        <f t="shared" si="356"/>
        <v>5.3906249999999858</v>
      </c>
      <c r="DB223" s="43">
        <f t="shared" si="357"/>
        <v>6900</v>
      </c>
      <c r="DC223" s="43">
        <f t="shared" si="358"/>
        <v>13843.207105702548</v>
      </c>
      <c r="DF223" s="44">
        <f t="shared" si="359"/>
        <v>-103</v>
      </c>
      <c r="DG223" s="44">
        <f t="shared" si="360"/>
        <v>32.75</v>
      </c>
      <c r="DH223" s="44">
        <v>1</v>
      </c>
      <c r="DI223" s="35">
        <f t="shared" si="367"/>
        <v>0</v>
      </c>
      <c r="DJ223" s="43">
        <f t="shared" si="291"/>
        <v>1</v>
      </c>
      <c r="DK223" s="43">
        <f t="shared" si="361"/>
        <v>0</v>
      </c>
      <c r="DL223" s="43">
        <f t="shared" si="362"/>
        <v>8.6828275531128948E-4</v>
      </c>
      <c r="DM223" s="43">
        <f t="shared" si="363"/>
        <v>9825</v>
      </c>
      <c r="DN223" s="43">
        <f t="shared" si="364"/>
        <v>13843.207105702548</v>
      </c>
    </row>
    <row r="224" spans="1:118">
      <c r="A224" s="35">
        <f t="shared" si="292"/>
        <v>477.71289166685216</v>
      </c>
      <c r="B224" s="35">
        <v>0</v>
      </c>
      <c r="C224" s="56">
        <f t="shared" si="370"/>
        <v>11.5</v>
      </c>
      <c r="D224" s="60"/>
      <c r="E224" s="59">
        <f t="shared" si="293"/>
        <v>11.5</v>
      </c>
      <c r="F224" s="102">
        <f t="shared" si="281"/>
        <v>23</v>
      </c>
      <c r="G224" s="38">
        <f t="shared" si="294"/>
        <v>13332383914327.375</v>
      </c>
      <c r="H224" s="35">
        <f t="shared" si="365"/>
        <v>43.600000000000023</v>
      </c>
      <c r="I224" s="39">
        <v>218</v>
      </c>
      <c r="J224" s="44">
        <f t="shared" si="295"/>
        <v>218</v>
      </c>
      <c r="K224" s="44">
        <f t="shared" si="296"/>
        <v>1</v>
      </c>
      <c r="L224" s="34">
        <v>1</v>
      </c>
      <c r="M224" s="127">
        <f t="shared" si="297"/>
        <v>11.5</v>
      </c>
      <c r="N224" s="43">
        <f t="shared" si="282"/>
        <v>234396208594944</v>
      </c>
      <c r="O224" s="43">
        <f t="shared" si="298"/>
        <v>5.8763129494752461E+17</v>
      </c>
      <c r="P224" s="43">
        <f t="shared" si="299"/>
        <v>1.8398689801771776E+16</v>
      </c>
      <c r="Q224" s="43">
        <f t="shared" si="300"/>
        <v>300</v>
      </c>
      <c r="R224" s="43">
        <f t="shared" si="301"/>
        <v>14331.386750005564</v>
      </c>
      <c r="S224" s="71">
        <f t="shared" si="302"/>
        <v>3.1309921646386747E-2</v>
      </c>
      <c r="V224" s="44">
        <f t="shared" si="303"/>
        <v>218</v>
      </c>
      <c r="W224" s="44">
        <f t="shared" si="304"/>
        <v>2</v>
      </c>
      <c r="X224" s="44">
        <v>1</v>
      </c>
      <c r="Y224" s="35">
        <f t="shared" si="305"/>
        <v>1</v>
      </c>
      <c r="Z224" s="43">
        <f t="shared" si="283"/>
        <v>739265035703040</v>
      </c>
      <c r="AA224" s="43">
        <f t="shared" si="306"/>
        <v>1.6115977778326272E+17</v>
      </c>
      <c r="AB224" s="43">
        <f t="shared" si="307"/>
        <v>1.8398689801771776E+16</v>
      </c>
      <c r="AC224" s="43">
        <f t="shared" si="308"/>
        <v>600</v>
      </c>
      <c r="AD224" s="43">
        <f t="shared" si="309"/>
        <v>14331.386750005564</v>
      </c>
      <c r="AE224" s="71">
        <f t="shared" si="369"/>
        <v>0.1141642787973773</v>
      </c>
      <c r="AG224" s="44">
        <f t="shared" si="310"/>
        <v>203</v>
      </c>
      <c r="AH224" s="44">
        <f t="shared" si="311"/>
        <v>4.1500000000000004</v>
      </c>
      <c r="AI224" s="44">
        <v>1</v>
      </c>
      <c r="AJ224" s="35">
        <f t="shared" si="312"/>
        <v>1.075</v>
      </c>
      <c r="AK224" s="43">
        <f t="shared" si="284"/>
        <v>101638571126400</v>
      </c>
      <c r="AL224" s="43">
        <f t="shared" si="313"/>
        <v>2.218007718405864E+16</v>
      </c>
      <c r="AM224" s="43">
        <f t="shared" si="314"/>
        <v>2299836225221469.5</v>
      </c>
      <c r="AN224" s="43">
        <f t="shared" si="315"/>
        <v>1245</v>
      </c>
      <c r="AO224" s="43">
        <f t="shared" si="316"/>
        <v>14331.386750005564</v>
      </c>
      <c r="AP224" s="71">
        <f t="shared" si="279"/>
        <v>0.10368927962407713</v>
      </c>
      <c r="AR224" s="44">
        <f t="shared" si="317"/>
        <v>183</v>
      </c>
      <c r="AS224" s="44">
        <f t="shared" si="318"/>
        <v>6.5</v>
      </c>
      <c r="AT224" s="44">
        <v>1</v>
      </c>
      <c r="AU224" s="35">
        <f t="shared" si="319"/>
        <v>1.175</v>
      </c>
      <c r="AV224" s="43">
        <f t="shared" si="285"/>
        <v>12583823091840</v>
      </c>
      <c r="AW224" s="43">
        <f t="shared" si="320"/>
        <v>2705836560322896</v>
      </c>
      <c r="AX224" s="43">
        <f t="shared" si="321"/>
        <v>143739764076341.69</v>
      </c>
      <c r="AY224" s="43">
        <f t="shared" si="322"/>
        <v>1950</v>
      </c>
      <c r="AZ224" s="43">
        <f t="shared" si="323"/>
        <v>14331.386750005564</v>
      </c>
      <c r="BA224" s="71">
        <f t="shared" si="366"/>
        <v>5.312211616328695E-2</v>
      </c>
      <c r="BC224" s="44">
        <f t="shared" si="324"/>
        <v>158</v>
      </c>
      <c r="BD224" s="44">
        <f t="shared" si="325"/>
        <v>9.1</v>
      </c>
      <c r="BE224" s="44">
        <v>1</v>
      </c>
      <c r="BF224" s="35">
        <f t="shared" si="326"/>
        <v>1.3</v>
      </c>
      <c r="BG224" s="43">
        <f t="shared" si="286"/>
        <v>853408410624</v>
      </c>
      <c r="BH224" s="43">
        <f t="shared" si="327"/>
        <v>175290087542169.59</v>
      </c>
      <c r="BI224" s="43">
        <f t="shared" si="328"/>
        <v>4491867627385.6689</v>
      </c>
      <c r="BJ224" s="43">
        <f t="shared" si="329"/>
        <v>2730</v>
      </c>
      <c r="BK224" s="43">
        <f t="shared" si="330"/>
        <v>14331.386750005564</v>
      </c>
      <c r="BL224" s="71">
        <f t="shared" si="280"/>
        <v>2.5625337350037313E-2</v>
      </c>
      <c r="BN224" s="44">
        <f t="shared" si="331"/>
        <v>128</v>
      </c>
      <c r="BO224" s="44">
        <f t="shared" si="332"/>
        <v>12</v>
      </c>
      <c r="BP224" s="44">
        <v>1</v>
      </c>
      <c r="BQ224" s="35">
        <f t="shared" si="333"/>
        <v>1.45</v>
      </c>
      <c r="BR224" s="43">
        <f t="shared" si="287"/>
        <v>2418958080</v>
      </c>
      <c r="BS224" s="43">
        <f t="shared" si="334"/>
        <v>448958619648</v>
      </c>
      <c r="BT224" s="43">
        <f t="shared" si="335"/>
        <v>70185431677.900955</v>
      </c>
      <c r="BU224" s="43">
        <f t="shared" si="336"/>
        <v>3600</v>
      </c>
      <c r="BV224" s="43">
        <f t="shared" si="337"/>
        <v>14331.386750005564</v>
      </c>
      <c r="BW224" s="71">
        <f t="shared" si="373"/>
        <v>0.15632940009689289</v>
      </c>
      <c r="BY224" s="44">
        <f t="shared" si="338"/>
        <v>66</v>
      </c>
      <c r="BZ224" s="44">
        <f t="shared" si="339"/>
        <v>15.25</v>
      </c>
      <c r="CA224" s="44">
        <v>1</v>
      </c>
      <c r="CB224" s="35">
        <f t="shared" si="340"/>
        <v>0</v>
      </c>
      <c r="CC224" s="43">
        <f t="shared" si="288"/>
        <v>600</v>
      </c>
      <c r="CD224" s="43">
        <f t="shared" si="341"/>
        <v>0</v>
      </c>
      <c r="CE224" s="43">
        <f t="shared" si="342"/>
        <v>12985988.95530734</v>
      </c>
      <c r="CF224" s="43">
        <f t="shared" si="343"/>
        <v>4575</v>
      </c>
      <c r="CG224" s="43">
        <f t="shared" si="344"/>
        <v>14331.386750005564</v>
      </c>
      <c r="CH224" s="71" t="e">
        <f t="shared" si="371"/>
        <v>#DIV/0!</v>
      </c>
      <c r="CJ224" s="44">
        <f t="shared" si="345"/>
        <v>11</v>
      </c>
      <c r="CK224" s="44">
        <f t="shared" si="346"/>
        <v>18.899999999999999</v>
      </c>
      <c r="CL224" s="44">
        <v>1</v>
      </c>
      <c r="CM224" s="35">
        <f t="shared" si="347"/>
        <v>0</v>
      </c>
      <c r="CN224" s="43">
        <f t="shared" si="289"/>
        <v>1</v>
      </c>
      <c r="CO224" s="43">
        <f t="shared" si="348"/>
        <v>0</v>
      </c>
      <c r="CP224" s="43">
        <f t="shared" si="349"/>
        <v>6340.8149195836377</v>
      </c>
      <c r="CQ224" s="43">
        <f t="shared" si="350"/>
        <v>5670</v>
      </c>
      <c r="CR224" s="43">
        <f t="shared" si="351"/>
        <v>14331.386750005564</v>
      </c>
      <c r="CS224" s="71" t="e">
        <f t="shared" si="372"/>
        <v>#DIV/0!</v>
      </c>
      <c r="CU224" s="44">
        <f t="shared" si="352"/>
        <v>-39</v>
      </c>
      <c r="CV224" s="44">
        <f t="shared" si="353"/>
        <v>23</v>
      </c>
      <c r="CW224" s="44">
        <v>1</v>
      </c>
      <c r="CX224" s="35">
        <f t="shared" si="354"/>
        <v>0</v>
      </c>
      <c r="CY224" s="43">
        <f t="shared" si="290"/>
        <v>1</v>
      </c>
      <c r="CZ224" s="43">
        <f t="shared" si="355"/>
        <v>0</v>
      </c>
      <c r="DA224" s="43">
        <f t="shared" si="356"/>
        <v>6.1922020699058757</v>
      </c>
      <c r="DB224" s="43">
        <f t="shared" si="357"/>
        <v>6900</v>
      </c>
      <c r="DC224" s="43">
        <f t="shared" si="358"/>
        <v>14331.386750005564</v>
      </c>
      <c r="DF224" s="44">
        <f t="shared" si="359"/>
        <v>-102</v>
      </c>
      <c r="DG224" s="44">
        <f t="shared" si="360"/>
        <v>32.75</v>
      </c>
      <c r="DH224" s="44">
        <v>1</v>
      </c>
      <c r="DI224" s="35">
        <f t="shared" si="367"/>
        <v>0</v>
      </c>
      <c r="DJ224" s="43">
        <f t="shared" si="291"/>
        <v>1</v>
      </c>
      <c r="DK224" s="43">
        <f t="shared" si="361"/>
        <v>0</v>
      </c>
      <c r="DL224" s="43">
        <f t="shared" si="362"/>
        <v>9.9739497269837169E-4</v>
      </c>
      <c r="DM224" s="43">
        <f t="shared" si="363"/>
        <v>9825</v>
      </c>
      <c r="DN224" s="43">
        <f t="shared" si="364"/>
        <v>14331.386750005564</v>
      </c>
    </row>
    <row r="225" spans="1:118">
      <c r="A225" s="35">
        <f t="shared" si="292"/>
        <v>494.559400409528</v>
      </c>
      <c r="B225" s="35">
        <v>0</v>
      </c>
      <c r="C225" s="56">
        <f t="shared" si="370"/>
        <v>11.5</v>
      </c>
      <c r="D225" s="60"/>
      <c r="E225" s="59">
        <f t="shared" si="293"/>
        <v>11.5</v>
      </c>
      <c r="F225" s="102">
        <f t="shared" si="281"/>
        <v>23</v>
      </c>
      <c r="G225" s="38">
        <f t="shared" si="294"/>
        <v>15314887470576.785</v>
      </c>
      <c r="H225" s="35">
        <f t="shared" si="365"/>
        <v>43.800000000000026</v>
      </c>
      <c r="I225" s="39">
        <v>219</v>
      </c>
      <c r="J225" s="44">
        <f t="shared" si="295"/>
        <v>219</v>
      </c>
      <c r="K225" s="44">
        <f t="shared" si="296"/>
        <v>1</v>
      </c>
      <c r="L225" s="34">
        <v>1</v>
      </c>
      <c r="M225" s="127">
        <f t="shared" si="297"/>
        <v>11.5</v>
      </c>
      <c r="N225" s="43">
        <f t="shared" si="282"/>
        <v>234396208594944</v>
      </c>
      <c r="O225" s="43">
        <f t="shared" si="298"/>
        <v>5.9032685134636646E+17</v>
      </c>
      <c r="P225" s="43">
        <f t="shared" si="299"/>
        <v>2.1134544709395964E+16</v>
      </c>
      <c r="Q225" s="43">
        <f t="shared" si="300"/>
        <v>300</v>
      </c>
      <c r="R225" s="43">
        <f t="shared" si="301"/>
        <v>14836.782012285839</v>
      </c>
      <c r="S225" s="71">
        <f t="shared" si="302"/>
        <v>3.5801428752891933E-2</v>
      </c>
      <c r="V225" s="44">
        <f t="shared" si="303"/>
        <v>219</v>
      </c>
      <c r="W225" s="44">
        <f t="shared" si="304"/>
        <v>2</v>
      </c>
      <c r="X225" s="44">
        <v>1</v>
      </c>
      <c r="Y225" s="35">
        <f t="shared" si="305"/>
        <v>1</v>
      </c>
      <c r="Z225" s="43">
        <f t="shared" si="283"/>
        <v>739265035703040</v>
      </c>
      <c r="AA225" s="43">
        <f t="shared" si="306"/>
        <v>1.6189904281896576E+17</v>
      </c>
      <c r="AB225" s="43">
        <f t="shared" si="307"/>
        <v>2.1134544709395964E+16</v>
      </c>
      <c r="AC225" s="43">
        <f t="shared" si="308"/>
        <v>600</v>
      </c>
      <c r="AD225" s="43">
        <f t="shared" si="309"/>
        <v>14836.782012285839</v>
      </c>
      <c r="AE225" s="71">
        <f t="shared" si="369"/>
        <v>0.13054150501080136</v>
      </c>
      <c r="AG225" s="44">
        <f t="shared" si="310"/>
        <v>204</v>
      </c>
      <c r="AH225" s="44">
        <f t="shared" si="311"/>
        <v>4.1500000000000004</v>
      </c>
      <c r="AI225" s="44">
        <v>1</v>
      </c>
      <c r="AJ225" s="35">
        <f t="shared" si="312"/>
        <v>1.075</v>
      </c>
      <c r="AK225" s="43">
        <f t="shared" si="284"/>
        <v>101638571126400</v>
      </c>
      <c r="AL225" s="43">
        <f t="shared" si="313"/>
        <v>2.228933864801952E+16</v>
      </c>
      <c r="AM225" s="43">
        <f t="shared" si="314"/>
        <v>2641818088674493</v>
      </c>
      <c r="AN225" s="43">
        <f t="shared" si="315"/>
        <v>1245</v>
      </c>
      <c r="AO225" s="43">
        <f t="shared" si="316"/>
        <v>14836.782012285839</v>
      </c>
      <c r="AP225" s="71">
        <f t="shared" si="279"/>
        <v>0.11852384363630399</v>
      </c>
      <c r="AR225" s="44">
        <f t="shared" si="317"/>
        <v>184</v>
      </c>
      <c r="AS225" s="44">
        <f t="shared" si="318"/>
        <v>6.5</v>
      </c>
      <c r="AT225" s="44">
        <v>1</v>
      </c>
      <c r="AU225" s="35">
        <f t="shared" si="319"/>
        <v>1.175</v>
      </c>
      <c r="AV225" s="43">
        <f t="shared" si="285"/>
        <v>12583823091840</v>
      </c>
      <c r="AW225" s="43">
        <f t="shared" si="320"/>
        <v>2720622552455808</v>
      </c>
      <c r="AX225" s="43">
        <f t="shared" si="321"/>
        <v>165113630542155.59</v>
      </c>
      <c r="AY225" s="43">
        <f t="shared" si="322"/>
        <v>1950</v>
      </c>
      <c r="AZ225" s="43">
        <f t="shared" si="323"/>
        <v>14836.782012285839</v>
      </c>
      <c r="BA225" s="71">
        <f t="shared" si="366"/>
        <v>6.068965001893168E-2</v>
      </c>
      <c r="BC225" s="44">
        <f t="shared" si="324"/>
        <v>159</v>
      </c>
      <c r="BD225" s="44">
        <f t="shared" si="325"/>
        <v>9.1</v>
      </c>
      <c r="BE225" s="44">
        <v>1</v>
      </c>
      <c r="BF225" s="35">
        <f t="shared" si="326"/>
        <v>1.3</v>
      </c>
      <c r="BG225" s="43">
        <f t="shared" si="286"/>
        <v>853408410624</v>
      </c>
      <c r="BH225" s="43">
        <f t="shared" si="327"/>
        <v>176399518475980.81</v>
      </c>
      <c r="BI225" s="43">
        <f t="shared" si="328"/>
        <v>5159800954442.3535</v>
      </c>
      <c r="BJ225" s="43">
        <f t="shared" si="329"/>
        <v>2730</v>
      </c>
      <c r="BK225" s="43">
        <f t="shared" si="330"/>
        <v>14836.782012285839</v>
      </c>
      <c r="BL225" s="71">
        <f t="shared" si="280"/>
        <v>2.9250652150419165E-2</v>
      </c>
      <c r="BN225" s="44">
        <f t="shared" si="331"/>
        <v>129</v>
      </c>
      <c r="BO225" s="44">
        <f t="shared" si="332"/>
        <v>12</v>
      </c>
      <c r="BP225" s="44">
        <v>1</v>
      </c>
      <c r="BQ225" s="35">
        <f t="shared" si="333"/>
        <v>1.45</v>
      </c>
      <c r="BR225" s="43">
        <f t="shared" si="287"/>
        <v>2418958080</v>
      </c>
      <c r="BS225" s="43">
        <f t="shared" si="334"/>
        <v>452466108864</v>
      </c>
      <c r="BT225" s="43">
        <f t="shared" si="335"/>
        <v>80621889913.161621</v>
      </c>
      <c r="BU225" s="43">
        <f t="shared" si="336"/>
        <v>3600</v>
      </c>
      <c r="BV225" s="43">
        <f t="shared" si="337"/>
        <v>14836.782012285839</v>
      </c>
      <c r="BW225" s="71">
        <f t="shared" si="373"/>
        <v>0.17818326794812944</v>
      </c>
      <c r="BY225" s="44">
        <f t="shared" si="338"/>
        <v>67</v>
      </c>
      <c r="BZ225" s="44">
        <f t="shared" si="339"/>
        <v>15.25</v>
      </c>
      <c r="CA225" s="44">
        <v>1</v>
      </c>
      <c r="CB225" s="35">
        <f t="shared" si="340"/>
        <v>0</v>
      </c>
      <c r="CC225" s="43">
        <f t="shared" si="288"/>
        <v>600</v>
      </c>
      <c r="CD225" s="43">
        <f t="shared" si="341"/>
        <v>0</v>
      </c>
      <c r="CE225" s="43">
        <f t="shared" si="342"/>
        <v>14916984.150971206</v>
      </c>
      <c r="CF225" s="43">
        <f t="shared" si="343"/>
        <v>4575</v>
      </c>
      <c r="CG225" s="43">
        <f t="shared" si="344"/>
        <v>14836.782012285839</v>
      </c>
      <c r="CH225" s="71" t="e">
        <f t="shared" si="371"/>
        <v>#DIV/0!</v>
      </c>
      <c r="CJ225" s="44">
        <f t="shared" si="345"/>
        <v>12</v>
      </c>
      <c r="CK225" s="44">
        <f t="shared" si="346"/>
        <v>18.899999999999999</v>
      </c>
      <c r="CL225" s="44">
        <v>1</v>
      </c>
      <c r="CM225" s="35">
        <f t="shared" si="347"/>
        <v>0</v>
      </c>
      <c r="CN225" s="43">
        <f t="shared" si="289"/>
        <v>1</v>
      </c>
      <c r="CO225" s="43">
        <f t="shared" si="348"/>
        <v>0</v>
      </c>
      <c r="CP225" s="43">
        <f t="shared" si="349"/>
        <v>7283.6836674663818</v>
      </c>
      <c r="CQ225" s="43">
        <f t="shared" si="350"/>
        <v>5670</v>
      </c>
      <c r="CR225" s="43">
        <f t="shared" si="351"/>
        <v>14836.782012285839</v>
      </c>
      <c r="CS225" s="71" t="e">
        <f t="shared" si="372"/>
        <v>#DIV/0!</v>
      </c>
      <c r="CU225" s="44">
        <f t="shared" si="352"/>
        <v>-38</v>
      </c>
      <c r="CV225" s="44">
        <f t="shared" si="353"/>
        <v>23</v>
      </c>
      <c r="CW225" s="44">
        <v>1</v>
      </c>
      <c r="CX225" s="35">
        <f t="shared" si="354"/>
        <v>0</v>
      </c>
      <c r="CY225" s="43">
        <f t="shared" si="290"/>
        <v>1</v>
      </c>
      <c r="CZ225" s="43">
        <f t="shared" si="355"/>
        <v>0</v>
      </c>
      <c r="DA225" s="43">
        <f t="shared" si="356"/>
        <v>7.1129723315101163</v>
      </c>
      <c r="DB225" s="43">
        <f t="shared" si="357"/>
        <v>6900</v>
      </c>
      <c r="DC225" s="43">
        <f t="shared" si="358"/>
        <v>14836.782012285839</v>
      </c>
      <c r="DF225" s="44">
        <f t="shared" si="359"/>
        <v>-101</v>
      </c>
      <c r="DG225" s="44">
        <f t="shared" si="360"/>
        <v>32.75</v>
      </c>
      <c r="DH225" s="44">
        <v>1</v>
      </c>
      <c r="DI225" s="35">
        <f t="shared" si="367"/>
        <v>0</v>
      </c>
      <c r="DJ225" s="43">
        <f t="shared" si="291"/>
        <v>1</v>
      </c>
      <c r="DK225" s="43">
        <f t="shared" si="361"/>
        <v>0</v>
      </c>
      <c r="DL225" s="43">
        <f t="shared" si="362"/>
        <v>1.1457059644209321E-3</v>
      </c>
      <c r="DM225" s="43">
        <f t="shared" si="363"/>
        <v>9825</v>
      </c>
      <c r="DN225" s="43">
        <f t="shared" si="364"/>
        <v>14836.782012285839</v>
      </c>
    </row>
    <row r="226" spans="1:118">
      <c r="A226" s="35">
        <f t="shared" si="292"/>
        <v>512.00000000000739</v>
      </c>
      <c r="B226" s="35">
        <v>0</v>
      </c>
      <c r="C226" s="56">
        <f t="shared" si="370"/>
        <v>11.5</v>
      </c>
      <c r="D226" s="60"/>
      <c r="E226" s="59">
        <f t="shared" si="293"/>
        <v>11.5</v>
      </c>
      <c r="F226" s="102">
        <f t="shared" si="281"/>
        <v>23</v>
      </c>
      <c r="G226" s="38">
        <f t="shared" si="294"/>
        <v>17592186044416.258</v>
      </c>
      <c r="H226" s="35">
        <f t="shared" si="365"/>
        <v>44.000000000000021</v>
      </c>
      <c r="I226" s="39">
        <v>220</v>
      </c>
      <c r="J226" s="44">
        <f t="shared" si="295"/>
        <v>220</v>
      </c>
      <c r="K226" s="44">
        <f t="shared" si="296"/>
        <v>1</v>
      </c>
      <c r="L226" s="34">
        <v>4</v>
      </c>
      <c r="M226" s="127">
        <f t="shared" si="297"/>
        <v>11.5</v>
      </c>
      <c r="N226" s="43">
        <f t="shared" si="282"/>
        <v>937584834379776</v>
      </c>
      <c r="O226" s="43">
        <f t="shared" si="298"/>
        <v>2.3720896309808333E+18</v>
      </c>
      <c r="P226" s="43">
        <f t="shared" si="299"/>
        <v>2.4277216741294436E+16</v>
      </c>
      <c r="Q226" s="43">
        <f t="shared" si="300"/>
        <v>300</v>
      </c>
      <c r="R226" s="43">
        <f t="shared" si="301"/>
        <v>15360.000000000222</v>
      </c>
      <c r="S226" s="71">
        <f t="shared" si="302"/>
        <v>1.0234527576116958E-2</v>
      </c>
      <c r="V226" s="44">
        <f t="shared" si="303"/>
        <v>220</v>
      </c>
      <c r="W226" s="44">
        <f t="shared" si="304"/>
        <v>2</v>
      </c>
      <c r="X226" s="44">
        <v>15</v>
      </c>
      <c r="Y226" s="35">
        <f t="shared" si="305"/>
        <v>1</v>
      </c>
      <c r="Z226" s="43">
        <f t="shared" si="283"/>
        <v>1.10889755355456E+16</v>
      </c>
      <c r="AA226" s="43">
        <f t="shared" si="306"/>
        <v>2.439574617820032E+18</v>
      </c>
      <c r="AB226" s="43">
        <f t="shared" si="307"/>
        <v>2.4277216741294436E+16</v>
      </c>
      <c r="AC226" s="43">
        <f t="shared" si="308"/>
        <v>600</v>
      </c>
      <c r="AD226" s="43">
        <f t="shared" si="309"/>
        <v>15360.000000000222</v>
      </c>
      <c r="AE226" s="71">
        <f t="shared" si="369"/>
        <v>9.9514138915694252E-3</v>
      </c>
      <c r="AG226" s="44">
        <f t="shared" si="310"/>
        <v>205</v>
      </c>
      <c r="AH226" s="44">
        <f t="shared" si="311"/>
        <v>4.1500000000000004</v>
      </c>
      <c r="AI226" s="44">
        <v>1</v>
      </c>
      <c r="AJ226" s="35">
        <f t="shared" si="312"/>
        <v>1.075</v>
      </c>
      <c r="AK226" s="43">
        <f t="shared" si="284"/>
        <v>101638571126400</v>
      </c>
      <c r="AL226" s="43">
        <f t="shared" si="313"/>
        <v>2.23986001119804E+16</v>
      </c>
      <c r="AM226" s="43">
        <f t="shared" si="314"/>
        <v>3034652092661802</v>
      </c>
      <c r="AN226" s="43">
        <f t="shared" si="315"/>
        <v>1245</v>
      </c>
      <c r="AO226" s="43">
        <f t="shared" si="316"/>
        <v>15360.000000000222</v>
      </c>
      <c r="AP226" s="71">
        <f t="shared" si="279"/>
        <v>0.13548400692410456</v>
      </c>
      <c r="AR226" s="44">
        <f t="shared" si="317"/>
        <v>185</v>
      </c>
      <c r="AS226" s="44">
        <f t="shared" si="318"/>
        <v>6.5</v>
      </c>
      <c r="AT226" s="44">
        <v>1</v>
      </c>
      <c r="AU226" s="35">
        <f t="shared" si="319"/>
        <v>1.175</v>
      </c>
      <c r="AV226" s="43">
        <f t="shared" si="285"/>
        <v>12583823091840</v>
      </c>
      <c r="AW226" s="43">
        <f t="shared" si="320"/>
        <v>2735408544588720</v>
      </c>
      <c r="AX226" s="43">
        <f t="shared" si="321"/>
        <v>189665755791362.41</v>
      </c>
      <c r="AY226" s="43">
        <f t="shared" si="322"/>
        <v>1950</v>
      </c>
      <c r="AZ226" s="43">
        <f t="shared" si="323"/>
        <v>15360.000000000222</v>
      </c>
      <c r="BA226" s="71">
        <f t="shared" si="366"/>
        <v>6.9337268162946178E-2</v>
      </c>
      <c r="BC226" s="44">
        <f t="shared" si="324"/>
        <v>160</v>
      </c>
      <c r="BD226" s="44">
        <f t="shared" si="325"/>
        <v>9.1</v>
      </c>
      <c r="BE226" s="44">
        <v>1</v>
      </c>
      <c r="BF226" s="35">
        <f t="shared" si="326"/>
        <v>1.3</v>
      </c>
      <c r="BG226" s="43">
        <f t="shared" si="286"/>
        <v>853408410624</v>
      </c>
      <c r="BH226" s="43">
        <f t="shared" si="327"/>
        <v>177508949409792</v>
      </c>
      <c r="BI226" s="43">
        <f t="shared" si="328"/>
        <v>5927054868480.0635</v>
      </c>
      <c r="BJ226" s="43">
        <f t="shared" si="329"/>
        <v>2730</v>
      </c>
      <c r="BK226" s="43">
        <f t="shared" si="330"/>
        <v>15360.000000000222</v>
      </c>
      <c r="BL226" s="71">
        <f t="shared" si="280"/>
        <v>3.339017490772838E-2</v>
      </c>
      <c r="BN226" s="44">
        <f t="shared" si="331"/>
        <v>130</v>
      </c>
      <c r="BO226" s="44">
        <f t="shared" si="332"/>
        <v>12</v>
      </c>
      <c r="BP226" s="44">
        <v>1</v>
      </c>
      <c r="BQ226" s="35">
        <f t="shared" si="333"/>
        <v>1.45</v>
      </c>
      <c r="BR226" s="43">
        <f t="shared" si="287"/>
        <v>2418958080</v>
      </c>
      <c r="BS226" s="43">
        <f t="shared" si="334"/>
        <v>455973598080</v>
      </c>
      <c r="BT226" s="43">
        <f t="shared" si="335"/>
        <v>92610232320.000809</v>
      </c>
      <c r="BU226" s="43">
        <f t="shared" si="336"/>
        <v>3600</v>
      </c>
      <c r="BV226" s="43">
        <f t="shared" si="337"/>
        <v>15360.000000000222</v>
      </c>
      <c r="BW226" s="71">
        <f t="shared" si="373"/>
        <v>0.20310437426631983</v>
      </c>
      <c r="BY226" s="44">
        <f t="shared" si="338"/>
        <v>68</v>
      </c>
      <c r="BZ226" s="44">
        <f t="shared" si="339"/>
        <v>15.25</v>
      </c>
      <c r="CA226" s="44">
        <v>1</v>
      </c>
      <c r="CB226" s="35">
        <f t="shared" si="340"/>
        <v>0</v>
      </c>
      <c r="CC226" s="43">
        <f t="shared" si="288"/>
        <v>600</v>
      </c>
      <c r="CD226" s="43">
        <f t="shared" si="341"/>
        <v>0</v>
      </c>
      <c r="CE226" s="43">
        <f t="shared" si="342"/>
        <v>17135115.155737471</v>
      </c>
      <c r="CF226" s="43">
        <f t="shared" si="343"/>
        <v>4575</v>
      </c>
      <c r="CG226" s="43">
        <f t="shared" si="344"/>
        <v>15360.000000000222</v>
      </c>
      <c r="CH226" s="71" t="e">
        <f t="shared" si="371"/>
        <v>#DIV/0!</v>
      </c>
      <c r="CJ226" s="44">
        <f t="shared" si="345"/>
        <v>13</v>
      </c>
      <c r="CK226" s="44">
        <f t="shared" si="346"/>
        <v>18.899999999999999</v>
      </c>
      <c r="CL226" s="44">
        <v>1</v>
      </c>
      <c r="CM226" s="35">
        <f t="shared" si="347"/>
        <v>0</v>
      </c>
      <c r="CN226" s="43">
        <f t="shared" si="289"/>
        <v>1</v>
      </c>
      <c r="CO226" s="43">
        <f t="shared" si="348"/>
        <v>0</v>
      </c>
      <c r="CP226" s="43">
        <f t="shared" si="349"/>
        <v>8366.7554471374042</v>
      </c>
      <c r="CQ226" s="43">
        <f t="shared" si="350"/>
        <v>5670</v>
      </c>
      <c r="CR226" s="43">
        <f t="shared" si="351"/>
        <v>15360.000000000222</v>
      </c>
      <c r="CS226" s="71" t="e">
        <f t="shared" si="372"/>
        <v>#DIV/0!</v>
      </c>
      <c r="CU226" s="44">
        <f t="shared" si="352"/>
        <v>-37</v>
      </c>
      <c r="CV226" s="44">
        <f t="shared" si="353"/>
        <v>23</v>
      </c>
      <c r="CW226" s="44">
        <v>1</v>
      </c>
      <c r="CX226" s="35">
        <f t="shared" si="354"/>
        <v>0</v>
      </c>
      <c r="CY226" s="43">
        <f t="shared" si="290"/>
        <v>1</v>
      </c>
      <c r="CZ226" s="43">
        <f t="shared" si="355"/>
        <v>0</v>
      </c>
      <c r="DA226" s="43">
        <f t="shared" si="356"/>
        <v>8.1706596163450964</v>
      </c>
      <c r="DB226" s="43">
        <f t="shared" si="357"/>
        <v>6900</v>
      </c>
      <c r="DC226" s="43">
        <f t="shared" si="358"/>
        <v>15360.000000000222</v>
      </c>
      <c r="DF226" s="44">
        <f t="shared" si="359"/>
        <v>-100</v>
      </c>
      <c r="DG226" s="44">
        <f t="shared" si="360"/>
        <v>32.75</v>
      </c>
      <c r="DH226" s="44">
        <v>1</v>
      </c>
      <c r="DI226" s="35">
        <f t="shared" si="367"/>
        <v>0</v>
      </c>
      <c r="DJ226" s="43">
        <f t="shared" si="291"/>
        <v>1</v>
      </c>
      <c r="DK226" s="43">
        <f t="shared" si="361"/>
        <v>0</v>
      </c>
      <c r="DL226" s="43">
        <f t="shared" si="362"/>
        <v>1.3160705566406163E-3</v>
      </c>
      <c r="DM226" s="43">
        <f t="shared" si="363"/>
        <v>9825</v>
      </c>
      <c r="DN226" s="43">
        <f t="shared" si="364"/>
        <v>15360.000000000222</v>
      </c>
    </row>
    <row r="227" spans="1:118">
      <c r="A227" s="35">
        <f t="shared" si="292"/>
        <v>530.05564100679294</v>
      </c>
      <c r="B227" s="35">
        <v>0</v>
      </c>
      <c r="C227" s="56">
        <f t="shared" si="370"/>
        <v>11.5</v>
      </c>
      <c r="D227" s="60"/>
      <c r="E227" s="59">
        <f t="shared" si="293"/>
        <v>11.5</v>
      </c>
      <c r="F227" s="102">
        <f t="shared" si="281"/>
        <v>23</v>
      </c>
      <c r="G227" s="38">
        <f t="shared" si="294"/>
        <v>20208115170022.754</v>
      </c>
      <c r="H227" s="35">
        <f t="shared" si="365"/>
        <v>44.200000000000024</v>
      </c>
      <c r="I227" s="39">
        <v>221</v>
      </c>
      <c r="J227" s="44">
        <f t="shared" si="295"/>
        <v>221</v>
      </c>
      <c r="K227" s="44">
        <f t="shared" si="296"/>
        <v>1</v>
      </c>
      <c r="L227" s="34">
        <v>1</v>
      </c>
      <c r="M227" s="127">
        <f t="shared" si="297"/>
        <v>11.5</v>
      </c>
      <c r="N227" s="43">
        <f t="shared" si="282"/>
        <v>937584834379776</v>
      </c>
      <c r="O227" s="43">
        <f t="shared" si="298"/>
        <v>2.3828718565762007E+18</v>
      </c>
      <c r="P227" s="43">
        <f t="shared" si="299"/>
        <v>2.78871989346314E+16</v>
      </c>
      <c r="Q227" s="43">
        <f t="shared" si="300"/>
        <v>300</v>
      </c>
      <c r="R227" s="43">
        <f t="shared" si="301"/>
        <v>15901.669230203788</v>
      </c>
      <c r="S227" s="71">
        <f t="shared" si="302"/>
        <v>1.1703188678681517E-2</v>
      </c>
      <c r="V227" s="44">
        <f t="shared" si="303"/>
        <v>221</v>
      </c>
      <c r="W227" s="44">
        <f t="shared" si="304"/>
        <v>2</v>
      </c>
      <c r="X227" s="44">
        <v>1</v>
      </c>
      <c r="Y227" s="35">
        <f t="shared" si="305"/>
        <v>1</v>
      </c>
      <c r="Z227" s="43">
        <f t="shared" si="283"/>
        <v>1.10889755355456E+16</v>
      </c>
      <c r="AA227" s="43">
        <f t="shared" si="306"/>
        <v>2.4506635933555773E+18</v>
      </c>
      <c r="AB227" s="43">
        <f t="shared" si="307"/>
        <v>2.78871989346314E+16</v>
      </c>
      <c r="AC227" s="43">
        <f t="shared" si="308"/>
        <v>600</v>
      </c>
      <c r="AD227" s="43">
        <f t="shared" si="309"/>
        <v>15901.669230203788</v>
      </c>
      <c r="AE227" s="71">
        <f t="shared" si="369"/>
        <v>1.1379448003488224E-2</v>
      </c>
      <c r="AG227" s="44">
        <f t="shared" si="310"/>
        <v>206</v>
      </c>
      <c r="AH227" s="44">
        <f t="shared" si="311"/>
        <v>4.1500000000000004</v>
      </c>
      <c r="AI227" s="44">
        <v>1</v>
      </c>
      <c r="AJ227" s="35">
        <f t="shared" si="312"/>
        <v>1.075</v>
      </c>
      <c r="AK227" s="43">
        <f t="shared" si="284"/>
        <v>101638571126400</v>
      </c>
      <c r="AL227" s="43">
        <f t="shared" si="313"/>
        <v>2.250786157594128E+16</v>
      </c>
      <c r="AM227" s="43">
        <f t="shared" si="314"/>
        <v>3485899866828921</v>
      </c>
      <c r="AN227" s="43">
        <f t="shared" si="315"/>
        <v>1245</v>
      </c>
      <c r="AO227" s="43">
        <f t="shared" si="316"/>
        <v>15901.669230203788</v>
      </c>
      <c r="AP227" s="71">
        <f t="shared" si="279"/>
        <v>0.15487476920308635</v>
      </c>
      <c r="AR227" s="44">
        <f t="shared" si="317"/>
        <v>186</v>
      </c>
      <c r="AS227" s="44">
        <f t="shared" si="318"/>
        <v>6.5</v>
      </c>
      <c r="AT227" s="44">
        <v>1</v>
      </c>
      <c r="AU227" s="35">
        <f t="shared" si="319"/>
        <v>1.175</v>
      </c>
      <c r="AV227" s="43">
        <f t="shared" si="285"/>
        <v>12583823091840</v>
      </c>
      <c r="AW227" s="43">
        <f t="shared" si="320"/>
        <v>2750194536721632</v>
      </c>
      <c r="AX227" s="43">
        <f t="shared" si="321"/>
        <v>217868741676807.28</v>
      </c>
      <c r="AY227" s="43">
        <f t="shared" si="322"/>
        <v>1950</v>
      </c>
      <c r="AZ227" s="43">
        <f t="shared" si="323"/>
        <v>15901.669230203788</v>
      </c>
      <c r="BA227" s="71">
        <f t="shared" si="366"/>
        <v>7.9219392943932473E-2</v>
      </c>
      <c r="BC227" s="44">
        <f t="shared" si="324"/>
        <v>161</v>
      </c>
      <c r="BD227" s="44">
        <f t="shared" si="325"/>
        <v>9.1</v>
      </c>
      <c r="BE227" s="44">
        <v>1</v>
      </c>
      <c r="BF227" s="35">
        <f t="shared" si="326"/>
        <v>1.3</v>
      </c>
      <c r="BG227" s="43">
        <f t="shared" si="286"/>
        <v>853408410624</v>
      </c>
      <c r="BH227" s="43">
        <f t="shared" si="327"/>
        <v>178618380343603.22</v>
      </c>
      <c r="BI227" s="43">
        <f t="shared" si="328"/>
        <v>6808398177400.2178</v>
      </c>
      <c r="BJ227" s="43">
        <f t="shared" si="329"/>
        <v>2730</v>
      </c>
      <c r="BK227" s="43">
        <f t="shared" si="330"/>
        <v>15901.669230203788</v>
      </c>
      <c r="BL227" s="71">
        <f t="shared" si="280"/>
        <v>3.8117007691498998E-2</v>
      </c>
      <c r="BN227" s="44">
        <f t="shared" si="331"/>
        <v>131</v>
      </c>
      <c r="BO227" s="44">
        <f t="shared" si="332"/>
        <v>12</v>
      </c>
      <c r="BP227" s="44">
        <v>1</v>
      </c>
      <c r="BQ227" s="35">
        <f t="shared" si="333"/>
        <v>1.45</v>
      </c>
      <c r="BR227" s="43">
        <f t="shared" si="287"/>
        <v>2418958080</v>
      </c>
      <c r="BS227" s="43">
        <f t="shared" si="334"/>
        <v>459481087296</v>
      </c>
      <c r="BT227" s="43">
        <f t="shared" si="335"/>
        <v>106381221521.87817</v>
      </c>
      <c r="BU227" s="43">
        <f t="shared" si="336"/>
        <v>3600</v>
      </c>
      <c r="BV227" s="43">
        <f t="shared" si="337"/>
        <v>15901.669230203788</v>
      </c>
      <c r="BW227" s="71">
        <f t="shared" si="373"/>
        <v>0.23152470137110751</v>
      </c>
      <c r="BY227" s="44">
        <f t="shared" si="338"/>
        <v>69</v>
      </c>
      <c r="BZ227" s="44">
        <f t="shared" si="339"/>
        <v>15.25</v>
      </c>
      <c r="CA227" s="44">
        <v>1</v>
      </c>
      <c r="CB227" s="35">
        <f t="shared" si="340"/>
        <v>0</v>
      </c>
      <c r="CC227" s="43">
        <f t="shared" si="288"/>
        <v>600</v>
      </c>
      <c r="CD227" s="43">
        <f t="shared" si="341"/>
        <v>0</v>
      </c>
      <c r="CE227" s="43">
        <f t="shared" si="342"/>
        <v>19683078.592080392</v>
      </c>
      <c r="CF227" s="43">
        <f t="shared" si="343"/>
        <v>4575</v>
      </c>
      <c r="CG227" s="43">
        <f t="shared" si="344"/>
        <v>15901.669230203788</v>
      </c>
      <c r="CH227" s="71" t="e">
        <f t="shared" si="371"/>
        <v>#DIV/0!</v>
      </c>
      <c r="CJ227" s="44">
        <f t="shared" si="345"/>
        <v>14</v>
      </c>
      <c r="CK227" s="44">
        <f t="shared" si="346"/>
        <v>18.899999999999999</v>
      </c>
      <c r="CL227" s="44">
        <v>1</v>
      </c>
      <c r="CM227" s="35">
        <f t="shared" si="347"/>
        <v>0</v>
      </c>
      <c r="CN227" s="43">
        <f t="shared" si="289"/>
        <v>1</v>
      </c>
      <c r="CO227" s="43">
        <f t="shared" si="348"/>
        <v>0</v>
      </c>
      <c r="CP227" s="43">
        <f t="shared" si="349"/>
        <v>9610.8782187892175</v>
      </c>
      <c r="CQ227" s="43">
        <f t="shared" si="350"/>
        <v>5670</v>
      </c>
      <c r="CR227" s="43">
        <f t="shared" si="351"/>
        <v>15901.669230203788</v>
      </c>
      <c r="CS227" s="71" t="e">
        <f t="shared" si="372"/>
        <v>#DIV/0!</v>
      </c>
      <c r="CU227" s="44">
        <f t="shared" si="352"/>
        <v>-36</v>
      </c>
      <c r="CV227" s="44">
        <f t="shared" si="353"/>
        <v>23</v>
      </c>
      <c r="CW227" s="44">
        <v>1</v>
      </c>
      <c r="CX227" s="35">
        <f t="shared" si="354"/>
        <v>0</v>
      </c>
      <c r="CY227" s="43">
        <f t="shared" si="290"/>
        <v>1</v>
      </c>
      <c r="CZ227" s="43">
        <f t="shared" si="355"/>
        <v>0</v>
      </c>
      <c r="DA227" s="43">
        <f t="shared" si="356"/>
        <v>9.385623260536315</v>
      </c>
      <c r="DB227" s="43">
        <f t="shared" si="357"/>
        <v>6900</v>
      </c>
      <c r="DC227" s="43">
        <f t="shared" si="358"/>
        <v>15901.669230203788</v>
      </c>
      <c r="DF227" s="44">
        <f t="shared" si="359"/>
        <v>-99</v>
      </c>
      <c r="DG227" s="44">
        <f t="shared" si="360"/>
        <v>32.75</v>
      </c>
      <c r="DH227" s="44">
        <v>1</v>
      </c>
      <c r="DI227" s="35">
        <f t="shared" si="367"/>
        <v>0</v>
      </c>
      <c r="DJ227" s="43">
        <f t="shared" si="291"/>
        <v>1</v>
      </c>
      <c r="DK227" s="43">
        <f t="shared" si="361"/>
        <v>0</v>
      </c>
      <c r="DL227" s="43">
        <f t="shared" si="362"/>
        <v>1.5117680834731081E-3</v>
      </c>
      <c r="DM227" s="43">
        <f t="shared" si="363"/>
        <v>9825</v>
      </c>
      <c r="DN227" s="43">
        <f t="shared" si="364"/>
        <v>15901.669230203788</v>
      </c>
    </row>
    <row r="228" spans="1:118">
      <c r="A228" s="35">
        <f t="shared" si="292"/>
        <v>548.74801281859004</v>
      </c>
      <c r="B228" s="35">
        <v>0</v>
      </c>
      <c r="C228" s="56">
        <f t="shared" si="370"/>
        <v>11.5</v>
      </c>
      <c r="D228" s="60"/>
      <c r="E228" s="59">
        <f t="shared" si="293"/>
        <v>11.5</v>
      </c>
      <c r="F228" s="102">
        <f t="shared" si="281"/>
        <v>23</v>
      </c>
      <c r="G228" s="38">
        <f t="shared" si="294"/>
        <v>23213028653395.766</v>
      </c>
      <c r="H228" s="35">
        <f t="shared" si="365"/>
        <v>44.40000000000002</v>
      </c>
      <c r="I228" s="39">
        <v>222</v>
      </c>
      <c r="J228" s="44">
        <f t="shared" si="295"/>
        <v>222</v>
      </c>
      <c r="K228" s="44">
        <f t="shared" si="296"/>
        <v>1</v>
      </c>
      <c r="L228" s="34">
        <v>1</v>
      </c>
      <c r="M228" s="127">
        <f t="shared" si="297"/>
        <v>11.5</v>
      </c>
      <c r="N228" s="43">
        <f t="shared" si="282"/>
        <v>937584834379776</v>
      </c>
      <c r="O228" s="43">
        <f t="shared" si="298"/>
        <v>2.3936540821715681E+18</v>
      </c>
      <c r="P228" s="43">
        <f t="shared" si="299"/>
        <v>3.2033979541686156E+16</v>
      </c>
      <c r="Q228" s="43">
        <f t="shared" si="300"/>
        <v>300</v>
      </c>
      <c r="R228" s="43">
        <f t="shared" si="301"/>
        <v>16462.4403845577</v>
      </c>
      <c r="S228" s="71">
        <f t="shared" si="302"/>
        <v>1.3382877576288853E-2</v>
      </c>
      <c r="V228" s="44">
        <f t="shared" si="303"/>
        <v>222</v>
      </c>
      <c r="W228" s="44">
        <f t="shared" si="304"/>
        <v>2</v>
      </c>
      <c r="X228" s="44">
        <v>1</v>
      </c>
      <c r="Y228" s="35">
        <f t="shared" si="305"/>
        <v>1</v>
      </c>
      <c r="Z228" s="43">
        <f t="shared" si="283"/>
        <v>1.10889755355456E+16</v>
      </c>
      <c r="AA228" s="43">
        <f t="shared" si="306"/>
        <v>2.4617525688911232E+18</v>
      </c>
      <c r="AB228" s="43">
        <f t="shared" si="307"/>
        <v>3.2033979541686156E+16</v>
      </c>
      <c r="AC228" s="43">
        <f t="shared" si="308"/>
        <v>600</v>
      </c>
      <c r="AD228" s="43">
        <f t="shared" si="309"/>
        <v>16462.4403845577</v>
      </c>
      <c r="AE228" s="71">
        <f t="shared" si="369"/>
        <v>1.3012672332100218E-2</v>
      </c>
      <c r="AG228" s="44">
        <f t="shared" si="310"/>
        <v>207</v>
      </c>
      <c r="AH228" s="44">
        <f t="shared" si="311"/>
        <v>4.1500000000000004</v>
      </c>
      <c r="AI228" s="44">
        <v>1</v>
      </c>
      <c r="AJ228" s="35">
        <f t="shared" si="312"/>
        <v>1.075</v>
      </c>
      <c r="AK228" s="43">
        <f t="shared" si="284"/>
        <v>101638571126400</v>
      </c>
      <c r="AL228" s="43">
        <f t="shared" si="313"/>
        <v>2.261712303990216E+16</v>
      </c>
      <c r="AM228" s="43">
        <f t="shared" si="314"/>
        <v>4004247442710765.5</v>
      </c>
      <c r="AN228" s="43">
        <f t="shared" si="315"/>
        <v>1245</v>
      </c>
      <c r="AO228" s="43">
        <f t="shared" si="316"/>
        <v>16462.4403845577</v>
      </c>
      <c r="AP228" s="71">
        <f t="shared" si="279"/>
        <v>0.17704495110391757</v>
      </c>
      <c r="AR228" s="44">
        <f t="shared" si="317"/>
        <v>187</v>
      </c>
      <c r="AS228" s="44">
        <f t="shared" si="318"/>
        <v>6.5</v>
      </c>
      <c r="AT228" s="44">
        <v>1</v>
      </c>
      <c r="AU228" s="35">
        <f t="shared" si="319"/>
        <v>1.175</v>
      </c>
      <c r="AV228" s="43">
        <f t="shared" si="285"/>
        <v>12583823091840</v>
      </c>
      <c r="AW228" s="43">
        <f t="shared" si="320"/>
        <v>2764980528854544</v>
      </c>
      <c r="AX228" s="43">
        <f t="shared" si="321"/>
        <v>250265465169422.5</v>
      </c>
      <c r="AY228" s="43">
        <f t="shared" si="322"/>
        <v>1950</v>
      </c>
      <c r="AZ228" s="43">
        <f t="shared" si="323"/>
        <v>16462.4403845577</v>
      </c>
      <c r="BA228" s="71">
        <f t="shared" si="366"/>
        <v>9.0512559693539926E-2</v>
      </c>
      <c r="BC228" s="44">
        <f t="shared" si="324"/>
        <v>162</v>
      </c>
      <c r="BD228" s="44">
        <f t="shared" si="325"/>
        <v>9.1</v>
      </c>
      <c r="BE228" s="44">
        <v>1</v>
      </c>
      <c r="BF228" s="35">
        <f t="shared" si="326"/>
        <v>1.3</v>
      </c>
      <c r="BG228" s="43">
        <f t="shared" si="286"/>
        <v>853408410624</v>
      </c>
      <c r="BH228" s="43">
        <f t="shared" si="327"/>
        <v>179727811277414.41</v>
      </c>
      <c r="BI228" s="43">
        <f t="shared" si="328"/>
        <v>7820795786544.4414</v>
      </c>
      <c r="BJ228" s="43">
        <f t="shared" si="329"/>
        <v>2730</v>
      </c>
      <c r="BK228" s="43">
        <f t="shared" si="330"/>
        <v>16462.4403845577</v>
      </c>
      <c r="BL228" s="71">
        <f t="shared" si="280"/>
        <v>4.3514666600334026E-2</v>
      </c>
      <c r="BN228" s="44">
        <f t="shared" si="331"/>
        <v>132</v>
      </c>
      <c r="BO228" s="44">
        <f t="shared" si="332"/>
        <v>12</v>
      </c>
      <c r="BP228" s="44">
        <v>14</v>
      </c>
      <c r="BQ228" s="35">
        <f t="shared" si="333"/>
        <v>1.45</v>
      </c>
      <c r="BR228" s="43">
        <f t="shared" si="287"/>
        <v>33865413120</v>
      </c>
      <c r="BS228" s="43">
        <f t="shared" si="334"/>
        <v>6481840071168</v>
      </c>
      <c r="BT228" s="43">
        <f t="shared" si="335"/>
        <v>122199934164.75665</v>
      </c>
      <c r="BU228" s="43">
        <f t="shared" si="336"/>
        <v>3600</v>
      </c>
      <c r="BV228" s="43">
        <f t="shared" si="337"/>
        <v>16462.4403845577</v>
      </c>
      <c r="BW228" s="71">
        <f t="shared" si="373"/>
        <v>1.8852661099788094E-2</v>
      </c>
      <c r="BY228" s="44">
        <f t="shared" si="338"/>
        <v>70</v>
      </c>
      <c r="BZ228" s="44">
        <f t="shared" si="339"/>
        <v>15.25</v>
      </c>
      <c r="CA228" s="44">
        <v>1</v>
      </c>
      <c r="CB228" s="35">
        <f t="shared" si="340"/>
        <v>0</v>
      </c>
      <c r="CC228" s="43">
        <f t="shared" si="288"/>
        <v>600</v>
      </c>
      <c r="CD228" s="43">
        <f t="shared" si="341"/>
        <v>0</v>
      </c>
      <c r="CE228" s="43">
        <f t="shared" si="342"/>
        <v>22609920.000000104</v>
      </c>
      <c r="CF228" s="43">
        <f t="shared" si="343"/>
        <v>4575</v>
      </c>
      <c r="CG228" s="43">
        <f t="shared" si="344"/>
        <v>16462.4403845577</v>
      </c>
      <c r="CH228" s="71" t="e">
        <f t="shared" si="371"/>
        <v>#DIV/0!</v>
      </c>
      <c r="CJ228" s="44">
        <f t="shared" si="345"/>
        <v>15</v>
      </c>
      <c r="CK228" s="44">
        <f t="shared" si="346"/>
        <v>18.899999999999999</v>
      </c>
      <c r="CL228" s="44">
        <v>1</v>
      </c>
      <c r="CM228" s="35">
        <f t="shared" si="347"/>
        <v>0</v>
      </c>
      <c r="CN228" s="43">
        <f t="shared" si="289"/>
        <v>1</v>
      </c>
      <c r="CO228" s="43">
        <f t="shared" si="348"/>
        <v>0</v>
      </c>
      <c r="CP228" s="43">
        <f t="shared" si="349"/>
        <v>11040.000000000009</v>
      </c>
      <c r="CQ228" s="43">
        <f t="shared" si="350"/>
        <v>5670</v>
      </c>
      <c r="CR228" s="43">
        <f t="shared" si="351"/>
        <v>16462.4403845577</v>
      </c>
      <c r="CS228" s="71" t="e">
        <f t="shared" si="372"/>
        <v>#DIV/0!</v>
      </c>
      <c r="CU228" s="44">
        <f t="shared" si="352"/>
        <v>-35</v>
      </c>
      <c r="CV228" s="44">
        <f t="shared" si="353"/>
        <v>23</v>
      </c>
      <c r="CW228" s="44">
        <v>1</v>
      </c>
      <c r="CX228" s="35">
        <f t="shared" si="354"/>
        <v>0</v>
      </c>
      <c r="CY228" s="43">
        <f t="shared" si="290"/>
        <v>1</v>
      </c>
      <c r="CZ228" s="43">
        <f t="shared" si="355"/>
        <v>0</v>
      </c>
      <c r="DA228" s="43">
        <f t="shared" si="356"/>
        <v>10.781249999999973</v>
      </c>
      <c r="DB228" s="43">
        <f t="shared" si="357"/>
        <v>6900</v>
      </c>
      <c r="DC228" s="43">
        <f t="shared" si="358"/>
        <v>16462.4403845577</v>
      </c>
      <c r="DF228" s="44">
        <f t="shared" si="359"/>
        <v>-98</v>
      </c>
      <c r="DG228" s="44">
        <f t="shared" si="360"/>
        <v>32.75</v>
      </c>
      <c r="DH228" s="44">
        <v>1</v>
      </c>
      <c r="DI228" s="35">
        <f t="shared" si="367"/>
        <v>0</v>
      </c>
      <c r="DJ228" s="43">
        <f t="shared" si="291"/>
        <v>1</v>
      </c>
      <c r="DK228" s="43">
        <f t="shared" si="361"/>
        <v>0</v>
      </c>
      <c r="DL228" s="43">
        <f t="shared" si="362"/>
        <v>1.7365655106225796E-3</v>
      </c>
      <c r="DM228" s="43">
        <f t="shared" si="363"/>
        <v>9825</v>
      </c>
      <c r="DN228" s="43">
        <f t="shared" si="364"/>
        <v>16462.4403845577</v>
      </c>
    </row>
    <row r="229" spans="1:118">
      <c r="A229" s="35">
        <f t="shared" si="292"/>
        <v>568.09956969874497</v>
      </c>
      <c r="B229" s="35">
        <v>0</v>
      </c>
      <c r="C229" s="56">
        <f t="shared" si="370"/>
        <v>11.5</v>
      </c>
      <c r="D229" s="60"/>
      <c r="E229" s="59">
        <f t="shared" si="293"/>
        <v>11.5</v>
      </c>
      <c r="F229" s="102">
        <f t="shared" si="281"/>
        <v>23</v>
      </c>
      <c r="G229" s="38">
        <f t="shared" si="294"/>
        <v>26664767828654.762</v>
      </c>
      <c r="H229" s="35">
        <f t="shared" si="365"/>
        <v>44.600000000000023</v>
      </c>
      <c r="I229" s="39">
        <v>223</v>
      </c>
      <c r="J229" s="44">
        <f t="shared" si="295"/>
        <v>223</v>
      </c>
      <c r="K229" s="44">
        <f t="shared" si="296"/>
        <v>1</v>
      </c>
      <c r="L229" s="34">
        <v>1</v>
      </c>
      <c r="M229" s="127">
        <f t="shared" si="297"/>
        <v>11.5</v>
      </c>
      <c r="N229" s="43">
        <f t="shared" si="282"/>
        <v>937584834379776</v>
      </c>
      <c r="O229" s="43">
        <f t="shared" si="298"/>
        <v>2.4044363077669356E+18</v>
      </c>
      <c r="P229" s="43">
        <f t="shared" si="299"/>
        <v>3.6797379603543568E+16</v>
      </c>
      <c r="Q229" s="43">
        <f t="shared" si="300"/>
        <v>300</v>
      </c>
      <c r="R229" s="43">
        <f t="shared" si="301"/>
        <v>17042.98709096235</v>
      </c>
      <c r="S229" s="71">
        <f t="shared" si="302"/>
        <v>1.5303952732987252E-2</v>
      </c>
      <c r="V229" s="44">
        <f t="shared" si="303"/>
        <v>223</v>
      </c>
      <c r="W229" s="44">
        <f t="shared" si="304"/>
        <v>2</v>
      </c>
      <c r="X229" s="44">
        <v>1</v>
      </c>
      <c r="Y229" s="35">
        <f t="shared" si="305"/>
        <v>1</v>
      </c>
      <c r="Z229" s="43">
        <f t="shared" si="283"/>
        <v>1.10889755355456E+16</v>
      </c>
      <c r="AA229" s="43">
        <f t="shared" si="306"/>
        <v>2.4728415444266691E+18</v>
      </c>
      <c r="AB229" s="43">
        <f t="shared" si="307"/>
        <v>3.6797379603543568E+16</v>
      </c>
      <c r="AC229" s="43">
        <f t="shared" si="308"/>
        <v>600</v>
      </c>
      <c r="AD229" s="43">
        <f t="shared" si="309"/>
        <v>17042.98709096235</v>
      </c>
      <c r="AE229" s="71">
        <f t="shared" si="369"/>
        <v>1.488060554728147E-2</v>
      </c>
      <c r="AG229" s="44">
        <f t="shared" si="310"/>
        <v>208</v>
      </c>
      <c r="AH229" s="44">
        <f t="shared" si="311"/>
        <v>4.1500000000000004</v>
      </c>
      <c r="AI229" s="44">
        <v>1</v>
      </c>
      <c r="AJ229" s="35">
        <f t="shared" si="312"/>
        <v>1.075</v>
      </c>
      <c r="AK229" s="43">
        <f t="shared" si="284"/>
        <v>101638571126400</v>
      </c>
      <c r="AL229" s="43">
        <f t="shared" si="313"/>
        <v>2.272638450386304E+16</v>
      </c>
      <c r="AM229" s="43">
        <f t="shared" si="314"/>
        <v>4599672450442941</v>
      </c>
      <c r="AN229" s="43">
        <f t="shared" si="315"/>
        <v>1245</v>
      </c>
      <c r="AO229" s="43">
        <f t="shared" si="316"/>
        <v>17042.98709096235</v>
      </c>
      <c r="AP229" s="71">
        <f t="shared" si="279"/>
        <v>0.20239349772776602</v>
      </c>
      <c r="AR229" s="44">
        <f t="shared" si="317"/>
        <v>188</v>
      </c>
      <c r="AS229" s="44">
        <f t="shared" si="318"/>
        <v>6.5</v>
      </c>
      <c r="AT229" s="44">
        <v>1</v>
      </c>
      <c r="AU229" s="35">
        <f t="shared" si="319"/>
        <v>1.175</v>
      </c>
      <c r="AV229" s="43">
        <f t="shared" si="285"/>
        <v>12583823091840</v>
      </c>
      <c r="AW229" s="43">
        <f t="shared" si="320"/>
        <v>2779766520987456</v>
      </c>
      <c r="AX229" s="43">
        <f t="shared" si="321"/>
        <v>287479528152683.44</v>
      </c>
      <c r="AY229" s="43">
        <f t="shared" si="322"/>
        <v>1950</v>
      </c>
      <c r="AZ229" s="43">
        <f t="shared" si="323"/>
        <v>17042.98709096235</v>
      </c>
      <c r="BA229" s="71">
        <f t="shared" si="366"/>
        <v>0.10341858784980335</v>
      </c>
      <c r="BC229" s="44">
        <f t="shared" si="324"/>
        <v>163</v>
      </c>
      <c r="BD229" s="44">
        <f t="shared" si="325"/>
        <v>9.1</v>
      </c>
      <c r="BE229" s="44">
        <v>1</v>
      </c>
      <c r="BF229" s="35">
        <f t="shared" si="326"/>
        <v>1.3</v>
      </c>
      <c r="BG229" s="43">
        <f t="shared" si="286"/>
        <v>853408410624</v>
      </c>
      <c r="BH229" s="43">
        <f t="shared" si="327"/>
        <v>180837242211225.59</v>
      </c>
      <c r="BI229" s="43">
        <f t="shared" si="328"/>
        <v>8983735254771.3437</v>
      </c>
      <c r="BJ229" s="43">
        <f t="shared" si="329"/>
        <v>2730</v>
      </c>
      <c r="BK229" s="43">
        <f t="shared" si="330"/>
        <v>17042.98709096235</v>
      </c>
      <c r="BL229" s="71">
        <f t="shared" si="280"/>
        <v>4.9678568114182801E-2</v>
      </c>
      <c r="BN229" s="44">
        <f t="shared" si="331"/>
        <v>133</v>
      </c>
      <c r="BO229" s="44">
        <f t="shared" si="332"/>
        <v>12</v>
      </c>
      <c r="BP229" s="44">
        <v>1</v>
      </c>
      <c r="BQ229" s="35">
        <f t="shared" si="333"/>
        <v>1.45</v>
      </c>
      <c r="BR229" s="43">
        <f t="shared" si="287"/>
        <v>33865413120</v>
      </c>
      <c r="BS229" s="43">
        <f t="shared" si="334"/>
        <v>6530944920192</v>
      </c>
      <c r="BT229" s="43">
        <f t="shared" si="335"/>
        <v>140370863355.80194</v>
      </c>
      <c r="BU229" s="43">
        <f t="shared" si="336"/>
        <v>3600</v>
      </c>
      <c r="BV229" s="43">
        <f t="shared" si="337"/>
        <v>17042.98709096235</v>
      </c>
      <c r="BW229" s="71">
        <f t="shared" si="373"/>
        <v>2.1493193568638342E-2</v>
      </c>
      <c r="BY229" s="44">
        <f t="shared" si="338"/>
        <v>71</v>
      </c>
      <c r="BZ229" s="44">
        <f t="shared" si="339"/>
        <v>15.25</v>
      </c>
      <c r="CA229" s="44">
        <v>1</v>
      </c>
      <c r="CB229" s="35">
        <f t="shared" si="340"/>
        <v>0</v>
      </c>
      <c r="CC229" s="43">
        <f t="shared" si="288"/>
        <v>600</v>
      </c>
      <c r="CD229" s="43">
        <f t="shared" si="341"/>
        <v>0</v>
      </c>
      <c r="CE229" s="43">
        <f t="shared" si="342"/>
        <v>25971977.910614684</v>
      </c>
      <c r="CF229" s="43">
        <f t="shared" si="343"/>
        <v>4575</v>
      </c>
      <c r="CG229" s="43">
        <f t="shared" si="344"/>
        <v>17042.98709096235</v>
      </c>
      <c r="CH229" s="71" t="e">
        <f t="shared" si="371"/>
        <v>#DIV/0!</v>
      </c>
      <c r="CJ229" s="44">
        <f t="shared" si="345"/>
        <v>16</v>
      </c>
      <c r="CK229" s="44">
        <f t="shared" si="346"/>
        <v>18.899999999999999</v>
      </c>
      <c r="CL229" s="44">
        <v>1</v>
      </c>
      <c r="CM229" s="35">
        <f t="shared" si="347"/>
        <v>0</v>
      </c>
      <c r="CN229" s="43">
        <f t="shared" si="289"/>
        <v>1</v>
      </c>
      <c r="CO229" s="43">
        <f t="shared" si="348"/>
        <v>0</v>
      </c>
      <c r="CP229" s="43">
        <f t="shared" si="349"/>
        <v>12681.629839167279</v>
      </c>
      <c r="CQ229" s="43">
        <f t="shared" si="350"/>
        <v>5670</v>
      </c>
      <c r="CR229" s="43">
        <f t="shared" si="351"/>
        <v>17042.98709096235</v>
      </c>
      <c r="CS229" s="71" t="e">
        <f t="shared" si="372"/>
        <v>#DIV/0!</v>
      </c>
      <c r="CU229" s="44">
        <f t="shared" si="352"/>
        <v>-34</v>
      </c>
      <c r="CV229" s="44">
        <f t="shared" si="353"/>
        <v>23</v>
      </c>
      <c r="CW229" s="44">
        <v>1</v>
      </c>
      <c r="CX229" s="35">
        <f t="shared" si="354"/>
        <v>0</v>
      </c>
      <c r="CY229" s="43">
        <f t="shared" si="290"/>
        <v>1</v>
      </c>
      <c r="CZ229" s="43">
        <f t="shared" si="355"/>
        <v>0</v>
      </c>
      <c r="DA229" s="43">
        <f t="shared" si="356"/>
        <v>12.384404139811757</v>
      </c>
      <c r="DB229" s="43">
        <f t="shared" si="357"/>
        <v>6900</v>
      </c>
      <c r="DC229" s="43">
        <f t="shared" si="358"/>
        <v>17042.98709096235</v>
      </c>
      <c r="DF229" s="44">
        <f t="shared" si="359"/>
        <v>-97</v>
      </c>
      <c r="DG229" s="44">
        <f t="shared" si="360"/>
        <v>32.75</v>
      </c>
      <c r="DH229" s="44">
        <v>1</v>
      </c>
      <c r="DI229" s="35">
        <f t="shared" si="367"/>
        <v>0</v>
      </c>
      <c r="DJ229" s="43">
        <f t="shared" si="291"/>
        <v>1</v>
      </c>
      <c r="DK229" s="43">
        <f t="shared" si="361"/>
        <v>0</v>
      </c>
      <c r="DL229" s="43">
        <f t="shared" si="362"/>
        <v>1.9947899453967434E-3</v>
      </c>
      <c r="DM229" s="43">
        <f t="shared" si="363"/>
        <v>9825</v>
      </c>
      <c r="DN229" s="43">
        <f t="shared" si="364"/>
        <v>17042.98709096235</v>
      </c>
    </row>
    <row r="230" spans="1:118">
      <c r="A230" s="35">
        <f t="shared" si="292"/>
        <v>588.1335577584905</v>
      </c>
      <c r="B230" s="35">
        <v>0</v>
      </c>
      <c r="C230" s="56">
        <f t="shared" si="370"/>
        <v>11.5</v>
      </c>
      <c r="D230" s="60"/>
      <c r="E230" s="59">
        <f t="shared" si="293"/>
        <v>11.5</v>
      </c>
      <c r="F230" s="102">
        <f t="shared" si="281"/>
        <v>23</v>
      </c>
      <c r="G230" s="38">
        <f t="shared" si="294"/>
        <v>30629774941153.586</v>
      </c>
      <c r="H230" s="35">
        <f t="shared" si="365"/>
        <v>44.800000000000026</v>
      </c>
      <c r="I230" s="39">
        <v>224</v>
      </c>
      <c r="J230" s="44">
        <f t="shared" si="295"/>
        <v>224</v>
      </c>
      <c r="K230" s="44">
        <f t="shared" si="296"/>
        <v>1</v>
      </c>
      <c r="L230" s="34">
        <v>1</v>
      </c>
      <c r="M230" s="127">
        <f t="shared" si="297"/>
        <v>11.5</v>
      </c>
      <c r="N230" s="43">
        <f t="shared" si="282"/>
        <v>937584834379776</v>
      </c>
      <c r="O230" s="43">
        <f t="shared" si="298"/>
        <v>2.415218533362303E+18</v>
      </c>
      <c r="P230" s="43">
        <f t="shared" si="299"/>
        <v>4.2269089418791952E+16</v>
      </c>
      <c r="Q230" s="43">
        <f t="shared" si="300"/>
        <v>300</v>
      </c>
      <c r="R230" s="43">
        <f t="shared" si="301"/>
        <v>17644.006732754715</v>
      </c>
      <c r="S230" s="71">
        <f t="shared" si="302"/>
        <v>1.7501144859114592E-2</v>
      </c>
      <c r="V230" s="44">
        <f t="shared" si="303"/>
        <v>224</v>
      </c>
      <c r="W230" s="44">
        <f t="shared" si="304"/>
        <v>2</v>
      </c>
      <c r="X230" s="44">
        <v>1</v>
      </c>
      <c r="Y230" s="35">
        <f t="shared" si="305"/>
        <v>1</v>
      </c>
      <c r="Z230" s="43">
        <f t="shared" si="283"/>
        <v>1.10889755355456E+16</v>
      </c>
      <c r="AA230" s="43">
        <f t="shared" si="306"/>
        <v>2.4839305199622144E+18</v>
      </c>
      <c r="AB230" s="43">
        <f t="shared" si="307"/>
        <v>4.2269089418791952E+16</v>
      </c>
      <c r="AC230" s="43">
        <f t="shared" si="308"/>
        <v>600</v>
      </c>
      <c r="AD230" s="43">
        <f t="shared" si="309"/>
        <v>17644.006732754715</v>
      </c>
      <c r="AE230" s="71">
        <f t="shared" si="369"/>
        <v>1.7017017617479473E-2</v>
      </c>
      <c r="AG230" s="44">
        <f t="shared" si="310"/>
        <v>209</v>
      </c>
      <c r="AH230" s="44">
        <f t="shared" si="311"/>
        <v>4.1500000000000004</v>
      </c>
      <c r="AI230" s="44">
        <v>1</v>
      </c>
      <c r="AJ230" s="35">
        <f t="shared" si="312"/>
        <v>1.075</v>
      </c>
      <c r="AK230" s="43">
        <f t="shared" si="284"/>
        <v>101638571126400</v>
      </c>
      <c r="AL230" s="43">
        <f t="shared" si="313"/>
        <v>2.283564596782392E+16</v>
      </c>
      <c r="AM230" s="43">
        <f t="shared" si="314"/>
        <v>5283636177348988</v>
      </c>
      <c r="AN230" s="43">
        <f t="shared" si="315"/>
        <v>1245</v>
      </c>
      <c r="AO230" s="43">
        <f t="shared" si="316"/>
        <v>17644.006732754715</v>
      </c>
      <c r="AP230" s="71">
        <f t="shared" si="279"/>
        <v>0.23137668996943564</v>
      </c>
      <c r="AR230" s="44">
        <f t="shared" si="317"/>
        <v>189</v>
      </c>
      <c r="AS230" s="44">
        <f t="shared" si="318"/>
        <v>6.5</v>
      </c>
      <c r="AT230" s="44">
        <v>1</v>
      </c>
      <c r="AU230" s="35">
        <f t="shared" si="319"/>
        <v>1.175</v>
      </c>
      <c r="AV230" s="43">
        <f t="shared" si="285"/>
        <v>12583823091840</v>
      </c>
      <c r="AW230" s="43">
        <f t="shared" si="320"/>
        <v>2794552513120368</v>
      </c>
      <c r="AX230" s="43">
        <f t="shared" si="321"/>
        <v>330227261084311.25</v>
      </c>
      <c r="AY230" s="43">
        <f t="shared" si="322"/>
        <v>1950</v>
      </c>
      <c r="AZ230" s="43">
        <f t="shared" si="323"/>
        <v>17644.006732754715</v>
      </c>
      <c r="BA230" s="71">
        <f t="shared" si="366"/>
        <v>0.11816820744426912</v>
      </c>
      <c r="BC230" s="44">
        <f t="shared" si="324"/>
        <v>164</v>
      </c>
      <c r="BD230" s="44">
        <f t="shared" si="325"/>
        <v>9.1</v>
      </c>
      <c r="BE230" s="44">
        <v>1</v>
      </c>
      <c r="BF230" s="35">
        <f t="shared" si="326"/>
        <v>1.3</v>
      </c>
      <c r="BG230" s="43">
        <f t="shared" si="286"/>
        <v>853408410624</v>
      </c>
      <c r="BH230" s="43">
        <f t="shared" si="327"/>
        <v>181946673145036.81</v>
      </c>
      <c r="BI230" s="43">
        <f t="shared" si="328"/>
        <v>10319601908884.711</v>
      </c>
      <c r="BJ230" s="43">
        <f t="shared" si="329"/>
        <v>2730</v>
      </c>
      <c r="BK230" s="43">
        <f t="shared" si="330"/>
        <v>17644.006732754715</v>
      </c>
      <c r="BL230" s="71">
        <f t="shared" si="280"/>
        <v>5.6717727950203037E-2</v>
      </c>
      <c r="BN230" s="44">
        <f t="shared" si="331"/>
        <v>134</v>
      </c>
      <c r="BO230" s="44">
        <f t="shared" si="332"/>
        <v>12</v>
      </c>
      <c r="BP230" s="44">
        <v>1</v>
      </c>
      <c r="BQ230" s="35">
        <f t="shared" si="333"/>
        <v>1.45</v>
      </c>
      <c r="BR230" s="43">
        <f t="shared" si="287"/>
        <v>33865413120</v>
      </c>
      <c r="BS230" s="43">
        <f t="shared" si="334"/>
        <v>6580049769216</v>
      </c>
      <c r="BT230" s="43">
        <f t="shared" si="335"/>
        <v>161243779826.32327</v>
      </c>
      <c r="BU230" s="43">
        <f t="shared" si="336"/>
        <v>3600</v>
      </c>
      <c r="BV230" s="43">
        <f t="shared" si="337"/>
        <v>17644.006732754715</v>
      </c>
      <c r="BW230" s="71">
        <f t="shared" si="373"/>
        <v>2.4504948363868552E-2</v>
      </c>
      <c r="BY230" s="44">
        <f t="shared" si="338"/>
        <v>72</v>
      </c>
      <c r="BZ230" s="44">
        <f t="shared" si="339"/>
        <v>15.25</v>
      </c>
      <c r="CA230" s="44">
        <v>1</v>
      </c>
      <c r="CB230" s="35">
        <f t="shared" si="340"/>
        <v>0</v>
      </c>
      <c r="CC230" s="43">
        <f t="shared" si="288"/>
        <v>600</v>
      </c>
      <c r="CD230" s="43">
        <f t="shared" si="341"/>
        <v>0</v>
      </c>
      <c r="CE230" s="43">
        <f t="shared" si="342"/>
        <v>29833968.301942423</v>
      </c>
      <c r="CF230" s="43">
        <f t="shared" si="343"/>
        <v>4575</v>
      </c>
      <c r="CG230" s="43">
        <f t="shared" si="344"/>
        <v>17644.006732754715</v>
      </c>
      <c r="CH230" s="71" t="e">
        <f t="shared" si="371"/>
        <v>#DIV/0!</v>
      </c>
      <c r="CJ230" s="44">
        <f t="shared" si="345"/>
        <v>17</v>
      </c>
      <c r="CK230" s="44">
        <f t="shared" si="346"/>
        <v>18.899999999999999</v>
      </c>
      <c r="CL230" s="44">
        <v>1</v>
      </c>
      <c r="CM230" s="35">
        <f t="shared" si="347"/>
        <v>0</v>
      </c>
      <c r="CN230" s="43">
        <f t="shared" si="289"/>
        <v>1</v>
      </c>
      <c r="CO230" s="43">
        <f t="shared" si="348"/>
        <v>0</v>
      </c>
      <c r="CP230" s="43">
        <f t="shared" si="349"/>
        <v>14567.367334932769</v>
      </c>
      <c r="CQ230" s="43">
        <f t="shared" si="350"/>
        <v>5670</v>
      </c>
      <c r="CR230" s="43">
        <f t="shared" si="351"/>
        <v>17644.006732754715</v>
      </c>
      <c r="CS230" s="71" t="e">
        <f t="shared" si="372"/>
        <v>#DIV/0!</v>
      </c>
      <c r="CU230" s="44">
        <f t="shared" si="352"/>
        <v>-33</v>
      </c>
      <c r="CV230" s="44">
        <f t="shared" si="353"/>
        <v>23</v>
      </c>
      <c r="CW230" s="44">
        <v>1</v>
      </c>
      <c r="CX230" s="35">
        <f t="shared" si="354"/>
        <v>0</v>
      </c>
      <c r="CY230" s="43">
        <f t="shared" si="290"/>
        <v>1</v>
      </c>
      <c r="CZ230" s="43">
        <f t="shared" si="355"/>
        <v>0</v>
      </c>
      <c r="DA230" s="43">
        <f t="shared" si="356"/>
        <v>14.225944663020234</v>
      </c>
      <c r="DB230" s="43">
        <f t="shared" si="357"/>
        <v>6900</v>
      </c>
      <c r="DC230" s="43">
        <f t="shared" si="358"/>
        <v>17644.006732754715</v>
      </c>
      <c r="DF230" s="44">
        <f t="shared" si="359"/>
        <v>-96</v>
      </c>
      <c r="DG230" s="44">
        <f t="shared" si="360"/>
        <v>32.75</v>
      </c>
      <c r="DH230" s="44">
        <v>1</v>
      </c>
      <c r="DI230" s="35">
        <f t="shared" si="367"/>
        <v>0</v>
      </c>
      <c r="DJ230" s="43">
        <f t="shared" si="291"/>
        <v>1</v>
      </c>
      <c r="DK230" s="43">
        <f t="shared" si="361"/>
        <v>0</v>
      </c>
      <c r="DL230" s="43">
        <f t="shared" si="362"/>
        <v>2.2914119288418647E-3</v>
      </c>
      <c r="DM230" s="43">
        <f t="shared" si="363"/>
        <v>9825</v>
      </c>
      <c r="DN230" s="43">
        <f t="shared" si="364"/>
        <v>17644.006732754715</v>
      </c>
    </row>
    <row r="231" spans="1:118">
      <c r="A231" s="35">
        <f t="shared" si="292"/>
        <v>608.87404288140226</v>
      </c>
      <c r="B231" s="35">
        <v>0</v>
      </c>
      <c r="C231" s="56">
        <f t="shared" si="370"/>
        <v>11.5</v>
      </c>
      <c r="D231" s="60"/>
      <c r="E231" s="59">
        <f t="shared" si="293"/>
        <v>11.5</v>
      </c>
      <c r="F231" s="102">
        <f t="shared" si="281"/>
        <v>23</v>
      </c>
      <c r="G231" s="38">
        <f t="shared" si="294"/>
        <v>35184372088832.539</v>
      </c>
      <c r="H231" s="35">
        <f t="shared" si="365"/>
        <v>45.000000000000028</v>
      </c>
      <c r="I231" s="39">
        <v>225</v>
      </c>
      <c r="J231" s="44">
        <f t="shared" si="295"/>
        <v>225</v>
      </c>
      <c r="K231" s="44">
        <f t="shared" si="296"/>
        <v>1</v>
      </c>
      <c r="L231" s="34">
        <v>1</v>
      </c>
      <c r="M231" s="127">
        <f t="shared" si="297"/>
        <v>11.5</v>
      </c>
      <c r="N231" s="43">
        <f t="shared" si="282"/>
        <v>937584834379776</v>
      </c>
      <c r="O231" s="43">
        <f t="shared" si="298"/>
        <v>2.4260007589576704E+18</v>
      </c>
      <c r="P231" s="43">
        <f t="shared" si="299"/>
        <v>4.8554433482588904E+16</v>
      </c>
      <c r="Q231" s="43">
        <f t="shared" si="300"/>
        <v>300</v>
      </c>
      <c r="R231" s="43">
        <f t="shared" si="301"/>
        <v>18266.221286442069</v>
      </c>
      <c r="S231" s="71">
        <f t="shared" si="302"/>
        <v>2.0014187259962065E-2</v>
      </c>
      <c r="V231" s="44">
        <f t="shared" si="303"/>
        <v>225</v>
      </c>
      <c r="W231" s="44">
        <f t="shared" si="304"/>
        <v>2</v>
      </c>
      <c r="X231" s="44">
        <v>1</v>
      </c>
      <c r="Y231" s="35">
        <f t="shared" si="305"/>
        <v>1</v>
      </c>
      <c r="Z231" s="43">
        <f t="shared" si="283"/>
        <v>1.10889755355456E+16</v>
      </c>
      <c r="AA231" s="43">
        <f t="shared" si="306"/>
        <v>2.4950194954977597E+18</v>
      </c>
      <c r="AB231" s="43">
        <f t="shared" si="307"/>
        <v>4.8554433482588904E+16</v>
      </c>
      <c r="AC231" s="43">
        <f t="shared" si="308"/>
        <v>600</v>
      </c>
      <c r="AD231" s="43">
        <f t="shared" si="309"/>
        <v>18266.221286442069</v>
      </c>
      <c r="AE231" s="71">
        <f t="shared" si="369"/>
        <v>1.9460542721291333E-2</v>
      </c>
      <c r="AG231" s="44">
        <f t="shared" si="310"/>
        <v>210</v>
      </c>
      <c r="AH231" s="44">
        <f t="shared" si="311"/>
        <v>4.1500000000000004</v>
      </c>
      <c r="AI231" s="44">
        <v>1</v>
      </c>
      <c r="AJ231" s="35">
        <f t="shared" si="312"/>
        <v>1.075</v>
      </c>
      <c r="AK231" s="43">
        <f t="shared" si="284"/>
        <v>101638571126400</v>
      </c>
      <c r="AL231" s="43">
        <f t="shared" si="313"/>
        <v>2.29449074317848E+16</v>
      </c>
      <c r="AM231" s="43">
        <f t="shared" si="314"/>
        <v>6069304185323605</v>
      </c>
      <c r="AN231" s="43">
        <f t="shared" si="315"/>
        <v>1245</v>
      </c>
      <c r="AO231" s="43">
        <f t="shared" si="316"/>
        <v>18266.221286442069</v>
      </c>
      <c r="AP231" s="71">
        <f t="shared" si="279"/>
        <v>0.26451639447087089</v>
      </c>
      <c r="AR231" s="44">
        <f t="shared" si="317"/>
        <v>190</v>
      </c>
      <c r="AS231" s="44">
        <f t="shared" si="318"/>
        <v>6.5</v>
      </c>
      <c r="AT231" s="44">
        <v>1</v>
      </c>
      <c r="AU231" s="35">
        <f t="shared" si="319"/>
        <v>1.175</v>
      </c>
      <c r="AV231" s="43">
        <f t="shared" si="285"/>
        <v>12583823091840</v>
      </c>
      <c r="AW231" s="43">
        <f t="shared" si="320"/>
        <v>2809338505253280</v>
      </c>
      <c r="AX231" s="43">
        <f t="shared" si="321"/>
        <v>379331511582724.81</v>
      </c>
      <c r="AY231" s="43">
        <f t="shared" si="322"/>
        <v>1950</v>
      </c>
      <c r="AZ231" s="43">
        <f t="shared" si="323"/>
        <v>18266.221286442069</v>
      </c>
      <c r="BA231" s="71">
        <f t="shared" si="366"/>
        <v>0.1350252064225794</v>
      </c>
      <c r="BC231" s="44">
        <f t="shared" si="324"/>
        <v>165</v>
      </c>
      <c r="BD231" s="44">
        <f t="shared" si="325"/>
        <v>9.1</v>
      </c>
      <c r="BE231" s="44">
        <v>14</v>
      </c>
      <c r="BF231" s="35">
        <f t="shared" si="326"/>
        <v>1.3</v>
      </c>
      <c r="BG231" s="43">
        <f t="shared" si="286"/>
        <v>11947717748736</v>
      </c>
      <c r="BH231" s="43">
        <f t="shared" si="327"/>
        <v>2562785457103872</v>
      </c>
      <c r="BI231" s="43">
        <f t="shared" si="328"/>
        <v>11854109736960.129</v>
      </c>
      <c r="BJ231" s="43">
        <f t="shared" si="329"/>
        <v>2730</v>
      </c>
      <c r="BK231" s="43">
        <f t="shared" si="330"/>
        <v>18266.221286442069</v>
      </c>
      <c r="BL231" s="71">
        <f t="shared" si="280"/>
        <v>4.6254787750965734E-3</v>
      </c>
      <c r="BN231" s="44">
        <f t="shared" si="331"/>
        <v>135</v>
      </c>
      <c r="BO231" s="44">
        <f t="shared" si="332"/>
        <v>12</v>
      </c>
      <c r="BP231" s="44">
        <v>1</v>
      </c>
      <c r="BQ231" s="35">
        <f t="shared" si="333"/>
        <v>1.45</v>
      </c>
      <c r="BR231" s="43">
        <f t="shared" si="287"/>
        <v>33865413120</v>
      </c>
      <c r="BS231" s="43">
        <f t="shared" si="334"/>
        <v>6629154618240</v>
      </c>
      <c r="BT231" s="43">
        <f t="shared" si="335"/>
        <v>185220464640.00168</v>
      </c>
      <c r="BU231" s="43">
        <f t="shared" si="336"/>
        <v>3600</v>
      </c>
      <c r="BV231" s="43">
        <f t="shared" si="337"/>
        <v>18266.221286442069</v>
      </c>
      <c r="BW231" s="71">
        <f t="shared" si="373"/>
        <v>2.7940284290604852E-2</v>
      </c>
      <c r="BY231" s="44">
        <f t="shared" si="338"/>
        <v>73</v>
      </c>
      <c r="BZ231" s="44">
        <f t="shared" si="339"/>
        <v>15.25</v>
      </c>
      <c r="CA231" s="44">
        <v>1</v>
      </c>
      <c r="CB231" s="35">
        <f t="shared" si="340"/>
        <v>0</v>
      </c>
      <c r="CC231" s="43">
        <f t="shared" si="288"/>
        <v>600</v>
      </c>
      <c r="CD231" s="43">
        <f t="shared" si="341"/>
        <v>0</v>
      </c>
      <c r="CE231" s="43">
        <f t="shared" si="342"/>
        <v>34270230.311474949</v>
      </c>
      <c r="CF231" s="43">
        <f t="shared" si="343"/>
        <v>4575</v>
      </c>
      <c r="CG231" s="43">
        <f t="shared" si="344"/>
        <v>18266.221286442069</v>
      </c>
      <c r="CH231" s="71" t="e">
        <f t="shared" si="371"/>
        <v>#DIV/0!</v>
      </c>
      <c r="CJ231" s="44">
        <f t="shared" si="345"/>
        <v>18</v>
      </c>
      <c r="CK231" s="44">
        <f t="shared" si="346"/>
        <v>18.899999999999999</v>
      </c>
      <c r="CL231" s="44">
        <v>1</v>
      </c>
      <c r="CM231" s="35">
        <f t="shared" si="347"/>
        <v>0</v>
      </c>
      <c r="CN231" s="43">
        <f t="shared" si="289"/>
        <v>1</v>
      </c>
      <c r="CO231" s="43">
        <f t="shared" si="348"/>
        <v>0</v>
      </c>
      <c r="CP231" s="43">
        <f t="shared" si="349"/>
        <v>16733.510894274812</v>
      </c>
      <c r="CQ231" s="43">
        <f t="shared" si="350"/>
        <v>5670</v>
      </c>
      <c r="CR231" s="43">
        <f t="shared" si="351"/>
        <v>18266.221286442069</v>
      </c>
      <c r="CS231" s="71" t="e">
        <f t="shared" si="372"/>
        <v>#DIV/0!</v>
      </c>
      <c r="CU231" s="44">
        <f t="shared" si="352"/>
        <v>-32</v>
      </c>
      <c r="CV231" s="44">
        <f t="shared" si="353"/>
        <v>23</v>
      </c>
      <c r="CW231" s="44">
        <v>1</v>
      </c>
      <c r="CX231" s="35">
        <f t="shared" si="354"/>
        <v>0</v>
      </c>
      <c r="CY231" s="43">
        <f t="shared" si="290"/>
        <v>1</v>
      </c>
      <c r="CZ231" s="43">
        <f t="shared" si="355"/>
        <v>0</v>
      </c>
      <c r="DA231" s="43">
        <f t="shared" si="356"/>
        <v>16.341319232690196</v>
      </c>
      <c r="DB231" s="43">
        <f t="shared" si="357"/>
        <v>6900</v>
      </c>
      <c r="DC231" s="43">
        <f t="shared" si="358"/>
        <v>18266.221286442069</v>
      </c>
      <c r="DF231" s="44">
        <f t="shared" si="359"/>
        <v>-95</v>
      </c>
      <c r="DG231" s="44">
        <f t="shared" si="360"/>
        <v>32.75</v>
      </c>
      <c r="DH231" s="44">
        <v>1</v>
      </c>
      <c r="DI231" s="35">
        <f t="shared" si="367"/>
        <v>0</v>
      </c>
      <c r="DJ231" s="43">
        <f t="shared" si="291"/>
        <v>1</v>
      </c>
      <c r="DK231" s="43">
        <f t="shared" si="361"/>
        <v>0</v>
      </c>
      <c r="DL231" s="43">
        <f t="shared" si="362"/>
        <v>2.6321411132812331E-3</v>
      </c>
      <c r="DM231" s="43">
        <f t="shared" si="363"/>
        <v>9825</v>
      </c>
      <c r="DN231" s="43">
        <f t="shared" si="364"/>
        <v>18266.221286442069</v>
      </c>
    </row>
    <row r="232" spans="1:118">
      <c r="A232" s="35">
        <f t="shared" si="292"/>
        <v>630.34593963260659</v>
      </c>
      <c r="B232" s="35">
        <v>0</v>
      </c>
      <c r="C232" s="56">
        <f t="shared" si="370"/>
        <v>11.5</v>
      </c>
      <c r="D232" s="60"/>
      <c r="E232" s="59">
        <f t="shared" si="293"/>
        <v>11.5</v>
      </c>
      <c r="F232" s="102">
        <f t="shared" si="281"/>
        <v>23</v>
      </c>
      <c r="G232" s="38">
        <f t="shared" si="294"/>
        <v>40416230340045.523</v>
      </c>
      <c r="H232" s="35">
        <f t="shared" si="365"/>
        <v>45.200000000000024</v>
      </c>
      <c r="I232" s="39">
        <v>226</v>
      </c>
      <c r="J232" s="44">
        <f t="shared" si="295"/>
        <v>226</v>
      </c>
      <c r="K232" s="44">
        <f t="shared" si="296"/>
        <v>1</v>
      </c>
      <c r="L232" s="34">
        <v>1</v>
      </c>
      <c r="M232" s="127">
        <f t="shared" si="297"/>
        <v>11.5</v>
      </c>
      <c r="N232" s="43">
        <f t="shared" si="282"/>
        <v>937584834379776</v>
      </c>
      <c r="O232" s="43">
        <f t="shared" si="298"/>
        <v>2.4367829845530378E+18</v>
      </c>
      <c r="P232" s="43">
        <f t="shared" si="299"/>
        <v>5.5774397869262824E+16</v>
      </c>
      <c r="Q232" s="43">
        <f t="shared" si="300"/>
        <v>300</v>
      </c>
      <c r="R232" s="43">
        <f t="shared" si="301"/>
        <v>18910.378188978197</v>
      </c>
      <c r="S232" s="71">
        <f t="shared" si="302"/>
        <v>2.288853715034174E-2</v>
      </c>
      <c r="V232" s="44">
        <f t="shared" si="303"/>
        <v>226</v>
      </c>
      <c r="W232" s="44">
        <f t="shared" si="304"/>
        <v>2</v>
      </c>
      <c r="X232" s="44">
        <v>1</v>
      </c>
      <c r="Y232" s="35">
        <f t="shared" si="305"/>
        <v>1</v>
      </c>
      <c r="Z232" s="43">
        <f t="shared" si="283"/>
        <v>1.10889755355456E+16</v>
      </c>
      <c r="AA232" s="43">
        <f t="shared" si="306"/>
        <v>2.5061084710333056E+18</v>
      </c>
      <c r="AB232" s="43">
        <f t="shared" si="307"/>
        <v>5.5774397869262824E+16</v>
      </c>
      <c r="AC232" s="43">
        <f t="shared" si="308"/>
        <v>600</v>
      </c>
      <c r="AD232" s="43">
        <f t="shared" si="309"/>
        <v>18910.378188978197</v>
      </c>
      <c r="AE232" s="71">
        <f t="shared" si="369"/>
        <v>2.2255380608592019E-2</v>
      </c>
      <c r="AG232" s="44">
        <f t="shared" si="310"/>
        <v>211</v>
      </c>
      <c r="AH232" s="44">
        <f t="shared" si="311"/>
        <v>4.1500000000000004</v>
      </c>
      <c r="AI232" s="44">
        <v>1</v>
      </c>
      <c r="AJ232" s="35">
        <f t="shared" si="312"/>
        <v>1.075</v>
      </c>
      <c r="AK232" s="43">
        <f t="shared" si="284"/>
        <v>101638571126400</v>
      </c>
      <c r="AL232" s="43">
        <f t="shared" si="313"/>
        <v>2.305416889574568E+16</v>
      </c>
      <c r="AM232" s="43">
        <f t="shared" si="314"/>
        <v>6971799733657845</v>
      </c>
      <c r="AN232" s="43">
        <f t="shared" si="315"/>
        <v>1245</v>
      </c>
      <c r="AO232" s="43">
        <f t="shared" si="316"/>
        <v>18910.378188978197</v>
      </c>
      <c r="AP232" s="71">
        <f t="shared" si="279"/>
        <v>0.30240950195105026</v>
      </c>
      <c r="AR232" s="44">
        <f t="shared" si="317"/>
        <v>191</v>
      </c>
      <c r="AS232" s="44">
        <f t="shared" si="318"/>
        <v>6.5</v>
      </c>
      <c r="AT232" s="44">
        <v>1</v>
      </c>
      <c r="AU232" s="35">
        <f t="shared" si="319"/>
        <v>1.175</v>
      </c>
      <c r="AV232" s="43">
        <f t="shared" si="285"/>
        <v>12583823091840</v>
      </c>
      <c r="AW232" s="43">
        <f t="shared" si="320"/>
        <v>2824124497386192</v>
      </c>
      <c r="AX232" s="43">
        <f t="shared" si="321"/>
        <v>435737483353614.81</v>
      </c>
      <c r="AY232" s="43">
        <f t="shared" si="322"/>
        <v>1950</v>
      </c>
      <c r="AZ232" s="43">
        <f t="shared" si="323"/>
        <v>18910.378188978197</v>
      </c>
      <c r="BA232" s="71">
        <f t="shared" si="366"/>
        <v>0.15429117369184761</v>
      </c>
      <c r="BC232" s="44">
        <f t="shared" si="324"/>
        <v>166</v>
      </c>
      <c r="BD232" s="44">
        <f t="shared" si="325"/>
        <v>9.1</v>
      </c>
      <c r="BE232" s="44">
        <v>1</v>
      </c>
      <c r="BF232" s="35">
        <f t="shared" si="326"/>
        <v>1.3</v>
      </c>
      <c r="BG232" s="43">
        <f t="shared" si="286"/>
        <v>11947717748736</v>
      </c>
      <c r="BH232" s="43">
        <f t="shared" si="327"/>
        <v>2578317490177229</v>
      </c>
      <c r="BI232" s="43">
        <f t="shared" si="328"/>
        <v>13616796354800.437</v>
      </c>
      <c r="BJ232" s="43">
        <f t="shared" si="329"/>
        <v>2730</v>
      </c>
      <c r="BK232" s="43">
        <f t="shared" si="330"/>
        <v>18910.378188978197</v>
      </c>
      <c r="BL232" s="71">
        <f t="shared" si="280"/>
        <v>5.2812721500269709E-3</v>
      </c>
      <c r="BN232" s="44">
        <f t="shared" si="331"/>
        <v>136</v>
      </c>
      <c r="BO232" s="44">
        <f t="shared" si="332"/>
        <v>12</v>
      </c>
      <c r="BP232" s="44">
        <v>1</v>
      </c>
      <c r="BQ232" s="35">
        <f t="shared" si="333"/>
        <v>1.45</v>
      </c>
      <c r="BR232" s="43">
        <f t="shared" si="287"/>
        <v>33865413120</v>
      </c>
      <c r="BS232" s="43">
        <f t="shared" si="334"/>
        <v>6678259467264</v>
      </c>
      <c r="BT232" s="43">
        <f t="shared" si="335"/>
        <v>212762443043.75644</v>
      </c>
      <c r="BU232" s="43">
        <f t="shared" si="336"/>
        <v>3600</v>
      </c>
      <c r="BV232" s="43">
        <f t="shared" si="337"/>
        <v>18910.378188978197</v>
      </c>
      <c r="BW232" s="71">
        <f t="shared" si="373"/>
        <v>3.1858966260099889E-2</v>
      </c>
      <c r="BY232" s="44">
        <f t="shared" si="338"/>
        <v>74</v>
      </c>
      <c r="BZ232" s="44">
        <f t="shared" si="339"/>
        <v>15.25</v>
      </c>
      <c r="CA232" s="44">
        <v>1</v>
      </c>
      <c r="CB232" s="35">
        <f t="shared" si="340"/>
        <v>0</v>
      </c>
      <c r="CC232" s="43">
        <f t="shared" si="288"/>
        <v>600</v>
      </c>
      <c r="CD232" s="43">
        <f t="shared" si="341"/>
        <v>0</v>
      </c>
      <c r="CE232" s="43">
        <f t="shared" si="342"/>
        <v>39366157.184160799</v>
      </c>
      <c r="CF232" s="43">
        <f t="shared" si="343"/>
        <v>4575</v>
      </c>
      <c r="CG232" s="43">
        <f t="shared" si="344"/>
        <v>18910.378188978197</v>
      </c>
      <c r="CH232" s="71" t="e">
        <f t="shared" si="371"/>
        <v>#DIV/0!</v>
      </c>
      <c r="CJ232" s="44">
        <f t="shared" si="345"/>
        <v>19</v>
      </c>
      <c r="CK232" s="44">
        <f t="shared" si="346"/>
        <v>18.899999999999999</v>
      </c>
      <c r="CL232" s="44">
        <v>1</v>
      </c>
      <c r="CM232" s="35">
        <f t="shared" si="347"/>
        <v>0</v>
      </c>
      <c r="CN232" s="43">
        <f t="shared" si="289"/>
        <v>1</v>
      </c>
      <c r="CO232" s="43">
        <f t="shared" si="348"/>
        <v>0</v>
      </c>
      <c r="CP232" s="43">
        <f t="shared" si="349"/>
        <v>19221.756437578446</v>
      </c>
      <c r="CQ232" s="43">
        <f t="shared" si="350"/>
        <v>5670</v>
      </c>
      <c r="CR232" s="43">
        <f t="shared" si="351"/>
        <v>18910.378188978197</v>
      </c>
      <c r="CS232" s="71" t="e">
        <f t="shared" si="372"/>
        <v>#DIV/0!</v>
      </c>
      <c r="CU232" s="44">
        <f t="shared" si="352"/>
        <v>-31</v>
      </c>
      <c r="CV232" s="44">
        <f t="shared" si="353"/>
        <v>23</v>
      </c>
      <c r="CW232" s="44">
        <v>1</v>
      </c>
      <c r="CX232" s="35">
        <f t="shared" si="354"/>
        <v>0</v>
      </c>
      <c r="CY232" s="43">
        <f t="shared" si="290"/>
        <v>1</v>
      </c>
      <c r="CZ232" s="43">
        <f t="shared" si="355"/>
        <v>0</v>
      </c>
      <c r="DA232" s="43">
        <f t="shared" si="356"/>
        <v>18.771246521072637</v>
      </c>
      <c r="DB232" s="43">
        <f t="shared" si="357"/>
        <v>6900</v>
      </c>
      <c r="DC232" s="43">
        <f t="shared" si="358"/>
        <v>18910.378188978197</v>
      </c>
      <c r="DF232" s="44">
        <f t="shared" si="359"/>
        <v>-94</v>
      </c>
      <c r="DG232" s="44">
        <f t="shared" si="360"/>
        <v>32.75</v>
      </c>
      <c r="DH232" s="44">
        <v>1</v>
      </c>
      <c r="DI232" s="35">
        <f t="shared" si="367"/>
        <v>0</v>
      </c>
      <c r="DJ232" s="43">
        <f t="shared" si="291"/>
        <v>1</v>
      </c>
      <c r="DK232" s="43">
        <f t="shared" si="361"/>
        <v>0</v>
      </c>
      <c r="DL232" s="43">
        <f t="shared" si="362"/>
        <v>3.023536166946218E-3</v>
      </c>
      <c r="DM232" s="43">
        <f t="shared" si="363"/>
        <v>9825</v>
      </c>
      <c r="DN232" s="43">
        <f t="shared" si="364"/>
        <v>18910.378188978197</v>
      </c>
    </row>
    <row r="233" spans="1:118">
      <c r="A233" s="35">
        <f t="shared" si="292"/>
        <v>652.57504118747204</v>
      </c>
      <c r="B233" s="35">
        <v>0</v>
      </c>
      <c r="C233" s="56">
        <f t="shared" si="370"/>
        <v>11.5</v>
      </c>
      <c r="D233" s="60"/>
      <c r="E233" s="59">
        <f t="shared" si="293"/>
        <v>11.5</v>
      </c>
      <c r="F233" s="102">
        <f t="shared" si="281"/>
        <v>23</v>
      </c>
      <c r="G233" s="38">
        <f t="shared" si="294"/>
        <v>46426057306791.555</v>
      </c>
      <c r="H233" s="35">
        <f t="shared" si="365"/>
        <v>45.400000000000027</v>
      </c>
      <c r="I233" s="39">
        <v>227</v>
      </c>
      <c r="J233" s="44">
        <f t="shared" si="295"/>
        <v>227</v>
      </c>
      <c r="K233" s="44">
        <f t="shared" si="296"/>
        <v>1</v>
      </c>
      <c r="L233" s="34">
        <v>1</v>
      </c>
      <c r="M233" s="127">
        <f t="shared" si="297"/>
        <v>11.5</v>
      </c>
      <c r="N233" s="43">
        <f t="shared" si="282"/>
        <v>937584834379776</v>
      </c>
      <c r="O233" s="43">
        <f t="shared" si="298"/>
        <v>2.4475652101484052E+18</v>
      </c>
      <c r="P233" s="43">
        <f t="shared" si="299"/>
        <v>6.4067959083372344E+16</v>
      </c>
      <c r="Q233" s="43">
        <f t="shared" si="300"/>
        <v>300</v>
      </c>
      <c r="R233" s="43">
        <f t="shared" si="301"/>
        <v>19577.25123562416</v>
      </c>
      <c r="S233" s="71">
        <f t="shared" si="302"/>
        <v>2.617620107432711E-2</v>
      </c>
      <c r="V233" s="44">
        <f t="shared" si="303"/>
        <v>227</v>
      </c>
      <c r="W233" s="44">
        <f t="shared" si="304"/>
        <v>2</v>
      </c>
      <c r="X233" s="44">
        <v>1</v>
      </c>
      <c r="Y233" s="35">
        <f t="shared" si="305"/>
        <v>1</v>
      </c>
      <c r="Z233" s="43">
        <f t="shared" si="283"/>
        <v>1.10889755355456E+16</v>
      </c>
      <c r="AA233" s="43">
        <f t="shared" si="306"/>
        <v>2.5171974465688515E+18</v>
      </c>
      <c r="AB233" s="43">
        <f t="shared" si="307"/>
        <v>6.4067959083372344E+16</v>
      </c>
      <c r="AC233" s="43">
        <f t="shared" si="308"/>
        <v>600</v>
      </c>
      <c r="AD233" s="43">
        <f t="shared" si="309"/>
        <v>19577.25123562416</v>
      </c>
      <c r="AE233" s="71">
        <f t="shared" si="369"/>
        <v>2.5452099187015416E-2</v>
      </c>
      <c r="AG233" s="44">
        <f t="shared" si="310"/>
        <v>212</v>
      </c>
      <c r="AH233" s="44">
        <f t="shared" si="311"/>
        <v>4.1500000000000004</v>
      </c>
      <c r="AI233" s="44">
        <v>1</v>
      </c>
      <c r="AJ233" s="35">
        <f t="shared" si="312"/>
        <v>1.075</v>
      </c>
      <c r="AK233" s="43">
        <f t="shared" si="284"/>
        <v>101638571126400</v>
      </c>
      <c r="AL233" s="43">
        <f t="shared" si="313"/>
        <v>2.316343035970656E+16</v>
      </c>
      <c r="AM233" s="43">
        <f t="shared" si="314"/>
        <v>8008494885421535</v>
      </c>
      <c r="AN233" s="43">
        <f t="shared" si="315"/>
        <v>1245</v>
      </c>
      <c r="AO233" s="43">
        <f t="shared" si="316"/>
        <v>19577.25123562416</v>
      </c>
      <c r="AP233" s="71">
        <f t="shared" si="279"/>
        <v>0.34573872526897126</v>
      </c>
      <c r="AR233" s="44">
        <f t="shared" si="317"/>
        <v>192</v>
      </c>
      <c r="AS233" s="44">
        <f t="shared" si="318"/>
        <v>6.5</v>
      </c>
      <c r="AT233" s="44">
        <v>1</v>
      </c>
      <c r="AU233" s="35">
        <f t="shared" si="319"/>
        <v>1.175</v>
      </c>
      <c r="AV233" s="43">
        <f t="shared" si="285"/>
        <v>12583823091840</v>
      </c>
      <c r="AW233" s="43">
        <f t="shared" si="320"/>
        <v>2838910489519104</v>
      </c>
      <c r="AX233" s="43">
        <f t="shared" si="321"/>
        <v>500530930338845.25</v>
      </c>
      <c r="AY233" s="43">
        <f t="shared" si="322"/>
        <v>1950</v>
      </c>
      <c r="AZ233" s="43">
        <f t="shared" si="323"/>
        <v>19577.25123562416</v>
      </c>
      <c r="BA233" s="71">
        <f t="shared" si="366"/>
        <v>0.17631092356970807</v>
      </c>
      <c r="BC233" s="44">
        <f t="shared" si="324"/>
        <v>167</v>
      </c>
      <c r="BD233" s="44">
        <f t="shared" si="325"/>
        <v>9.1</v>
      </c>
      <c r="BE233" s="44">
        <v>1</v>
      </c>
      <c r="BF233" s="35">
        <f t="shared" si="326"/>
        <v>1.3</v>
      </c>
      <c r="BG233" s="43">
        <f t="shared" si="286"/>
        <v>11947717748736</v>
      </c>
      <c r="BH233" s="43">
        <f t="shared" si="327"/>
        <v>2593849523250585.5</v>
      </c>
      <c r="BI233" s="43">
        <f t="shared" si="328"/>
        <v>15641591573088.889</v>
      </c>
      <c r="BJ233" s="43">
        <f t="shared" si="329"/>
        <v>2730</v>
      </c>
      <c r="BK233" s="43">
        <f t="shared" si="330"/>
        <v>19577.25123562416</v>
      </c>
      <c r="BL233" s="71">
        <f t="shared" si="280"/>
        <v>6.0302617529975318E-3</v>
      </c>
      <c r="BN233" s="44">
        <f t="shared" si="331"/>
        <v>137</v>
      </c>
      <c r="BO233" s="44">
        <f t="shared" si="332"/>
        <v>12</v>
      </c>
      <c r="BP233" s="44">
        <v>1</v>
      </c>
      <c r="BQ233" s="35">
        <f t="shared" si="333"/>
        <v>1.45</v>
      </c>
      <c r="BR233" s="43">
        <f t="shared" si="287"/>
        <v>33865413120</v>
      </c>
      <c r="BS233" s="43">
        <f t="shared" si="334"/>
        <v>6727364316288</v>
      </c>
      <c r="BT233" s="43">
        <f t="shared" si="335"/>
        <v>244399868329.5134</v>
      </c>
      <c r="BU233" s="43">
        <f t="shared" si="336"/>
        <v>3600</v>
      </c>
      <c r="BV233" s="43">
        <f t="shared" si="337"/>
        <v>19577.25123562416</v>
      </c>
      <c r="BW233" s="71">
        <f t="shared" si="373"/>
        <v>3.6329215549956634E-2</v>
      </c>
      <c r="BY233" s="44">
        <f t="shared" si="338"/>
        <v>75</v>
      </c>
      <c r="BZ233" s="44">
        <f t="shared" si="339"/>
        <v>15.25</v>
      </c>
      <c r="CA233" s="44">
        <v>1</v>
      </c>
      <c r="CB233" s="35">
        <f t="shared" si="340"/>
        <v>0</v>
      </c>
      <c r="CC233" s="43">
        <f t="shared" si="288"/>
        <v>600</v>
      </c>
      <c r="CD233" s="43">
        <f t="shared" si="341"/>
        <v>0</v>
      </c>
      <c r="CE233" s="43">
        <f t="shared" si="342"/>
        <v>45219840.000000224</v>
      </c>
      <c r="CF233" s="43">
        <f t="shared" si="343"/>
        <v>4575</v>
      </c>
      <c r="CG233" s="43">
        <f t="shared" si="344"/>
        <v>19577.25123562416</v>
      </c>
      <c r="CH233" s="71" t="e">
        <f t="shared" si="371"/>
        <v>#DIV/0!</v>
      </c>
      <c r="CJ233" s="44">
        <f t="shared" si="345"/>
        <v>20</v>
      </c>
      <c r="CK233" s="44">
        <f t="shared" si="346"/>
        <v>18.899999999999999</v>
      </c>
      <c r="CL233" s="44">
        <v>5</v>
      </c>
      <c r="CM233" s="35">
        <f t="shared" si="347"/>
        <v>0</v>
      </c>
      <c r="CN233" s="43">
        <f t="shared" si="289"/>
        <v>5</v>
      </c>
      <c r="CO233" s="43">
        <f t="shared" si="348"/>
        <v>0</v>
      </c>
      <c r="CP233" s="43">
        <f t="shared" si="349"/>
        <v>22080.000000000029</v>
      </c>
      <c r="CQ233" s="43">
        <f t="shared" si="350"/>
        <v>5670</v>
      </c>
      <c r="CR233" s="43">
        <f t="shared" si="351"/>
        <v>19577.25123562416</v>
      </c>
      <c r="CS233" s="71" t="e">
        <f t="shared" si="372"/>
        <v>#DIV/0!</v>
      </c>
      <c r="CU233" s="44">
        <f t="shared" si="352"/>
        <v>-30</v>
      </c>
      <c r="CV233" s="44">
        <f t="shared" si="353"/>
        <v>23</v>
      </c>
      <c r="CW233" s="44">
        <v>1</v>
      </c>
      <c r="CX233" s="35">
        <f t="shared" si="354"/>
        <v>0</v>
      </c>
      <c r="CY233" s="43">
        <f t="shared" si="290"/>
        <v>1</v>
      </c>
      <c r="CZ233" s="43">
        <f t="shared" si="355"/>
        <v>0</v>
      </c>
      <c r="DA233" s="43">
        <f t="shared" si="356"/>
        <v>21.562499999999961</v>
      </c>
      <c r="DB233" s="43">
        <f t="shared" si="357"/>
        <v>6900</v>
      </c>
      <c r="DC233" s="43">
        <f t="shared" si="358"/>
        <v>19577.25123562416</v>
      </c>
      <c r="DF233" s="44">
        <f t="shared" si="359"/>
        <v>-93</v>
      </c>
      <c r="DG233" s="44">
        <f t="shared" si="360"/>
        <v>32.75</v>
      </c>
      <c r="DH233" s="44">
        <v>1</v>
      </c>
      <c r="DI233" s="35">
        <f t="shared" si="367"/>
        <v>0</v>
      </c>
      <c r="DJ233" s="43">
        <f t="shared" si="291"/>
        <v>1</v>
      </c>
      <c r="DK233" s="43">
        <f t="shared" si="361"/>
        <v>0</v>
      </c>
      <c r="DL233" s="43">
        <f t="shared" si="362"/>
        <v>3.4731310212451605E-3</v>
      </c>
      <c r="DM233" s="43">
        <f t="shared" si="363"/>
        <v>9825</v>
      </c>
      <c r="DN233" s="43">
        <f t="shared" si="364"/>
        <v>19577.25123562416</v>
      </c>
    </row>
    <row r="234" spans="1:118">
      <c r="A234" s="35">
        <f t="shared" si="292"/>
        <v>675.58805031573195</v>
      </c>
      <c r="B234" s="35">
        <v>0</v>
      </c>
      <c r="C234" s="56">
        <f t="shared" si="370"/>
        <v>11.5</v>
      </c>
      <c r="D234" s="60"/>
      <c r="E234" s="59">
        <f t="shared" si="293"/>
        <v>11.5</v>
      </c>
      <c r="F234" s="102">
        <f t="shared" si="281"/>
        <v>23</v>
      </c>
      <c r="G234" s="38">
        <f t="shared" si="294"/>
        <v>53329535657309.531</v>
      </c>
      <c r="H234" s="35">
        <f t="shared" si="365"/>
        <v>45.600000000000023</v>
      </c>
      <c r="I234" s="39">
        <v>228</v>
      </c>
      <c r="J234" s="44">
        <f t="shared" si="295"/>
        <v>228</v>
      </c>
      <c r="K234" s="44">
        <f t="shared" si="296"/>
        <v>1</v>
      </c>
      <c r="L234" s="34">
        <v>1</v>
      </c>
      <c r="M234" s="127">
        <f t="shared" si="297"/>
        <v>11.5</v>
      </c>
      <c r="N234" s="43">
        <f t="shared" si="282"/>
        <v>937584834379776</v>
      </c>
      <c r="O234" s="43">
        <f t="shared" si="298"/>
        <v>2.4583474357437727E+18</v>
      </c>
      <c r="P234" s="43">
        <f t="shared" si="299"/>
        <v>7.3594759207087152E+16</v>
      </c>
      <c r="Q234" s="43">
        <f t="shared" si="300"/>
        <v>300</v>
      </c>
      <c r="R234" s="43">
        <f t="shared" si="301"/>
        <v>20267.64150947196</v>
      </c>
      <c r="S234" s="71">
        <f t="shared" si="302"/>
        <v>2.9936679468913666E-2</v>
      </c>
      <c r="V234" s="44">
        <f t="shared" si="303"/>
        <v>228</v>
      </c>
      <c r="W234" s="44">
        <f t="shared" si="304"/>
        <v>2</v>
      </c>
      <c r="X234" s="44">
        <v>1</v>
      </c>
      <c r="Y234" s="35">
        <f t="shared" si="305"/>
        <v>1</v>
      </c>
      <c r="Z234" s="43">
        <f t="shared" si="283"/>
        <v>1.10889755355456E+16</v>
      </c>
      <c r="AA234" s="43">
        <f t="shared" si="306"/>
        <v>2.5282864221043968E+18</v>
      </c>
      <c r="AB234" s="43">
        <f t="shared" si="307"/>
        <v>7.3594759207087152E+16</v>
      </c>
      <c r="AC234" s="43">
        <f t="shared" si="308"/>
        <v>600</v>
      </c>
      <c r="AD234" s="43">
        <f t="shared" si="309"/>
        <v>20267.64150947196</v>
      </c>
      <c r="AE234" s="71">
        <f t="shared" si="369"/>
        <v>2.9108552956524286E-2</v>
      </c>
      <c r="AG234" s="44">
        <f t="shared" si="310"/>
        <v>213</v>
      </c>
      <c r="AH234" s="44">
        <f t="shared" si="311"/>
        <v>4.1500000000000004</v>
      </c>
      <c r="AI234" s="44">
        <v>1</v>
      </c>
      <c r="AJ234" s="35">
        <f t="shared" si="312"/>
        <v>1.075</v>
      </c>
      <c r="AK234" s="43">
        <f t="shared" si="284"/>
        <v>101638571126400</v>
      </c>
      <c r="AL234" s="43">
        <f t="shared" si="313"/>
        <v>2.327269182366744E+16</v>
      </c>
      <c r="AM234" s="43">
        <f t="shared" si="314"/>
        <v>9199344900885884</v>
      </c>
      <c r="AN234" s="43">
        <f t="shared" si="315"/>
        <v>1245</v>
      </c>
      <c r="AO234" s="43">
        <f t="shared" si="316"/>
        <v>20267.64150947196</v>
      </c>
      <c r="AP234" s="71">
        <f t="shared" ref="AP234:AP297" si="374">AM234/AL234</f>
        <v>0.39528495330868862</v>
      </c>
      <c r="AR234" s="44">
        <f t="shared" si="317"/>
        <v>193</v>
      </c>
      <c r="AS234" s="44">
        <f t="shared" si="318"/>
        <v>6.5</v>
      </c>
      <c r="AT234" s="44">
        <v>1</v>
      </c>
      <c r="AU234" s="35">
        <f t="shared" si="319"/>
        <v>1.175</v>
      </c>
      <c r="AV234" s="43">
        <f t="shared" si="285"/>
        <v>12583823091840</v>
      </c>
      <c r="AW234" s="43">
        <f t="shared" si="320"/>
        <v>2853696481652016</v>
      </c>
      <c r="AX234" s="43">
        <f t="shared" si="321"/>
        <v>574959056305367.12</v>
      </c>
      <c r="AY234" s="43">
        <f t="shared" si="322"/>
        <v>1950</v>
      </c>
      <c r="AZ234" s="43">
        <f t="shared" si="323"/>
        <v>20267.64150947196</v>
      </c>
      <c r="BA234" s="71">
        <f t="shared" si="366"/>
        <v>0.20147869964521284</v>
      </c>
      <c r="BC234" s="44">
        <f t="shared" si="324"/>
        <v>168</v>
      </c>
      <c r="BD234" s="44">
        <f t="shared" si="325"/>
        <v>9.1</v>
      </c>
      <c r="BE234" s="44">
        <v>1</v>
      </c>
      <c r="BF234" s="35">
        <f t="shared" si="326"/>
        <v>1.3</v>
      </c>
      <c r="BG234" s="43">
        <f t="shared" si="286"/>
        <v>11947717748736</v>
      </c>
      <c r="BH234" s="43">
        <f t="shared" si="327"/>
        <v>2609381556323942.5</v>
      </c>
      <c r="BI234" s="43">
        <f t="shared" si="328"/>
        <v>17967470509542.691</v>
      </c>
      <c r="BJ234" s="43">
        <f t="shared" si="329"/>
        <v>2730</v>
      </c>
      <c r="BK234" s="43">
        <f t="shared" si="330"/>
        <v>20267.64150947196</v>
      </c>
      <c r="BL234" s="71">
        <f t="shared" si="280"/>
        <v>6.8857199001800999E-3</v>
      </c>
      <c r="BN234" s="44">
        <f t="shared" si="331"/>
        <v>138</v>
      </c>
      <c r="BO234" s="44">
        <f t="shared" si="332"/>
        <v>12</v>
      </c>
      <c r="BP234" s="44">
        <v>1</v>
      </c>
      <c r="BQ234" s="35">
        <f t="shared" si="333"/>
        <v>1.45</v>
      </c>
      <c r="BR234" s="43">
        <f t="shared" si="287"/>
        <v>33865413120</v>
      </c>
      <c r="BS234" s="43">
        <f t="shared" si="334"/>
        <v>6776469165312</v>
      </c>
      <c r="BT234" s="43">
        <f t="shared" si="335"/>
        <v>280741726711.604</v>
      </c>
      <c r="BU234" s="43">
        <f t="shared" si="336"/>
        <v>3600</v>
      </c>
      <c r="BV234" s="43">
        <f t="shared" si="337"/>
        <v>20267.64150947196</v>
      </c>
      <c r="BW234" s="71">
        <f t="shared" si="373"/>
        <v>4.1428909342447834E-2</v>
      </c>
      <c r="BY234" s="44">
        <f t="shared" si="338"/>
        <v>76</v>
      </c>
      <c r="BZ234" s="44">
        <f t="shared" si="339"/>
        <v>15.25</v>
      </c>
      <c r="CA234" s="44">
        <v>1</v>
      </c>
      <c r="CB234" s="35">
        <f t="shared" si="340"/>
        <v>0</v>
      </c>
      <c r="CC234" s="43">
        <f t="shared" si="288"/>
        <v>600</v>
      </c>
      <c r="CD234" s="43">
        <f t="shared" si="341"/>
        <v>0</v>
      </c>
      <c r="CE234" s="43">
        <f t="shared" si="342"/>
        <v>51943955.821229391</v>
      </c>
      <c r="CF234" s="43">
        <f t="shared" si="343"/>
        <v>4575</v>
      </c>
      <c r="CG234" s="43">
        <f t="shared" si="344"/>
        <v>20267.64150947196</v>
      </c>
      <c r="CH234" s="71" t="e">
        <f t="shared" si="371"/>
        <v>#DIV/0!</v>
      </c>
      <c r="CJ234" s="44">
        <f t="shared" si="345"/>
        <v>21</v>
      </c>
      <c r="CK234" s="44">
        <f t="shared" si="346"/>
        <v>18.899999999999999</v>
      </c>
      <c r="CL234" s="44">
        <v>1</v>
      </c>
      <c r="CM234" s="35">
        <f t="shared" si="347"/>
        <v>0</v>
      </c>
      <c r="CN234" s="43">
        <f t="shared" si="289"/>
        <v>5</v>
      </c>
      <c r="CO234" s="43">
        <f t="shared" si="348"/>
        <v>0</v>
      </c>
      <c r="CP234" s="43">
        <f t="shared" si="349"/>
        <v>25363.259678334565</v>
      </c>
      <c r="CQ234" s="43">
        <f t="shared" si="350"/>
        <v>5670</v>
      </c>
      <c r="CR234" s="43">
        <f t="shared" si="351"/>
        <v>20267.64150947196</v>
      </c>
      <c r="CS234" s="71" t="e">
        <f t="shared" si="372"/>
        <v>#DIV/0!</v>
      </c>
      <c r="CU234" s="44">
        <f t="shared" si="352"/>
        <v>-29</v>
      </c>
      <c r="CV234" s="44">
        <f t="shared" si="353"/>
        <v>23</v>
      </c>
      <c r="CW234" s="44">
        <v>1</v>
      </c>
      <c r="CX234" s="35">
        <f t="shared" si="354"/>
        <v>0</v>
      </c>
      <c r="CY234" s="43">
        <f t="shared" si="290"/>
        <v>1</v>
      </c>
      <c r="CZ234" s="43">
        <f t="shared" si="355"/>
        <v>0</v>
      </c>
      <c r="DA234" s="43">
        <f t="shared" si="356"/>
        <v>24.768808279623521</v>
      </c>
      <c r="DB234" s="43">
        <f t="shared" si="357"/>
        <v>6900</v>
      </c>
      <c r="DC234" s="43">
        <f t="shared" si="358"/>
        <v>20267.64150947196</v>
      </c>
      <c r="DF234" s="44">
        <f t="shared" si="359"/>
        <v>-92</v>
      </c>
      <c r="DG234" s="44">
        <f t="shared" si="360"/>
        <v>32.75</v>
      </c>
      <c r="DH234" s="44">
        <v>1</v>
      </c>
      <c r="DI234" s="35">
        <f t="shared" si="367"/>
        <v>0</v>
      </c>
      <c r="DJ234" s="43">
        <f t="shared" si="291"/>
        <v>1</v>
      </c>
      <c r="DK234" s="43">
        <f t="shared" si="361"/>
        <v>0</v>
      </c>
      <c r="DL234" s="43">
        <f t="shared" si="362"/>
        <v>3.9895798907934885E-3</v>
      </c>
      <c r="DM234" s="43">
        <f t="shared" si="363"/>
        <v>9825</v>
      </c>
      <c r="DN234" s="43">
        <f t="shared" si="364"/>
        <v>20267.64150947196</v>
      </c>
    </row>
    <row r="235" spans="1:118">
      <c r="A235" s="35">
        <f t="shared" si="292"/>
        <v>699.41261145826104</v>
      </c>
      <c r="B235" s="35">
        <v>0</v>
      </c>
      <c r="C235" s="56">
        <f t="shared" si="370"/>
        <v>11.5</v>
      </c>
      <c r="D235" s="60"/>
      <c r="E235" s="59">
        <f t="shared" si="293"/>
        <v>11.5</v>
      </c>
      <c r="F235" s="102">
        <f t="shared" si="281"/>
        <v>23</v>
      </c>
      <c r="G235" s="38">
        <f t="shared" si="294"/>
        <v>61259549882307.187</v>
      </c>
      <c r="H235" s="35">
        <f t="shared" si="365"/>
        <v>45.800000000000026</v>
      </c>
      <c r="I235" s="39">
        <v>229</v>
      </c>
      <c r="J235" s="44">
        <f t="shared" si="295"/>
        <v>229</v>
      </c>
      <c r="K235" s="44">
        <f t="shared" si="296"/>
        <v>1</v>
      </c>
      <c r="L235" s="34">
        <v>1</v>
      </c>
      <c r="M235" s="127">
        <f t="shared" si="297"/>
        <v>11.5</v>
      </c>
      <c r="N235" s="43">
        <f t="shared" si="282"/>
        <v>937584834379776</v>
      </c>
      <c r="O235" s="43">
        <f t="shared" si="298"/>
        <v>2.4691296613391401E+18</v>
      </c>
      <c r="P235" s="43">
        <f t="shared" si="299"/>
        <v>8.453817883758392E+16</v>
      </c>
      <c r="Q235" s="43">
        <f t="shared" si="300"/>
        <v>300</v>
      </c>
      <c r="R235" s="43">
        <f t="shared" si="301"/>
        <v>20982.378343747831</v>
      </c>
      <c r="S235" s="71">
        <f t="shared" si="302"/>
        <v>3.4238047584643397E-2</v>
      </c>
      <c r="V235" s="44">
        <f t="shared" si="303"/>
        <v>229</v>
      </c>
      <c r="W235" s="44">
        <f t="shared" si="304"/>
        <v>2</v>
      </c>
      <c r="X235" s="44">
        <v>1</v>
      </c>
      <c r="Y235" s="35">
        <f t="shared" si="305"/>
        <v>1</v>
      </c>
      <c r="Z235" s="43">
        <f t="shared" si="283"/>
        <v>1.10889755355456E+16</v>
      </c>
      <c r="AA235" s="43">
        <f t="shared" si="306"/>
        <v>2.5393753976399421E+18</v>
      </c>
      <c r="AB235" s="43">
        <f t="shared" si="307"/>
        <v>8.453817883758392E+16</v>
      </c>
      <c r="AC235" s="43">
        <f t="shared" si="308"/>
        <v>600</v>
      </c>
      <c r="AD235" s="43">
        <f t="shared" si="309"/>
        <v>20982.378343747831</v>
      </c>
      <c r="AE235" s="71">
        <f t="shared" si="369"/>
        <v>3.3290934028955485E-2</v>
      </c>
      <c r="AG235" s="44">
        <f t="shared" si="310"/>
        <v>214</v>
      </c>
      <c r="AH235" s="44">
        <f t="shared" si="311"/>
        <v>4.1500000000000004</v>
      </c>
      <c r="AI235" s="44">
        <v>1</v>
      </c>
      <c r="AJ235" s="35">
        <f t="shared" si="312"/>
        <v>1.075</v>
      </c>
      <c r="AK235" s="43">
        <f t="shared" si="284"/>
        <v>101638571126400</v>
      </c>
      <c r="AL235" s="43">
        <f t="shared" si="313"/>
        <v>2.338195328762832E+16</v>
      </c>
      <c r="AM235" s="43">
        <f t="shared" si="314"/>
        <v>1.056727235469798E+16</v>
      </c>
      <c r="AN235" s="43">
        <f t="shared" si="315"/>
        <v>1245</v>
      </c>
      <c r="AO235" s="43">
        <f t="shared" si="316"/>
        <v>20982.378343747831</v>
      </c>
      <c r="AP235" s="71">
        <f t="shared" si="374"/>
        <v>0.45194138508048659</v>
      </c>
      <c r="AR235" s="44">
        <f t="shared" si="317"/>
        <v>194</v>
      </c>
      <c r="AS235" s="44">
        <f t="shared" si="318"/>
        <v>6.5</v>
      </c>
      <c r="AT235" s="44">
        <v>1</v>
      </c>
      <c r="AU235" s="35">
        <f t="shared" si="319"/>
        <v>1.175</v>
      </c>
      <c r="AV235" s="43">
        <f t="shared" si="285"/>
        <v>12583823091840</v>
      </c>
      <c r="AW235" s="43">
        <f t="shared" si="320"/>
        <v>2868482473784928</v>
      </c>
      <c r="AX235" s="43">
        <f t="shared" si="321"/>
        <v>660454522168622.87</v>
      </c>
      <c r="AY235" s="43">
        <f t="shared" si="322"/>
        <v>1950</v>
      </c>
      <c r="AZ235" s="43">
        <f t="shared" si="323"/>
        <v>20982.378343747831</v>
      </c>
      <c r="BA235" s="71">
        <f t="shared" si="366"/>
        <v>0.23024527017491625</v>
      </c>
      <c r="BC235" s="44">
        <f t="shared" si="324"/>
        <v>169</v>
      </c>
      <c r="BD235" s="44">
        <f t="shared" si="325"/>
        <v>9.1</v>
      </c>
      <c r="BE235" s="44">
        <v>1</v>
      </c>
      <c r="BF235" s="35">
        <f t="shared" si="326"/>
        <v>1.3</v>
      </c>
      <c r="BG235" s="43">
        <f t="shared" si="286"/>
        <v>11947717748736</v>
      </c>
      <c r="BH235" s="43">
        <f t="shared" si="327"/>
        <v>2624913589397299.5</v>
      </c>
      <c r="BI235" s="43">
        <f t="shared" si="328"/>
        <v>20639203817769.43</v>
      </c>
      <c r="BJ235" s="43">
        <f t="shared" si="329"/>
        <v>2730</v>
      </c>
      <c r="BK235" s="43">
        <f t="shared" si="330"/>
        <v>20982.378343747831</v>
      </c>
      <c r="BL235" s="71">
        <f t="shared" si="280"/>
        <v>7.8628126659622162E-3</v>
      </c>
      <c r="BN235" s="44">
        <f t="shared" si="331"/>
        <v>139</v>
      </c>
      <c r="BO235" s="44">
        <f t="shared" si="332"/>
        <v>12</v>
      </c>
      <c r="BP235" s="44">
        <v>1</v>
      </c>
      <c r="BQ235" s="35">
        <f t="shared" si="333"/>
        <v>1.45</v>
      </c>
      <c r="BR235" s="43">
        <f t="shared" si="287"/>
        <v>33865413120</v>
      </c>
      <c r="BS235" s="43">
        <f t="shared" si="334"/>
        <v>6825574014336</v>
      </c>
      <c r="BT235" s="43">
        <f t="shared" si="335"/>
        <v>322487559652.64667</v>
      </c>
      <c r="BU235" s="43">
        <f t="shared" si="336"/>
        <v>3600</v>
      </c>
      <c r="BV235" s="43">
        <f t="shared" si="337"/>
        <v>20982.378343747831</v>
      </c>
      <c r="BW235" s="71">
        <f t="shared" si="373"/>
        <v>4.7246950802278954E-2</v>
      </c>
      <c r="BY235" s="44">
        <f t="shared" si="338"/>
        <v>77</v>
      </c>
      <c r="BZ235" s="44">
        <f t="shared" si="339"/>
        <v>15.25</v>
      </c>
      <c r="CA235" s="44">
        <v>1</v>
      </c>
      <c r="CB235" s="35">
        <f t="shared" si="340"/>
        <v>0</v>
      </c>
      <c r="CC235" s="43">
        <f t="shared" si="288"/>
        <v>600</v>
      </c>
      <c r="CD235" s="43">
        <f t="shared" si="341"/>
        <v>0</v>
      </c>
      <c r="CE235" s="43">
        <f t="shared" si="342"/>
        <v>59667936.603884861</v>
      </c>
      <c r="CF235" s="43">
        <f t="shared" si="343"/>
        <v>4575</v>
      </c>
      <c r="CG235" s="43">
        <f t="shared" si="344"/>
        <v>20982.378343747831</v>
      </c>
      <c r="CH235" s="71" t="e">
        <f t="shared" si="371"/>
        <v>#DIV/0!</v>
      </c>
      <c r="CJ235" s="44">
        <f t="shared" si="345"/>
        <v>22</v>
      </c>
      <c r="CK235" s="44">
        <f t="shared" si="346"/>
        <v>18.899999999999999</v>
      </c>
      <c r="CL235" s="44">
        <v>1</v>
      </c>
      <c r="CM235" s="35">
        <f t="shared" si="347"/>
        <v>0</v>
      </c>
      <c r="CN235" s="43">
        <f t="shared" si="289"/>
        <v>5</v>
      </c>
      <c r="CO235" s="43">
        <f t="shared" si="348"/>
        <v>0</v>
      </c>
      <c r="CP235" s="43">
        <f t="shared" si="349"/>
        <v>29134.734669865542</v>
      </c>
      <c r="CQ235" s="43">
        <f t="shared" si="350"/>
        <v>5670</v>
      </c>
      <c r="CR235" s="43">
        <f t="shared" si="351"/>
        <v>20982.378343747831</v>
      </c>
      <c r="CS235" s="71" t="e">
        <f t="shared" si="372"/>
        <v>#DIV/0!</v>
      </c>
      <c r="CU235" s="44">
        <f t="shared" si="352"/>
        <v>-28</v>
      </c>
      <c r="CV235" s="44">
        <f t="shared" si="353"/>
        <v>23</v>
      </c>
      <c r="CW235" s="44">
        <v>1</v>
      </c>
      <c r="CX235" s="35">
        <f t="shared" si="354"/>
        <v>0</v>
      </c>
      <c r="CY235" s="43">
        <f t="shared" si="290"/>
        <v>1</v>
      </c>
      <c r="CZ235" s="43">
        <f t="shared" si="355"/>
        <v>0</v>
      </c>
      <c r="DA235" s="43">
        <f t="shared" si="356"/>
        <v>28.451889326040479</v>
      </c>
      <c r="DB235" s="43">
        <f t="shared" si="357"/>
        <v>6900</v>
      </c>
      <c r="DC235" s="43">
        <f t="shared" si="358"/>
        <v>20982.378343747831</v>
      </c>
      <c r="DF235" s="44">
        <f t="shared" si="359"/>
        <v>-91</v>
      </c>
      <c r="DG235" s="44">
        <f t="shared" si="360"/>
        <v>32.75</v>
      </c>
      <c r="DH235" s="44">
        <v>1</v>
      </c>
      <c r="DI235" s="35">
        <f t="shared" si="367"/>
        <v>0</v>
      </c>
      <c r="DJ235" s="43">
        <f t="shared" si="291"/>
        <v>1</v>
      </c>
      <c r="DK235" s="43">
        <f t="shared" si="361"/>
        <v>0</v>
      </c>
      <c r="DL235" s="43">
        <f t="shared" si="362"/>
        <v>4.582823857683732E-3</v>
      </c>
      <c r="DM235" s="43">
        <f t="shared" si="363"/>
        <v>9825</v>
      </c>
      <c r="DN235" s="43">
        <f t="shared" si="364"/>
        <v>20982.378343747831</v>
      </c>
    </row>
    <row r="236" spans="1:118">
      <c r="A236" s="35">
        <f t="shared" si="292"/>
        <v>724.07734393503563</v>
      </c>
      <c r="B236" s="35">
        <v>0</v>
      </c>
      <c r="C236" s="56">
        <f t="shared" si="370"/>
        <v>11.5</v>
      </c>
      <c r="D236" s="60"/>
      <c r="E236" s="59">
        <f t="shared" si="293"/>
        <v>11.5</v>
      </c>
      <c r="F236" s="102">
        <f t="shared" si="281"/>
        <v>23</v>
      </c>
      <c r="G236" s="38">
        <f t="shared" si="294"/>
        <v>70368744177665.078</v>
      </c>
      <c r="H236" s="35">
        <f t="shared" si="365"/>
        <v>46.000000000000021</v>
      </c>
      <c r="I236" s="39">
        <v>230</v>
      </c>
      <c r="J236" s="44">
        <f t="shared" si="295"/>
        <v>230</v>
      </c>
      <c r="K236" s="44">
        <f t="shared" si="296"/>
        <v>1</v>
      </c>
      <c r="L236" s="34">
        <v>4</v>
      </c>
      <c r="M236" s="127">
        <f t="shared" si="297"/>
        <v>11.5</v>
      </c>
      <c r="N236" s="43">
        <f t="shared" si="282"/>
        <v>3750339337519104</v>
      </c>
      <c r="O236" s="43">
        <f t="shared" si="298"/>
        <v>9.9196475477380301E+18</v>
      </c>
      <c r="P236" s="43">
        <f t="shared" si="299"/>
        <v>9.7108866965177808E+16</v>
      </c>
      <c r="Q236" s="43">
        <f t="shared" si="300"/>
        <v>300</v>
      </c>
      <c r="R236" s="43">
        <f t="shared" si="301"/>
        <v>21722.320318051068</v>
      </c>
      <c r="S236" s="71">
        <f t="shared" si="302"/>
        <v>9.7895481162857921E-3</v>
      </c>
      <c r="V236" s="44">
        <f t="shared" si="303"/>
        <v>230</v>
      </c>
      <c r="W236" s="44">
        <f t="shared" si="304"/>
        <v>2</v>
      </c>
      <c r="X236" s="44">
        <v>1</v>
      </c>
      <c r="Y236" s="35">
        <f t="shared" si="305"/>
        <v>1</v>
      </c>
      <c r="Z236" s="43">
        <f t="shared" si="283"/>
        <v>1.10889755355456E+16</v>
      </c>
      <c r="AA236" s="43">
        <f t="shared" si="306"/>
        <v>2.550464373175488E+18</v>
      </c>
      <c r="AB236" s="43">
        <f t="shared" si="307"/>
        <v>9.7108866965177808E+16</v>
      </c>
      <c r="AC236" s="43">
        <f t="shared" si="308"/>
        <v>600</v>
      </c>
      <c r="AD236" s="43">
        <f t="shared" si="309"/>
        <v>21722.320318051068</v>
      </c>
      <c r="AE236" s="71">
        <f t="shared" si="369"/>
        <v>3.807497488948304E-2</v>
      </c>
      <c r="AG236" s="44">
        <f t="shared" si="310"/>
        <v>215</v>
      </c>
      <c r="AH236" s="44">
        <f t="shared" si="311"/>
        <v>4.1500000000000004</v>
      </c>
      <c r="AI236" s="44">
        <v>15</v>
      </c>
      <c r="AJ236" s="35">
        <f t="shared" si="312"/>
        <v>1.075</v>
      </c>
      <c r="AK236" s="43">
        <f t="shared" si="284"/>
        <v>1524578566896000</v>
      </c>
      <c r="AL236" s="43">
        <f t="shared" si="313"/>
        <v>3.5236822127383802E+17</v>
      </c>
      <c r="AM236" s="43">
        <f t="shared" si="314"/>
        <v>1.2138608370647216E+16</v>
      </c>
      <c r="AN236" s="43">
        <f t="shared" si="315"/>
        <v>1245</v>
      </c>
      <c r="AO236" s="43">
        <f t="shared" si="316"/>
        <v>21722.320318051068</v>
      </c>
      <c r="AP236" s="71">
        <f t="shared" si="374"/>
        <v>3.4448646721787851E-2</v>
      </c>
      <c r="AR236" s="44">
        <f t="shared" si="317"/>
        <v>195</v>
      </c>
      <c r="AS236" s="44">
        <f t="shared" si="318"/>
        <v>6.5</v>
      </c>
      <c r="AT236" s="44">
        <v>1</v>
      </c>
      <c r="AU236" s="35">
        <f t="shared" si="319"/>
        <v>1.175</v>
      </c>
      <c r="AV236" s="43">
        <f t="shared" si="285"/>
        <v>12583823091840</v>
      </c>
      <c r="AW236" s="43">
        <f t="shared" si="320"/>
        <v>2883268465917840</v>
      </c>
      <c r="AX236" s="43">
        <f t="shared" si="321"/>
        <v>758663023165450</v>
      </c>
      <c r="AY236" s="43">
        <f t="shared" si="322"/>
        <v>1950</v>
      </c>
      <c r="AZ236" s="43">
        <f t="shared" si="323"/>
        <v>21722.320318051068</v>
      </c>
      <c r="BA236" s="71">
        <f t="shared" si="366"/>
        <v>0.26312604328502665</v>
      </c>
      <c r="BC236" s="44">
        <f t="shared" si="324"/>
        <v>170</v>
      </c>
      <c r="BD236" s="44">
        <f t="shared" si="325"/>
        <v>9.1</v>
      </c>
      <c r="BE236" s="44">
        <v>1</v>
      </c>
      <c r="BF236" s="35">
        <f t="shared" si="326"/>
        <v>1.3</v>
      </c>
      <c r="BG236" s="43">
        <f t="shared" si="286"/>
        <v>11947717748736</v>
      </c>
      <c r="BH236" s="43">
        <f t="shared" si="327"/>
        <v>2640445622470656</v>
      </c>
      <c r="BI236" s="43">
        <f t="shared" si="328"/>
        <v>23708219473920.27</v>
      </c>
      <c r="BJ236" s="43">
        <f t="shared" si="329"/>
        <v>2730</v>
      </c>
      <c r="BK236" s="43">
        <f t="shared" si="330"/>
        <v>21722.320318051068</v>
      </c>
      <c r="BL236" s="71">
        <f t="shared" si="280"/>
        <v>8.9788705634227632E-3</v>
      </c>
      <c r="BN236" s="44">
        <f t="shared" si="331"/>
        <v>140</v>
      </c>
      <c r="BO236" s="44">
        <f t="shared" si="332"/>
        <v>12</v>
      </c>
      <c r="BP236" s="44">
        <v>1</v>
      </c>
      <c r="BQ236" s="35">
        <f t="shared" si="333"/>
        <v>1.45</v>
      </c>
      <c r="BR236" s="43">
        <f t="shared" si="287"/>
        <v>33865413120</v>
      </c>
      <c r="BS236" s="43">
        <f t="shared" si="334"/>
        <v>6874678863360</v>
      </c>
      <c r="BT236" s="43">
        <f t="shared" si="335"/>
        <v>370440929280.00348</v>
      </c>
      <c r="BU236" s="43">
        <f t="shared" si="336"/>
        <v>3600</v>
      </c>
      <c r="BV236" s="43">
        <f t="shared" si="337"/>
        <v>21722.320318051068</v>
      </c>
      <c r="BW236" s="71">
        <f t="shared" si="373"/>
        <v>5.3884833989023662E-2</v>
      </c>
      <c r="BY236" s="44">
        <f t="shared" si="338"/>
        <v>78</v>
      </c>
      <c r="BZ236" s="44">
        <f t="shared" si="339"/>
        <v>15.25</v>
      </c>
      <c r="CA236" s="44">
        <v>1</v>
      </c>
      <c r="CB236" s="35">
        <f t="shared" si="340"/>
        <v>0</v>
      </c>
      <c r="CC236" s="43">
        <f t="shared" si="288"/>
        <v>600</v>
      </c>
      <c r="CD236" s="43">
        <f t="shared" si="341"/>
        <v>0</v>
      </c>
      <c r="CE236" s="43">
        <f t="shared" si="342"/>
        <v>68540460.622949913</v>
      </c>
      <c r="CF236" s="43">
        <f t="shared" si="343"/>
        <v>4575</v>
      </c>
      <c r="CG236" s="43">
        <f t="shared" si="344"/>
        <v>21722.320318051068</v>
      </c>
      <c r="CH236" s="71" t="e">
        <f t="shared" si="371"/>
        <v>#DIV/0!</v>
      </c>
      <c r="CJ236" s="44">
        <f t="shared" si="345"/>
        <v>23</v>
      </c>
      <c r="CK236" s="44">
        <f t="shared" si="346"/>
        <v>18.899999999999999</v>
      </c>
      <c r="CL236" s="44">
        <v>1</v>
      </c>
      <c r="CM236" s="35">
        <f t="shared" si="347"/>
        <v>0</v>
      </c>
      <c r="CN236" s="43">
        <f t="shared" si="289"/>
        <v>5</v>
      </c>
      <c r="CO236" s="43">
        <f t="shared" si="348"/>
        <v>0</v>
      </c>
      <c r="CP236" s="43">
        <f t="shared" si="349"/>
        <v>33467.021788549639</v>
      </c>
      <c r="CQ236" s="43">
        <f t="shared" si="350"/>
        <v>5670</v>
      </c>
      <c r="CR236" s="43">
        <f t="shared" si="351"/>
        <v>21722.320318051068</v>
      </c>
      <c r="CS236" s="71" t="e">
        <f t="shared" si="372"/>
        <v>#DIV/0!</v>
      </c>
      <c r="CU236" s="44">
        <f t="shared" si="352"/>
        <v>-27</v>
      </c>
      <c r="CV236" s="44">
        <f t="shared" si="353"/>
        <v>23</v>
      </c>
      <c r="CW236" s="44">
        <v>1</v>
      </c>
      <c r="CX236" s="35">
        <f t="shared" si="354"/>
        <v>0</v>
      </c>
      <c r="CY236" s="43">
        <f t="shared" si="290"/>
        <v>1</v>
      </c>
      <c r="CZ236" s="43">
        <f t="shared" si="355"/>
        <v>0</v>
      </c>
      <c r="DA236" s="43">
        <f t="shared" si="356"/>
        <v>32.682638465380407</v>
      </c>
      <c r="DB236" s="43">
        <f t="shared" si="357"/>
        <v>6900</v>
      </c>
      <c r="DC236" s="43">
        <f t="shared" si="358"/>
        <v>21722.320318051068</v>
      </c>
      <c r="DF236" s="44">
        <f t="shared" si="359"/>
        <v>-90</v>
      </c>
      <c r="DG236" s="44">
        <f t="shared" si="360"/>
        <v>32.75</v>
      </c>
      <c r="DH236" s="44">
        <v>1</v>
      </c>
      <c r="DI236" s="35">
        <f t="shared" si="367"/>
        <v>0</v>
      </c>
      <c r="DJ236" s="43">
        <f t="shared" si="291"/>
        <v>1</v>
      </c>
      <c r="DK236" s="43">
        <f t="shared" si="361"/>
        <v>0</v>
      </c>
      <c r="DL236" s="43">
        <f t="shared" si="362"/>
        <v>5.2642822265624688E-3</v>
      </c>
      <c r="DM236" s="43">
        <f t="shared" si="363"/>
        <v>9825</v>
      </c>
      <c r="DN236" s="43">
        <f t="shared" si="364"/>
        <v>21722.320318051068</v>
      </c>
    </row>
    <row r="237" spans="1:118">
      <c r="A237" s="35">
        <f t="shared" si="292"/>
        <v>749.61187632417182</v>
      </c>
      <c r="B237" s="35">
        <v>0</v>
      </c>
      <c r="C237" s="56">
        <f t="shared" si="370"/>
        <v>11.5</v>
      </c>
      <c r="D237" s="60"/>
      <c r="E237" s="59">
        <f t="shared" si="293"/>
        <v>11.5</v>
      </c>
      <c r="F237" s="102">
        <f t="shared" si="281"/>
        <v>23</v>
      </c>
      <c r="G237" s="38">
        <f t="shared" si="294"/>
        <v>80832460680091.078</v>
      </c>
      <c r="H237" s="35">
        <f t="shared" si="365"/>
        <v>46.200000000000024</v>
      </c>
      <c r="I237" s="39">
        <v>231</v>
      </c>
      <c r="J237" s="44">
        <f t="shared" si="295"/>
        <v>231</v>
      </c>
      <c r="K237" s="44">
        <f t="shared" si="296"/>
        <v>1</v>
      </c>
      <c r="L237" s="34">
        <v>1</v>
      </c>
      <c r="M237" s="127">
        <f t="shared" si="297"/>
        <v>11.5</v>
      </c>
      <c r="N237" s="43">
        <f t="shared" si="282"/>
        <v>3750339337519104</v>
      </c>
      <c r="O237" s="43">
        <f t="shared" si="298"/>
        <v>9.9627764501194998E+18</v>
      </c>
      <c r="P237" s="43">
        <f t="shared" si="299"/>
        <v>1.1154879573852568E+17</v>
      </c>
      <c r="Q237" s="43">
        <f t="shared" si="300"/>
        <v>300</v>
      </c>
      <c r="R237" s="43">
        <f t="shared" si="301"/>
        <v>22488.356289725154</v>
      </c>
      <c r="S237" s="71">
        <f t="shared" si="302"/>
        <v>1.1196557134149857E-2</v>
      </c>
      <c r="V237" s="44">
        <f t="shared" si="303"/>
        <v>231</v>
      </c>
      <c r="W237" s="44">
        <f t="shared" si="304"/>
        <v>2</v>
      </c>
      <c r="X237" s="44">
        <v>1</v>
      </c>
      <c r="Y237" s="35">
        <f t="shared" si="305"/>
        <v>1</v>
      </c>
      <c r="Z237" s="43">
        <f t="shared" si="283"/>
        <v>1.10889755355456E+16</v>
      </c>
      <c r="AA237" s="43">
        <f t="shared" si="306"/>
        <v>2.5615533487110339E+18</v>
      </c>
      <c r="AB237" s="43">
        <f t="shared" si="307"/>
        <v>1.1154879573852568E+17</v>
      </c>
      <c r="AC237" s="43">
        <f t="shared" si="308"/>
        <v>600</v>
      </c>
      <c r="AD237" s="43">
        <f t="shared" si="309"/>
        <v>22488.356289725154</v>
      </c>
      <c r="AE237" s="71">
        <f t="shared" si="369"/>
        <v>4.3547324827201708E-2</v>
      </c>
      <c r="AG237" s="44">
        <f t="shared" si="310"/>
        <v>216</v>
      </c>
      <c r="AH237" s="44">
        <f t="shared" si="311"/>
        <v>4.1500000000000004</v>
      </c>
      <c r="AI237" s="44">
        <v>1</v>
      </c>
      <c r="AJ237" s="35">
        <f t="shared" si="312"/>
        <v>1.075</v>
      </c>
      <c r="AK237" s="43">
        <f t="shared" si="284"/>
        <v>1524578566896000</v>
      </c>
      <c r="AL237" s="43">
        <f t="shared" si="313"/>
        <v>3.540071432332512E+17</v>
      </c>
      <c r="AM237" s="43">
        <f t="shared" si="314"/>
        <v>1.3943599467315694E+16</v>
      </c>
      <c r="AN237" s="43">
        <f t="shared" si="315"/>
        <v>1245</v>
      </c>
      <c r="AO237" s="43">
        <f t="shared" si="316"/>
        <v>22488.356289725154</v>
      </c>
      <c r="AP237" s="71">
        <f t="shared" si="374"/>
        <v>3.9387904266463963E-2</v>
      </c>
      <c r="AR237" s="44">
        <f t="shared" si="317"/>
        <v>196</v>
      </c>
      <c r="AS237" s="44">
        <f t="shared" si="318"/>
        <v>6.5</v>
      </c>
      <c r="AT237" s="44">
        <v>1</v>
      </c>
      <c r="AU237" s="35">
        <f t="shared" si="319"/>
        <v>1.175</v>
      </c>
      <c r="AV237" s="43">
        <f t="shared" si="285"/>
        <v>12583823091840</v>
      </c>
      <c r="AW237" s="43">
        <f t="shared" si="320"/>
        <v>2898054458050752</v>
      </c>
      <c r="AX237" s="43">
        <f t="shared" si="321"/>
        <v>871474966707229.87</v>
      </c>
      <c r="AY237" s="43">
        <f t="shared" si="322"/>
        <v>1950</v>
      </c>
      <c r="AZ237" s="43">
        <f t="shared" si="323"/>
        <v>22488.356289725154</v>
      </c>
      <c r="BA237" s="71">
        <f t="shared" si="366"/>
        <v>0.30071034872594798</v>
      </c>
      <c r="BC237" s="44">
        <f t="shared" si="324"/>
        <v>171</v>
      </c>
      <c r="BD237" s="44">
        <f t="shared" si="325"/>
        <v>9.1</v>
      </c>
      <c r="BE237" s="44">
        <v>1</v>
      </c>
      <c r="BF237" s="35">
        <f t="shared" si="326"/>
        <v>1.3</v>
      </c>
      <c r="BG237" s="43">
        <f t="shared" si="286"/>
        <v>11947717748736</v>
      </c>
      <c r="BH237" s="43">
        <f t="shared" si="327"/>
        <v>2655977655544013</v>
      </c>
      <c r="BI237" s="43">
        <f t="shared" si="328"/>
        <v>27233592709600.887</v>
      </c>
      <c r="BJ237" s="43">
        <f t="shared" si="329"/>
        <v>2730</v>
      </c>
      <c r="BK237" s="43">
        <f t="shared" si="330"/>
        <v>22488.356289725154</v>
      </c>
      <c r="BL237" s="71">
        <f t="shared" ref="BL237:BL300" si="375">BI237/BH237</f>
        <v>1.0253697975490965E-2</v>
      </c>
      <c r="BN237" s="44">
        <f t="shared" si="331"/>
        <v>141</v>
      </c>
      <c r="BO237" s="44">
        <f t="shared" si="332"/>
        <v>12</v>
      </c>
      <c r="BP237" s="44">
        <v>1</v>
      </c>
      <c r="BQ237" s="35">
        <f t="shared" si="333"/>
        <v>1.45</v>
      </c>
      <c r="BR237" s="43">
        <f t="shared" si="287"/>
        <v>33865413120</v>
      </c>
      <c r="BS237" s="43">
        <f t="shared" si="334"/>
        <v>6923783712384</v>
      </c>
      <c r="BT237" s="43">
        <f t="shared" si="335"/>
        <v>425524886087.51294</v>
      </c>
      <c r="BU237" s="43">
        <f t="shared" si="336"/>
        <v>3600</v>
      </c>
      <c r="BV237" s="43">
        <f t="shared" si="337"/>
        <v>22488.356289725154</v>
      </c>
      <c r="BW237" s="71">
        <f t="shared" si="373"/>
        <v>6.1458431367001215E-2</v>
      </c>
      <c r="BY237" s="44">
        <f t="shared" si="338"/>
        <v>79</v>
      </c>
      <c r="BZ237" s="44">
        <f t="shared" si="339"/>
        <v>15.25</v>
      </c>
      <c r="CA237" s="44">
        <v>1</v>
      </c>
      <c r="CB237" s="35">
        <f t="shared" si="340"/>
        <v>0</v>
      </c>
      <c r="CC237" s="43">
        <f t="shared" si="288"/>
        <v>600</v>
      </c>
      <c r="CD237" s="43">
        <f t="shared" si="341"/>
        <v>0</v>
      </c>
      <c r="CE237" s="43">
        <f t="shared" si="342"/>
        <v>78732314.368321627</v>
      </c>
      <c r="CF237" s="43">
        <f t="shared" si="343"/>
        <v>4575</v>
      </c>
      <c r="CG237" s="43">
        <f t="shared" si="344"/>
        <v>22488.356289725154</v>
      </c>
      <c r="CH237" s="71" t="e">
        <f t="shared" si="371"/>
        <v>#DIV/0!</v>
      </c>
      <c r="CJ237" s="44">
        <f t="shared" si="345"/>
        <v>24</v>
      </c>
      <c r="CK237" s="44">
        <f t="shared" si="346"/>
        <v>18.899999999999999</v>
      </c>
      <c r="CL237" s="44">
        <v>1</v>
      </c>
      <c r="CM237" s="35">
        <f t="shared" si="347"/>
        <v>0</v>
      </c>
      <c r="CN237" s="43">
        <f t="shared" si="289"/>
        <v>5</v>
      </c>
      <c r="CO237" s="43">
        <f t="shared" si="348"/>
        <v>0</v>
      </c>
      <c r="CP237" s="43">
        <f t="shared" si="349"/>
        <v>38443.512875156899</v>
      </c>
      <c r="CQ237" s="43">
        <f t="shared" si="350"/>
        <v>5670</v>
      </c>
      <c r="CR237" s="43">
        <f t="shared" si="351"/>
        <v>22488.356289725154</v>
      </c>
      <c r="CS237" s="71" t="e">
        <f t="shared" si="372"/>
        <v>#DIV/0!</v>
      </c>
      <c r="CU237" s="44">
        <f t="shared" si="352"/>
        <v>-26</v>
      </c>
      <c r="CV237" s="44">
        <f t="shared" si="353"/>
        <v>23</v>
      </c>
      <c r="CW237" s="44">
        <v>1</v>
      </c>
      <c r="CX237" s="35">
        <f t="shared" si="354"/>
        <v>0</v>
      </c>
      <c r="CY237" s="43">
        <f t="shared" si="290"/>
        <v>1</v>
      </c>
      <c r="CZ237" s="43">
        <f t="shared" si="355"/>
        <v>0</v>
      </c>
      <c r="DA237" s="43">
        <f t="shared" si="356"/>
        <v>37.542493042145288</v>
      </c>
      <c r="DB237" s="43">
        <f t="shared" si="357"/>
        <v>6900</v>
      </c>
      <c r="DC237" s="43">
        <f t="shared" si="358"/>
        <v>22488.356289725154</v>
      </c>
      <c r="DF237" s="44">
        <f t="shared" si="359"/>
        <v>-89</v>
      </c>
      <c r="DG237" s="44">
        <f t="shared" si="360"/>
        <v>32.75</v>
      </c>
      <c r="DH237" s="44">
        <v>1</v>
      </c>
      <c r="DI237" s="35">
        <f t="shared" si="367"/>
        <v>0</v>
      </c>
      <c r="DJ237" s="43">
        <f t="shared" si="291"/>
        <v>1</v>
      </c>
      <c r="DK237" s="43">
        <f t="shared" si="361"/>
        <v>0</v>
      </c>
      <c r="DL237" s="43">
        <f t="shared" si="362"/>
        <v>6.047072333892436E-3</v>
      </c>
      <c r="DM237" s="43">
        <f t="shared" si="363"/>
        <v>9825</v>
      </c>
      <c r="DN237" s="43">
        <f t="shared" si="364"/>
        <v>22488.356289725154</v>
      </c>
    </row>
    <row r="238" spans="1:118">
      <c r="A238" s="35">
        <f t="shared" si="292"/>
        <v>776.04688205333571</v>
      </c>
      <c r="B238" s="35">
        <v>0</v>
      </c>
      <c r="C238" s="56">
        <f t="shared" si="370"/>
        <v>11.5</v>
      </c>
      <c r="D238" s="60"/>
      <c r="E238" s="59">
        <f t="shared" si="293"/>
        <v>11.5</v>
      </c>
      <c r="F238" s="102">
        <f t="shared" si="281"/>
        <v>23</v>
      </c>
      <c r="G238" s="38">
        <f t="shared" si="294"/>
        <v>92852114613583.141</v>
      </c>
      <c r="H238" s="35">
        <f t="shared" si="365"/>
        <v>46.400000000000027</v>
      </c>
      <c r="I238" s="39">
        <v>232</v>
      </c>
      <c r="J238" s="44">
        <f t="shared" si="295"/>
        <v>232</v>
      </c>
      <c r="K238" s="44">
        <f t="shared" si="296"/>
        <v>1</v>
      </c>
      <c r="L238" s="34">
        <v>1</v>
      </c>
      <c r="M238" s="127">
        <f t="shared" si="297"/>
        <v>11.5</v>
      </c>
      <c r="N238" s="43">
        <f t="shared" si="282"/>
        <v>3750339337519104</v>
      </c>
      <c r="O238" s="43">
        <f t="shared" si="298"/>
        <v>1.0005905352500969E+19</v>
      </c>
      <c r="P238" s="43">
        <f t="shared" si="299"/>
        <v>1.2813591816674474E+17</v>
      </c>
      <c r="Q238" s="43">
        <f t="shared" si="300"/>
        <v>300</v>
      </c>
      <c r="R238" s="43">
        <f t="shared" si="301"/>
        <v>23281.406461600072</v>
      </c>
      <c r="S238" s="71">
        <f t="shared" si="302"/>
        <v>1.2806029404897104E-2</v>
      </c>
      <c r="V238" s="44">
        <f t="shared" si="303"/>
        <v>232</v>
      </c>
      <c r="W238" s="44">
        <f t="shared" si="304"/>
        <v>2</v>
      </c>
      <c r="X238" s="44">
        <v>1</v>
      </c>
      <c r="Y238" s="35">
        <f t="shared" si="305"/>
        <v>1</v>
      </c>
      <c r="Z238" s="43">
        <f t="shared" si="283"/>
        <v>1.10889755355456E+16</v>
      </c>
      <c r="AA238" s="43">
        <f t="shared" si="306"/>
        <v>2.5726423242465792E+18</v>
      </c>
      <c r="AB238" s="43">
        <f t="shared" si="307"/>
        <v>1.2813591816674474E+17</v>
      </c>
      <c r="AC238" s="43">
        <f t="shared" si="308"/>
        <v>600</v>
      </c>
      <c r="AD238" s="43">
        <f t="shared" si="309"/>
        <v>23281.406461600072</v>
      </c>
      <c r="AE238" s="71">
        <f t="shared" si="369"/>
        <v>4.9807125133211227E-2</v>
      </c>
      <c r="AG238" s="44">
        <f t="shared" si="310"/>
        <v>217</v>
      </c>
      <c r="AH238" s="44">
        <f t="shared" si="311"/>
        <v>4.1500000000000004</v>
      </c>
      <c r="AI238" s="44">
        <v>1</v>
      </c>
      <c r="AJ238" s="35">
        <f t="shared" si="312"/>
        <v>1.075</v>
      </c>
      <c r="AK238" s="43">
        <f t="shared" si="284"/>
        <v>1524578566896000</v>
      </c>
      <c r="AL238" s="43">
        <f t="shared" si="313"/>
        <v>3.5564606519266438E+17</v>
      </c>
      <c r="AM238" s="43">
        <f t="shared" si="314"/>
        <v>1.6016989770843078E+16</v>
      </c>
      <c r="AN238" s="43">
        <f t="shared" si="315"/>
        <v>1245</v>
      </c>
      <c r="AO238" s="43">
        <f t="shared" si="316"/>
        <v>23281.406461600072</v>
      </c>
      <c r="AP238" s="71">
        <f t="shared" si="374"/>
        <v>4.5036319359153275E-2</v>
      </c>
      <c r="AR238" s="44">
        <f t="shared" si="317"/>
        <v>197</v>
      </c>
      <c r="AS238" s="44">
        <f t="shared" si="318"/>
        <v>6.5</v>
      </c>
      <c r="AT238" s="44">
        <v>1</v>
      </c>
      <c r="AU238" s="35">
        <f t="shared" si="319"/>
        <v>1.175</v>
      </c>
      <c r="AV238" s="43">
        <f t="shared" si="285"/>
        <v>12583823091840</v>
      </c>
      <c r="AW238" s="43">
        <f t="shared" si="320"/>
        <v>2912840450183664</v>
      </c>
      <c r="AX238" s="43">
        <f t="shared" si="321"/>
        <v>1001061860677690.7</v>
      </c>
      <c r="AY238" s="43">
        <f t="shared" si="322"/>
        <v>1950</v>
      </c>
      <c r="AZ238" s="43">
        <f t="shared" si="323"/>
        <v>23281.406461600072</v>
      </c>
      <c r="BA238" s="71">
        <f t="shared" si="366"/>
        <v>0.34367205406481172</v>
      </c>
      <c r="BC238" s="44">
        <f t="shared" si="324"/>
        <v>172</v>
      </c>
      <c r="BD238" s="44">
        <f t="shared" si="325"/>
        <v>9.1</v>
      </c>
      <c r="BE238" s="44">
        <v>1</v>
      </c>
      <c r="BF238" s="35">
        <f t="shared" si="326"/>
        <v>1.3</v>
      </c>
      <c r="BG238" s="43">
        <f t="shared" si="286"/>
        <v>11947717748736</v>
      </c>
      <c r="BH238" s="43">
        <f t="shared" si="327"/>
        <v>2671509688617369.5</v>
      </c>
      <c r="BI238" s="43">
        <f t="shared" si="328"/>
        <v>31283183146177.789</v>
      </c>
      <c r="BJ238" s="43">
        <f t="shared" si="329"/>
        <v>2730</v>
      </c>
      <c r="BK238" s="43">
        <f t="shared" si="330"/>
        <v>23281.406461600072</v>
      </c>
      <c r="BL238" s="71">
        <f t="shared" si="375"/>
        <v>1.1709926892448701E-2</v>
      </c>
      <c r="BN238" s="44">
        <f t="shared" si="331"/>
        <v>142</v>
      </c>
      <c r="BO238" s="44">
        <f t="shared" si="332"/>
        <v>12</v>
      </c>
      <c r="BP238" s="44">
        <v>1</v>
      </c>
      <c r="BQ238" s="35">
        <f t="shared" si="333"/>
        <v>1.45</v>
      </c>
      <c r="BR238" s="43">
        <f t="shared" si="287"/>
        <v>33865413120</v>
      </c>
      <c r="BS238" s="43">
        <f t="shared" si="334"/>
        <v>6972888561408</v>
      </c>
      <c r="BT238" s="43">
        <f t="shared" si="335"/>
        <v>488799736659.02686</v>
      </c>
      <c r="BU238" s="43">
        <f t="shared" si="336"/>
        <v>3600</v>
      </c>
      <c r="BV238" s="43">
        <f t="shared" si="337"/>
        <v>23281.406461600072</v>
      </c>
      <c r="BW238" s="71">
        <f t="shared" si="373"/>
        <v>7.0100035638648722E-2</v>
      </c>
      <c r="BY238" s="44">
        <f t="shared" si="338"/>
        <v>80</v>
      </c>
      <c r="BZ238" s="44">
        <f t="shared" si="339"/>
        <v>15.25</v>
      </c>
      <c r="CA238" s="44">
        <v>12</v>
      </c>
      <c r="CB238" s="35">
        <f t="shared" si="340"/>
        <v>0</v>
      </c>
      <c r="CC238" s="43">
        <f t="shared" si="288"/>
        <v>7200</v>
      </c>
      <c r="CD238" s="43">
        <f t="shared" si="341"/>
        <v>0</v>
      </c>
      <c r="CE238" s="43">
        <f t="shared" si="342"/>
        <v>90439680.000000477</v>
      </c>
      <c r="CF238" s="43">
        <f t="shared" si="343"/>
        <v>4575</v>
      </c>
      <c r="CG238" s="43">
        <f t="shared" si="344"/>
        <v>23281.406461600072</v>
      </c>
      <c r="CH238" s="71" t="e">
        <f t="shared" si="371"/>
        <v>#DIV/0!</v>
      </c>
      <c r="CJ238" s="44">
        <f t="shared" si="345"/>
        <v>25</v>
      </c>
      <c r="CK238" s="44">
        <f t="shared" si="346"/>
        <v>18.899999999999999</v>
      </c>
      <c r="CL238" s="44">
        <v>1</v>
      </c>
      <c r="CM238" s="35">
        <f t="shared" si="347"/>
        <v>0</v>
      </c>
      <c r="CN238" s="43">
        <f t="shared" si="289"/>
        <v>5</v>
      </c>
      <c r="CO238" s="43">
        <f t="shared" si="348"/>
        <v>0</v>
      </c>
      <c r="CP238" s="43">
        <f t="shared" si="349"/>
        <v>44160.00000000008</v>
      </c>
      <c r="CQ238" s="43">
        <f t="shared" si="350"/>
        <v>5670</v>
      </c>
      <c r="CR238" s="43">
        <f t="shared" si="351"/>
        <v>23281.406461600072</v>
      </c>
      <c r="CS238" s="71" t="e">
        <f t="shared" si="372"/>
        <v>#DIV/0!</v>
      </c>
      <c r="CU238" s="44">
        <f t="shared" si="352"/>
        <v>-25</v>
      </c>
      <c r="CV238" s="44">
        <f t="shared" si="353"/>
        <v>23</v>
      </c>
      <c r="CW238" s="44">
        <v>1</v>
      </c>
      <c r="CX238" s="35">
        <f t="shared" si="354"/>
        <v>0</v>
      </c>
      <c r="CY238" s="43">
        <f t="shared" si="290"/>
        <v>1</v>
      </c>
      <c r="CZ238" s="43">
        <f t="shared" si="355"/>
        <v>0</v>
      </c>
      <c r="DA238" s="43">
        <f t="shared" si="356"/>
        <v>43.124999999999922</v>
      </c>
      <c r="DB238" s="43">
        <f t="shared" si="357"/>
        <v>6900</v>
      </c>
      <c r="DC238" s="43">
        <f t="shared" si="358"/>
        <v>23281.406461600072</v>
      </c>
      <c r="DF238" s="44">
        <f t="shared" si="359"/>
        <v>-88</v>
      </c>
      <c r="DG238" s="44">
        <f t="shared" si="360"/>
        <v>32.75</v>
      </c>
      <c r="DH238" s="44">
        <v>1</v>
      </c>
      <c r="DI238" s="35">
        <f t="shared" si="367"/>
        <v>0</v>
      </c>
      <c r="DJ238" s="43">
        <f t="shared" si="291"/>
        <v>1</v>
      </c>
      <c r="DK238" s="43">
        <f t="shared" si="361"/>
        <v>0</v>
      </c>
      <c r="DL238" s="43">
        <f t="shared" si="362"/>
        <v>6.9462620424903245E-3</v>
      </c>
      <c r="DM238" s="43">
        <f t="shared" si="363"/>
        <v>9825</v>
      </c>
      <c r="DN238" s="43">
        <f t="shared" si="364"/>
        <v>23281.406461600072</v>
      </c>
    </row>
    <row r="239" spans="1:118">
      <c r="A239" s="35">
        <f t="shared" si="292"/>
        <v>803.41411624628518</v>
      </c>
      <c r="B239" s="35">
        <v>0</v>
      </c>
      <c r="C239" s="56">
        <f t="shared" si="370"/>
        <v>11.5</v>
      </c>
      <c r="D239" s="60"/>
      <c r="E239" s="59">
        <f t="shared" si="293"/>
        <v>11.5</v>
      </c>
      <c r="F239" s="102">
        <f t="shared" si="281"/>
        <v>23</v>
      </c>
      <c r="G239" s="38">
        <f t="shared" si="294"/>
        <v>106659071314619.12</v>
      </c>
      <c r="H239" s="35">
        <f t="shared" si="365"/>
        <v>46.600000000000023</v>
      </c>
      <c r="I239" s="39">
        <v>233</v>
      </c>
      <c r="J239" s="44">
        <f t="shared" si="295"/>
        <v>233</v>
      </c>
      <c r="K239" s="44">
        <f t="shared" si="296"/>
        <v>1</v>
      </c>
      <c r="L239" s="34">
        <v>1</v>
      </c>
      <c r="M239" s="127">
        <f t="shared" si="297"/>
        <v>11.5</v>
      </c>
      <c r="N239" s="43">
        <f t="shared" si="282"/>
        <v>3750339337519104</v>
      </c>
      <c r="O239" s="43">
        <f t="shared" si="298"/>
        <v>1.0049034254882439E+19</v>
      </c>
      <c r="P239" s="43">
        <f t="shared" si="299"/>
        <v>1.471895184141744E+17</v>
      </c>
      <c r="Q239" s="43">
        <f t="shared" si="300"/>
        <v>300</v>
      </c>
      <c r="R239" s="43">
        <f t="shared" si="301"/>
        <v>24102.423487388554</v>
      </c>
      <c r="S239" s="71">
        <f t="shared" si="302"/>
        <v>1.4647130727279656E-2</v>
      </c>
      <c r="V239" s="44">
        <f t="shared" si="303"/>
        <v>233</v>
      </c>
      <c r="W239" s="44">
        <f t="shared" si="304"/>
        <v>2</v>
      </c>
      <c r="X239" s="44">
        <v>1</v>
      </c>
      <c r="Y239" s="35">
        <f t="shared" si="305"/>
        <v>1</v>
      </c>
      <c r="Z239" s="43">
        <f t="shared" si="283"/>
        <v>1.10889755355456E+16</v>
      </c>
      <c r="AA239" s="43">
        <f t="shared" si="306"/>
        <v>2.5837312997821245E+18</v>
      </c>
      <c r="AB239" s="43">
        <f t="shared" si="307"/>
        <v>1.471895184141744E+17</v>
      </c>
      <c r="AC239" s="43">
        <f t="shared" si="308"/>
        <v>600</v>
      </c>
      <c r="AD239" s="43">
        <f t="shared" si="309"/>
        <v>24102.423487388554</v>
      </c>
      <c r="AE239" s="71">
        <f t="shared" si="369"/>
        <v>5.6967811794742855E-2</v>
      </c>
      <c r="AG239" s="44">
        <f t="shared" si="310"/>
        <v>218</v>
      </c>
      <c r="AH239" s="44">
        <f t="shared" si="311"/>
        <v>4.1500000000000004</v>
      </c>
      <c r="AI239" s="44">
        <v>1</v>
      </c>
      <c r="AJ239" s="35">
        <f t="shared" si="312"/>
        <v>1.075</v>
      </c>
      <c r="AK239" s="43">
        <f t="shared" si="284"/>
        <v>1524578566896000</v>
      </c>
      <c r="AL239" s="43">
        <f t="shared" si="313"/>
        <v>3.5728498715207757E+17</v>
      </c>
      <c r="AM239" s="43">
        <f t="shared" si="314"/>
        <v>1.8398689801771776E+16</v>
      </c>
      <c r="AN239" s="43">
        <f t="shared" si="315"/>
        <v>1245</v>
      </c>
      <c r="AO239" s="43">
        <f t="shared" si="316"/>
        <v>24102.423487388554</v>
      </c>
      <c r="AP239" s="71">
        <f t="shared" si="374"/>
        <v>5.1495837953975977E-2</v>
      </c>
      <c r="AR239" s="44">
        <f t="shared" si="317"/>
        <v>198</v>
      </c>
      <c r="AS239" s="44">
        <f t="shared" si="318"/>
        <v>6.5</v>
      </c>
      <c r="AT239" s="44">
        <v>1</v>
      </c>
      <c r="AU239" s="35">
        <f t="shared" si="319"/>
        <v>1.175</v>
      </c>
      <c r="AV239" s="43">
        <f t="shared" si="285"/>
        <v>12583823091840</v>
      </c>
      <c r="AW239" s="43">
        <f t="shared" si="320"/>
        <v>2927626442316576</v>
      </c>
      <c r="AX239" s="43">
        <f t="shared" si="321"/>
        <v>1149918112610734.5</v>
      </c>
      <c r="AY239" s="43">
        <f t="shared" si="322"/>
        <v>1950</v>
      </c>
      <c r="AZ239" s="43">
        <f t="shared" si="323"/>
        <v>24102.423487388554</v>
      </c>
      <c r="BA239" s="71">
        <f t="shared" si="366"/>
        <v>0.39278170738915236</v>
      </c>
      <c r="BC239" s="44">
        <f t="shared" si="324"/>
        <v>173</v>
      </c>
      <c r="BD239" s="44">
        <f t="shared" si="325"/>
        <v>9.1</v>
      </c>
      <c r="BE239" s="44">
        <v>1</v>
      </c>
      <c r="BF239" s="35">
        <f t="shared" si="326"/>
        <v>1.3</v>
      </c>
      <c r="BG239" s="43">
        <f t="shared" si="286"/>
        <v>11947717748736</v>
      </c>
      <c r="BH239" s="43">
        <f t="shared" si="327"/>
        <v>2687041721690726.5</v>
      </c>
      <c r="BI239" s="43">
        <f t="shared" si="328"/>
        <v>35934941019085.391</v>
      </c>
      <c r="BJ239" s="43">
        <f t="shared" si="329"/>
        <v>2730</v>
      </c>
      <c r="BK239" s="43">
        <f t="shared" si="330"/>
        <v>24102.423487388554</v>
      </c>
      <c r="BL239" s="71">
        <f t="shared" si="375"/>
        <v>1.3373421309020313E-2</v>
      </c>
      <c r="BN239" s="44">
        <f t="shared" si="331"/>
        <v>143</v>
      </c>
      <c r="BO239" s="44">
        <f t="shared" si="332"/>
        <v>12</v>
      </c>
      <c r="BP239" s="44">
        <v>1</v>
      </c>
      <c r="BQ239" s="35">
        <f t="shared" si="333"/>
        <v>1.45</v>
      </c>
      <c r="BR239" s="43">
        <f t="shared" si="287"/>
        <v>33865413120</v>
      </c>
      <c r="BS239" s="43">
        <f t="shared" si="334"/>
        <v>7021993410432</v>
      </c>
      <c r="BT239" s="43">
        <f t="shared" si="335"/>
        <v>561483453423.20813</v>
      </c>
      <c r="BU239" s="43">
        <f t="shared" si="336"/>
        <v>3600</v>
      </c>
      <c r="BV239" s="43">
        <f t="shared" si="337"/>
        <v>24102.423487388554</v>
      </c>
      <c r="BW239" s="71">
        <f t="shared" si="373"/>
        <v>7.9960692157451788E-2</v>
      </c>
      <c r="BY239" s="44">
        <f t="shared" si="338"/>
        <v>81</v>
      </c>
      <c r="BZ239" s="44">
        <f t="shared" si="339"/>
        <v>15.25</v>
      </c>
      <c r="CA239" s="44">
        <v>1</v>
      </c>
      <c r="CB239" s="35">
        <f t="shared" si="340"/>
        <v>0</v>
      </c>
      <c r="CC239" s="43">
        <f t="shared" si="288"/>
        <v>7200</v>
      </c>
      <c r="CD239" s="43">
        <f t="shared" si="341"/>
        <v>0</v>
      </c>
      <c r="CE239" s="43">
        <f t="shared" si="342"/>
        <v>103887911.64245881</v>
      </c>
      <c r="CF239" s="43">
        <f t="shared" si="343"/>
        <v>4575</v>
      </c>
      <c r="CG239" s="43">
        <f t="shared" si="344"/>
        <v>24102.423487388554</v>
      </c>
      <c r="CH239" s="71" t="e">
        <f t="shared" si="371"/>
        <v>#DIV/0!</v>
      </c>
      <c r="CJ239" s="44">
        <f t="shared" si="345"/>
        <v>26</v>
      </c>
      <c r="CK239" s="44">
        <f t="shared" si="346"/>
        <v>18.899999999999999</v>
      </c>
      <c r="CL239" s="44">
        <v>1</v>
      </c>
      <c r="CM239" s="35">
        <f t="shared" si="347"/>
        <v>0</v>
      </c>
      <c r="CN239" s="43">
        <f t="shared" si="289"/>
        <v>5</v>
      </c>
      <c r="CO239" s="43">
        <f t="shared" si="348"/>
        <v>0</v>
      </c>
      <c r="CP239" s="43">
        <f t="shared" si="349"/>
        <v>50726.519356669145</v>
      </c>
      <c r="CQ239" s="43">
        <f t="shared" si="350"/>
        <v>5670</v>
      </c>
      <c r="CR239" s="43">
        <f t="shared" si="351"/>
        <v>24102.423487388554</v>
      </c>
      <c r="CS239" s="71" t="e">
        <f t="shared" si="372"/>
        <v>#DIV/0!</v>
      </c>
      <c r="CU239" s="44">
        <f t="shared" si="352"/>
        <v>-24</v>
      </c>
      <c r="CV239" s="44">
        <f t="shared" si="353"/>
        <v>23</v>
      </c>
      <c r="CW239" s="44">
        <v>1</v>
      </c>
      <c r="CX239" s="35">
        <f t="shared" si="354"/>
        <v>0</v>
      </c>
      <c r="CY239" s="43">
        <f t="shared" si="290"/>
        <v>1</v>
      </c>
      <c r="CZ239" s="43">
        <f t="shared" si="355"/>
        <v>0</v>
      </c>
      <c r="DA239" s="43">
        <f t="shared" si="356"/>
        <v>49.537616559247063</v>
      </c>
      <c r="DB239" s="43">
        <f t="shared" si="357"/>
        <v>6900</v>
      </c>
      <c r="DC239" s="43">
        <f t="shared" si="358"/>
        <v>24102.423487388554</v>
      </c>
      <c r="DF239" s="44">
        <f t="shared" si="359"/>
        <v>-87</v>
      </c>
      <c r="DG239" s="44">
        <f t="shared" si="360"/>
        <v>32.75</v>
      </c>
      <c r="DH239" s="44">
        <v>1</v>
      </c>
      <c r="DI239" s="35">
        <f t="shared" si="367"/>
        <v>0</v>
      </c>
      <c r="DJ239" s="43">
        <f t="shared" si="291"/>
        <v>1</v>
      </c>
      <c r="DK239" s="43">
        <f t="shared" si="361"/>
        <v>0</v>
      </c>
      <c r="DL239" s="43">
        <f t="shared" si="362"/>
        <v>7.9791597815869805E-3</v>
      </c>
      <c r="DM239" s="43">
        <f t="shared" si="363"/>
        <v>9825</v>
      </c>
      <c r="DN239" s="43">
        <f t="shared" si="364"/>
        <v>24102.423487388554</v>
      </c>
    </row>
    <row r="240" spans="1:118">
      <c r="A240" s="35">
        <f t="shared" si="292"/>
        <v>831.74645386879808</v>
      </c>
      <c r="B240" s="35">
        <v>0</v>
      </c>
      <c r="C240" s="56">
        <f t="shared" si="370"/>
        <v>11.5</v>
      </c>
      <c r="D240" s="60"/>
      <c r="E240" s="59">
        <f t="shared" si="293"/>
        <v>11.5</v>
      </c>
      <c r="F240" s="102">
        <f t="shared" si="281"/>
        <v>23</v>
      </c>
      <c r="G240" s="38">
        <f t="shared" si="294"/>
        <v>122519099764614.42</v>
      </c>
      <c r="H240" s="35">
        <f t="shared" si="365"/>
        <v>46.800000000000026</v>
      </c>
      <c r="I240" s="39">
        <v>234</v>
      </c>
      <c r="J240" s="44">
        <f t="shared" si="295"/>
        <v>234</v>
      </c>
      <c r="K240" s="44">
        <f t="shared" si="296"/>
        <v>1</v>
      </c>
      <c r="L240" s="34">
        <v>1</v>
      </c>
      <c r="M240" s="127">
        <f t="shared" si="297"/>
        <v>11.5</v>
      </c>
      <c r="N240" s="43">
        <f t="shared" si="282"/>
        <v>3750339337519104</v>
      </c>
      <c r="O240" s="43">
        <f t="shared" si="298"/>
        <v>1.0092163157263909E+19</v>
      </c>
      <c r="P240" s="43">
        <f t="shared" si="299"/>
        <v>1.690763576751679E+17</v>
      </c>
      <c r="Q240" s="43">
        <f t="shared" si="300"/>
        <v>300</v>
      </c>
      <c r="R240" s="43">
        <f t="shared" si="301"/>
        <v>24952.393616063942</v>
      </c>
      <c r="S240" s="71">
        <f t="shared" si="302"/>
        <v>1.6753232685648167E-2</v>
      </c>
      <c r="V240" s="44">
        <f t="shared" si="303"/>
        <v>234</v>
      </c>
      <c r="W240" s="44">
        <f t="shared" si="304"/>
        <v>2</v>
      </c>
      <c r="X240" s="44">
        <v>1</v>
      </c>
      <c r="Y240" s="35">
        <f t="shared" si="305"/>
        <v>1</v>
      </c>
      <c r="Z240" s="43">
        <f t="shared" si="283"/>
        <v>1.10889755355456E+16</v>
      </c>
      <c r="AA240" s="43">
        <f t="shared" si="306"/>
        <v>2.5948202753176704E+18</v>
      </c>
      <c r="AB240" s="43">
        <f t="shared" si="307"/>
        <v>1.690763576751679E+17</v>
      </c>
      <c r="AC240" s="43">
        <f t="shared" si="308"/>
        <v>600</v>
      </c>
      <c r="AD240" s="43">
        <f t="shared" si="309"/>
        <v>24952.393616063942</v>
      </c>
      <c r="AE240" s="71">
        <f t="shared" si="369"/>
        <v>6.5159178569494089E-2</v>
      </c>
      <c r="AG240" s="44">
        <f t="shared" si="310"/>
        <v>219</v>
      </c>
      <c r="AH240" s="44">
        <f t="shared" si="311"/>
        <v>4.1500000000000004</v>
      </c>
      <c r="AI240" s="44">
        <v>1</v>
      </c>
      <c r="AJ240" s="35">
        <f t="shared" si="312"/>
        <v>1.075</v>
      </c>
      <c r="AK240" s="43">
        <f t="shared" si="284"/>
        <v>1524578566896000</v>
      </c>
      <c r="AL240" s="43">
        <f t="shared" si="313"/>
        <v>3.5892390911149082E+17</v>
      </c>
      <c r="AM240" s="43">
        <f t="shared" si="314"/>
        <v>2.1134544709395964E+16</v>
      </c>
      <c r="AN240" s="43">
        <f t="shared" si="315"/>
        <v>1245</v>
      </c>
      <c r="AO240" s="43">
        <f t="shared" si="316"/>
        <v>24952.393616063942</v>
      </c>
      <c r="AP240" s="71">
        <f t="shared" si="374"/>
        <v>5.8883078482328245E-2</v>
      </c>
      <c r="AR240" s="44">
        <f t="shared" si="317"/>
        <v>199</v>
      </c>
      <c r="AS240" s="44">
        <f t="shared" si="318"/>
        <v>6.5</v>
      </c>
      <c r="AT240" s="44">
        <v>1</v>
      </c>
      <c r="AU240" s="35">
        <f t="shared" si="319"/>
        <v>1.175</v>
      </c>
      <c r="AV240" s="43">
        <f t="shared" si="285"/>
        <v>12583823091840</v>
      </c>
      <c r="AW240" s="43">
        <f t="shared" si="320"/>
        <v>2942412434449488</v>
      </c>
      <c r="AX240" s="43">
        <f t="shared" si="321"/>
        <v>1320909044337246</v>
      </c>
      <c r="AY240" s="43">
        <f t="shared" si="322"/>
        <v>1950</v>
      </c>
      <c r="AZ240" s="43">
        <f t="shared" si="323"/>
        <v>24952.393616063942</v>
      </c>
      <c r="BA240" s="71">
        <f t="shared" si="366"/>
        <v>0.44892042627069106</v>
      </c>
      <c r="BC240" s="44">
        <f t="shared" si="324"/>
        <v>174</v>
      </c>
      <c r="BD240" s="44">
        <f t="shared" si="325"/>
        <v>9.1</v>
      </c>
      <c r="BE240" s="44">
        <v>1</v>
      </c>
      <c r="BF240" s="35">
        <f t="shared" si="326"/>
        <v>1.3</v>
      </c>
      <c r="BG240" s="43">
        <f t="shared" si="286"/>
        <v>11947717748736</v>
      </c>
      <c r="BH240" s="43">
        <f t="shared" si="327"/>
        <v>2702573754764083.5</v>
      </c>
      <c r="BI240" s="43">
        <f t="shared" si="328"/>
        <v>41278407635538.867</v>
      </c>
      <c r="BJ240" s="43">
        <f t="shared" si="329"/>
        <v>2730</v>
      </c>
      <c r="BK240" s="43">
        <f t="shared" si="330"/>
        <v>24952.393616063942</v>
      </c>
      <c r="BL240" s="71">
        <f t="shared" si="375"/>
        <v>1.5273739546524306E-2</v>
      </c>
      <c r="BN240" s="44">
        <f t="shared" si="331"/>
        <v>144</v>
      </c>
      <c r="BO240" s="44">
        <f t="shared" si="332"/>
        <v>12</v>
      </c>
      <c r="BP240" s="44">
        <v>1</v>
      </c>
      <c r="BQ240" s="35">
        <f t="shared" si="333"/>
        <v>1.45</v>
      </c>
      <c r="BR240" s="43">
        <f t="shared" si="287"/>
        <v>33865413120</v>
      </c>
      <c r="BS240" s="43">
        <f t="shared" si="334"/>
        <v>7071098259456</v>
      </c>
      <c r="BT240" s="43">
        <f t="shared" si="335"/>
        <v>644975119305.29358</v>
      </c>
      <c r="BU240" s="43">
        <f t="shared" si="336"/>
        <v>3600</v>
      </c>
      <c r="BV240" s="43">
        <f t="shared" si="337"/>
        <v>24952.393616063942</v>
      </c>
      <c r="BW240" s="71">
        <f t="shared" si="373"/>
        <v>9.1212863354399681E-2</v>
      </c>
      <c r="BY240" s="44">
        <f t="shared" si="338"/>
        <v>82</v>
      </c>
      <c r="BZ240" s="44">
        <f t="shared" si="339"/>
        <v>15.25</v>
      </c>
      <c r="CA240" s="44">
        <v>1</v>
      </c>
      <c r="CB240" s="35">
        <f t="shared" si="340"/>
        <v>0</v>
      </c>
      <c r="CC240" s="43">
        <f t="shared" si="288"/>
        <v>7200</v>
      </c>
      <c r="CD240" s="43">
        <f t="shared" si="341"/>
        <v>0</v>
      </c>
      <c r="CE240" s="43">
        <f t="shared" si="342"/>
        <v>119335873.20776977</v>
      </c>
      <c r="CF240" s="43">
        <f t="shared" si="343"/>
        <v>4575</v>
      </c>
      <c r="CG240" s="43">
        <f t="shared" si="344"/>
        <v>24952.393616063942</v>
      </c>
      <c r="CH240" s="71" t="e">
        <f t="shared" si="371"/>
        <v>#DIV/0!</v>
      </c>
      <c r="CJ240" s="44">
        <f t="shared" si="345"/>
        <v>27</v>
      </c>
      <c r="CK240" s="44">
        <f t="shared" si="346"/>
        <v>18.899999999999999</v>
      </c>
      <c r="CL240" s="44">
        <v>1</v>
      </c>
      <c r="CM240" s="35">
        <f t="shared" si="347"/>
        <v>0</v>
      </c>
      <c r="CN240" s="43">
        <f t="shared" si="289"/>
        <v>5</v>
      </c>
      <c r="CO240" s="43">
        <f t="shared" si="348"/>
        <v>0</v>
      </c>
      <c r="CP240" s="43">
        <f t="shared" si="349"/>
        <v>58269.469339731106</v>
      </c>
      <c r="CQ240" s="43">
        <f t="shared" si="350"/>
        <v>5670</v>
      </c>
      <c r="CR240" s="43">
        <f t="shared" si="351"/>
        <v>24952.393616063942</v>
      </c>
      <c r="CS240" s="71" t="e">
        <f t="shared" si="372"/>
        <v>#DIV/0!</v>
      </c>
      <c r="CU240" s="44">
        <f t="shared" si="352"/>
        <v>-23</v>
      </c>
      <c r="CV240" s="44">
        <f t="shared" si="353"/>
        <v>23</v>
      </c>
      <c r="CW240" s="44">
        <v>1</v>
      </c>
      <c r="CX240" s="35">
        <f t="shared" si="354"/>
        <v>0</v>
      </c>
      <c r="CY240" s="43">
        <f t="shared" si="290"/>
        <v>1</v>
      </c>
      <c r="CZ240" s="43">
        <f t="shared" si="355"/>
        <v>0</v>
      </c>
      <c r="DA240" s="43">
        <f t="shared" si="356"/>
        <v>56.903778652080973</v>
      </c>
      <c r="DB240" s="43">
        <f t="shared" si="357"/>
        <v>6900</v>
      </c>
      <c r="DC240" s="43">
        <f t="shared" si="358"/>
        <v>24952.393616063942</v>
      </c>
      <c r="DF240" s="44">
        <f t="shared" si="359"/>
        <v>-86</v>
      </c>
      <c r="DG240" s="44">
        <f t="shared" si="360"/>
        <v>32.75</v>
      </c>
      <c r="DH240" s="44">
        <v>1</v>
      </c>
      <c r="DI240" s="35">
        <f t="shared" si="367"/>
        <v>0</v>
      </c>
      <c r="DJ240" s="43">
        <f t="shared" si="291"/>
        <v>1</v>
      </c>
      <c r="DK240" s="43">
        <f t="shared" si="361"/>
        <v>0</v>
      </c>
      <c r="DL240" s="43">
        <f t="shared" si="362"/>
        <v>9.1656477153674656E-3</v>
      </c>
      <c r="DM240" s="43">
        <f t="shared" si="363"/>
        <v>9825</v>
      </c>
      <c r="DN240" s="43">
        <f t="shared" si="364"/>
        <v>24952.393616063942</v>
      </c>
    </row>
    <row r="241" spans="1:118">
      <c r="A241" s="35">
        <f t="shared" si="292"/>
        <v>861.07792921981707</v>
      </c>
      <c r="B241" s="35">
        <v>0</v>
      </c>
      <c r="C241" s="56">
        <f t="shared" si="370"/>
        <v>11.5</v>
      </c>
      <c r="D241" s="60"/>
      <c r="E241" s="59">
        <f t="shared" si="293"/>
        <v>11.5</v>
      </c>
      <c r="F241" s="102">
        <f t="shared" si="281"/>
        <v>23</v>
      </c>
      <c r="G241" s="38">
        <f t="shared" si="294"/>
        <v>140737488355330.22</v>
      </c>
      <c r="H241" s="35">
        <f t="shared" si="365"/>
        <v>47.000000000000028</v>
      </c>
      <c r="I241" s="39">
        <v>235</v>
      </c>
      <c r="J241" s="44">
        <f t="shared" si="295"/>
        <v>235</v>
      </c>
      <c r="K241" s="44">
        <f t="shared" si="296"/>
        <v>1</v>
      </c>
      <c r="L241" s="34">
        <v>1</v>
      </c>
      <c r="M241" s="127">
        <f t="shared" si="297"/>
        <v>11.5</v>
      </c>
      <c r="N241" s="43">
        <f t="shared" si="282"/>
        <v>3750339337519104</v>
      </c>
      <c r="O241" s="43">
        <f t="shared" si="298"/>
        <v>1.0135292059645379E+19</v>
      </c>
      <c r="P241" s="43">
        <f t="shared" si="299"/>
        <v>1.9421773393035571E+17</v>
      </c>
      <c r="Q241" s="43">
        <f t="shared" si="300"/>
        <v>300</v>
      </c>
      <c r="R241" s="43">
        <f t="shared" si="301"/>
        <v>25832.337876594513</v>
      </c>
      <c r="S241" s="71">
        <f t="shared" si="302"/>
        <v>1.9162519716984964E-2</v>
      </c>
      <c r="V241" s="44">
        <f t="shared" si="303"/>
        <v>235</v>
      </c>
      <c r="W241" s="44">
        <f t="shared" si="304"/>
        <v>2</v>
      </c>
      <c r="X241" s="44">
        <v>1</v>
      </c>
      <c r="Y241" s="35">
        <f t="shared" si="305"/>
        <v>1</v>
      </c>
      <c r="Z241" s="43">
        <f t="shared" si="283"/>
        <v>1.10889755355456E+16</v>
      </c>
      <c r="AA241" s="43">
        <f t="shared" si="306"/>
        <v>2.6059092508532163E+18</v>
      </c>
      <c r="AB241" s="43">
        <f t="shared" si="307"/>
        <v>1.9421773393035571E+17</v>
      </c>
      <c r="AC241" s="43">
        <f t="shared" si="308"/>
        <v>600</v>
      </c>
      <c r="AD241" s="43">
        <f t="shared" si="309"/>
        <v>25832.337876594513</v>
      </c>
      <c r="AE241" s="71">
        <f t="shared" si="369"/>
        <v>7.45297380815413E-2</v>
      </c>
      <c r="AG241" s="44">
        <f t="shared" si="310"/>
        <v>220</v>
      </c>
      <c r="AH241" s="44">
        <f t="shared" si="311"/>
        <v>4.1500000000000004</v>
      </c>
      <c r="AI241" s="44">
        <v>1</v>
      </c>
      <c r="AJ241" s="35">
        <f t="shared" si="312"/>
        <v>1.075</v>
      </c>
      <c r="AK241" s="43">
        <f t="shared" si="284"/>
        <v>1524578566896000</v>
      </c>
      <c r="AL241" s="43">
        <f t="shared" si="313"/>
        <v>3.60562831070904E+17</v>
      </c>
      <c r="AM241" s="43">
        <f t="shared" si="314"/>
        <v>2.4277216741294436E+16</v>
      </c>
      <c r="AN241" s="43">
        <f t="shared" si="315"/>
        <v>1245</v>
      </c>
      <c r="AO241" s="43">
        <f t="shared" si="316"/>
        <v>25832.337876594513</v>
      </c>
      <c r="AP241" s="71">
        <f t="shared" si="374"/>
        <v>6.7331445865312631E-2</v>
      </c>
      <c r="AR241" s="44">
        <f t="shared" si="317"/>
        <v>200</v>
      </c>
      <c r="AS241" s="44">
        <f t="shared" si="318"/>
        <v>6.5</v>
      </c>
      <c r="AT241" s="44">
        <v>14</v>
      </c>
      <c r="AU241" s="35">
        <f t="shared" si="319"/>
        <v>1.175</v>
      </c>
      <c r="AV241" s="43">
        <f t="shared" si="285"/>
        <v>176173523285760</v>
      </c>
      <c r="AW241" s="43">
        <f t="shared" si="320"/>
        <v>4.14007779721536E+16</v>
      </c>
      <c r="AX241" s="43">
        <f t="shared" si="321"/>
        <v>1517326046330900.2</v>
      </c>
      <c r="AY241" s="43">
        <f t="shared" si="322"/>
        <v>1950</v>
      </c>
      <c r="AZ241" s="43">
        <f t="shared" si="323"/>
        <v>25832.337876594513</v>
      </c>
      <c r="BA241" s="71">
        <f t="shared" si="366"/>
        <v>3.664969888612872E-2</v>
      </c>
      <c r="BC241" s="44">
        <f t="shared" si="324"/>
        <v>175</v>
      </c>
      <c r="BD241" s="44">
        <f t="shared" si="325"/>
        <v>9.1</v>
      </c>
      <c r="BE241" s="44">
        <v>1</v>
      </c>
      <c r="BF241" s="35">
        <f t="shared" si="326"/>
        <v>1.3</v>
      </c>
      <c r="BG241" s="43">
        <f t="shared" si="286"/>
        <v>11947717748736</v>
      </c>
      <c r="BH241" s="43">
        <f t="shared" si="327"/>
        <v>2718105787837440</v>
      </c>
      <c r="BI241" s="43">
        <f t="shared" si="328"/>
        <v>47416438947840.547</v>
      </c>
      <c r="BJ241" s="43">
        <f t="shared" si="329"/>
        <v>2730</v>
      </c>
      <c r="BK241" s="43">
        <f t="shared" si="330"/>
        <v>25832.337876594513</v>
      </c>
      <c r="BL241" s="71">
        <f t="shared" si="375"/>
        <v>1.7444662808935658E-2</v>
      </c>
      <c r="BN241" s="44">
        <f t="shared" si="331"/>
        <v>145</v>
      </c>
      <c r="BO241" s="44">
        <f t="shared" si="332"/>
        <v>12</v>
      </c>
      <c r="BP241" s="44">
        <v>1</v>
      </c>
      <c r="BQ241" s="35">
        <f t="shared" si="333"/>
        <v>1.45</v>
      </c>
      <c r="BR241" s="43">
        <f t="shared" si="287"/>
        <v>33865413120</v>
      </c>
      <c r="BS241" s="43">
        <f t="shared" si="334"/>
        <v>7120203108480</v>
      </c>
      <c r="BT241" s="43">
        <f t="shared" si="335"/>
        <v>740881858560.0072</v>
      </c>
      <c r="BU241" s="43">
        <f t="shared" si="336"/>
        <v>3600</v>
      </c>
      <c r="BV241" s="43">
        <f t="shared" si="337"/>
        <v>25832.337876594513</v>
      </c>
      <c r="BW241" s="71">
        <f t="shared" si="373"/>
        <v>0.10405347253052849</v>
      </c>
      <c r="BY241" s="44">
        <f t="shared" si="338"/>
        <v>83</v>
      </c>
      <c r="BZ241" s="44">
        <f t="shared" si="339"/>
        <v>15.25</v>
      </c>
      <c r="CA241" s="44">
        <v>1</v>
      </c>
      <c r="CB241" s="35">
        <f t="shared" si="340"/>
        <v>0</v>
      </c>
      <c r="CC241" s="43">
        <f t="shared" si="288"/>
        <v>7200</v>
      </c>
      <c r="CD241" s="43">
        <f t="shared" si="341"/>
        <v>0</v>
      </c>
      <c r="CE241" s="43">
        <f t="shared" si="342"/>
        <v>137080921.24589989</v>
      </c>
      <c r="CF241" s="43">
        <f t="shared" si="343"/>
        <v>4575</v>
      </c>
      <c r="CG241" s="43">
        <f t="shared" si="344"/>
        <v>25832.337876594513</v>
      </c>
      <c r="CH241" s="71" t="e">
        <f t="shared" si="371"/>
        <v>#DIV/0!</v>
      </c>
      <c r="CJ241" s="44">
        <f t="shared" si="345"/>
        <v>28</v>
      </c>
      <c r="CK241" s="44">
        <f t="shared" si="346"/>
        <v>18.899999999999999</v>
      </c>
      <c r="CL241" s="44">
        <v>1</v>
      </c>
      <c r="CM241" s="35">
        <f t="shared" si="347"/>
        <v>0</v>
      </c>
      <c r="CN241" s="43">
        <f t="shared" si="289"/>
        <v>5</v>
      </c>
      <c r="CO241" s="43">
        <f t="shared" si="348"/>
        <v>0</v>
      </c>
      <c r="CP241" s="43">
        <f t="shared" si="349"/>
        <v>66934.043577099306</v>
      </c>
      <c r="CQ241" s="43">
        <f t="shared" si="350"/>
        <v>5670</v>
      </c>
      <c r="CR241" s="43">
        <f t="shared" si="351"/>
        <v>25832.337876594513</v>
      </c>
      <c r="CS241" s="71" t="e">
        <f t="shared" si="372"/>
        <v>#DIV/0!</v>
      </c>
      <c r="CU241" s="44">
        <f t="shared" si="352"/>
        <v>-22</v>
      </c>
      <c r="CV241" s="44">
        <f t="shared" si="353"/>
        <v>23</v>
      </c>
      <c r="CW241" s="44">
        <v>1</v>
      </c>
      <c r="CX241" s="35">
        <f t="shared" si="354"/>
        <v>0</v>
      </c>
      <c r="CY241" s="43">
        <f t="shared" si="290"/>
        <v>1</v>
      </c>
      <c r="CZ241" s="43">
        <f t="shared" si="355"/>
        <v>0</v>
      </c>
      <c r="DA241" s="43">
        <f t="shared" si="356"/>
        <v>65.365276930760842</v>
      </c>
      <c r="DB241" s="43">
        <f t="shared" si="357"/>
        <v>6900</v>
      </c>
      <c r="DC241" s="43">
        <f t="shared" si="358"/>
        <v>25832.337876594513</v>
      </c>
      <c r="DF241" s="44">
        <f t="shared" si="359"/>
        <v>-85</v>
      </c>
      <c r="DG241" s="44">
        <f t="shared" si="360"/>
        <v>32.75</v>
      </c>
      <c r="DH241" s="44">
        <v>1</v>
      </c>
      <c r="DI241" s="35">
        <f t="shared" si="367"/>
        <v>0</v>
      </c>
      <c r="DJ241" s="43">
        <f t="shared" si="291"/>
        <v>1</v>
      </c>
      <c r="DK241" s="43">
        <f t="shared" si="361"/>
        <v>0</v>
      </c>
      <c r="DL241" s="43">
        <f t="shared" si="362"/>
        <v>1.0528564453124941E-2</v>
      </c>
      <c r="DM241" s="43">
        <f t="shared" si="363"/>
        <v>9825</v>
      </c>
      <c r="DN241" s="43">
        <f t="shared" si="364"/>
        <v>25832.337876594513</v>
      </c>
    </row>
    <row r="242" spans="1:118">
      <c r="A242" s="35">
        <f t="shared" si="292"/>
        <v>891.44377681524497</v>
      </c>
      <c r="B242" s="35">
        <v>0</v>
      </c>
      <c r="C242" s="56">
        <f t="shared" si="370"/>
        <v>11.5</v>
      </c>
      <c r="D242" s="60"/>
      <c r="E242" s="59">
        <f t="shared" si="293"/>
        <v>11.5</v>
      </c>
      <c r="F242" s="102">
        <f t="shared" si="281"/>
        <v>23</v>
      </c>
      <c r="G242" s="38">
        <f t="shared" si="294"/>
        <v>161664921360182.22</v>
      </c>
      <c r="H242" s="35">
        <f t="shared" si="365"/>
        <v>47.200000000000031</v>
      </c>
      <c r="I242" s="39">
        <v>236</v>
      </c>
      <c r="J242" s="44">
        <f t="shared" si="295"/>
        <v>236</v>
      </c>
      <c r="K242" s="44">
        <f t="shared" si="296"/>
        <v>1</v>
      </c>
      <c r="L242" s="34">
        <v>1</v>
      </c>
      <c r="M242" s="127">
        <f t="shared" si="297"/>
        <v>11.5</v>
      </c>
      <c r="N242" s="43">
        <f t="shared" si="282"/>
        <v>3750339337519104</v>
      </c>
      <c r="O242" s="43">
        <f t="shared" si="298"/>
        <v>1.0178420962026848E+19</v>
      </c>
      <c r="P242" s="43">
        <f t="shared" si="299"/>
        <v>2.2309759147705146E+17</v>
      </c>
      <c r="Q242" s="43">
        <f t="shared" si="300"/>
        <v>300</v>
      </c>
      <c r="R242" s="43">
        <f t="shared" si="301"/>
        <v>26743.313304457348</v>
      </c>
      <c r="S242" s="71">
        <f t="shared" si="302"/>
        <v>2.1918683881259476E-2</v>
      </c>
      <c r="V242" s="44">
        <f t="shared" si="303"/>
        <v>236</v>
      </c>
      <c r="W242" s="44">
        <f t="shared" si="304"/>
        <v>2</v>
      </c>
      <c r="X242" s="44">
        <v>1</v>
      </c>
      <c r="Y242" s="35">
        <f t="shared" si="305"/>
        <v>1</v>
      </c>
      <c r="Z242" s="43">
        <f t="shared" si="283"/>
        <v>1.10889755355456E+16</v>
      </c>
      <c r="AA242" s="43">
        <f t="shared" si="306"/>
        <v>2.6169982263887616E+18</v>
      </c>
      <c r="AB242" s="43">
        <f t="shared" si="307"/>
        <v>2.2309759147705146E+17</v>
      </c>
      <c r="AC242" s="43">
        <f t="shared" si="308"/>
        <v>600</v>
      </c>
      <c r="AD242" s="43">
        <f t="shared" si="309"/>
        <v>26743.313304457348</v>
      </c>
      <c r="AE242" s="71">
        <f t="shared" si="369"/>
        <v>8.5249424026132198E-2</v>
      </c>
      <c r="AG242" s="44">
        <f t="shared" si="310"/>
        <v>221</v>
      </c>
      <c r="AH242" s="44">
        <f t="shared" si="311"/>
        <v>4.1500000000000004</v>
      </c>
      <c r="AI242" s="44">
        <v>1</v>
      </c>
      <c r="AJ242" s="35">
        <f t="shared" si="312"/>
        <v>1.075</v>
      </c>
      <c r="AK242" s="43">
        <f t="shared" si="284"/>
        <v>1524578566896000</v>
      </c>
      <c r="AL242" s="43">
        <f t="shared" si="313"/>
        <v>3.6220175303031718E+17</v>
      </c>
      <c r="AM242" s="43">
        <f t="shared" si="314"/>
        <v>2.78871989346314E+16</v>
      </c>
      <c r="AN242" s="43">
        <f t="shared" si="315"/>
        <v>1245</v>
      </c>
      <c r="AO242" s="43">
        <f t="shared" si="316"/>
        <v>26743.313304457348</v>
      </c>
      <c r="AP242" s="71">
        <f t="shared" si="374"/>
        <v>7.6993550421323262E-2</v>
      </c>
      <c r="AR242" s="44">
        <f t="shared" si="317"/>
        <v>201</v>
      </c>
      <c r="AS242" s="44">
        <f t="shared" si="318"/>
        <v>6.5</v>
      </c>
      <c r="AT242" s="44">
        <v>1</v>
      </c>
      <c r="AU242" s="35">
        <f t="shared" si="319"/>
        <v>1.175</v>
      </c>
      <c r="AV242" s="43">
        <f t="shared" si="285"/>
        <v>176173523285760</v>
      </c>
      <c r="AW242" s="43">
        <f t="shared" si="320"/>
        <v>4.1607781862014368E+16</v>
      </c>
      <c r="AX242" s="43">
        <f t="shared" si="321"/>
        <v>1742949933414460.2</v>
      </c>
      <c r="AY242" s="43">
        <f t="shared" si="322"/>
        <v>1950</v>
      </c>
      <c r="AZ242" s="43">
        <f t="shared" si="323"/>
        <v>26743.313304457348</v>
      </c>
      <c r="BA242" s="71">
        <f t="shared" si="366"/>
        <v>4.1889998827495258E-2</v>
      </c>
      <c r="BC242" s="44">
        <f t="shared" si="324"/>
        <v>176</v>
      </c>
      <c r="BD242" s="44">
        <f t="shared" si="325"/>
        <v>9.1</v>
      </c>
      <c r="BE242" s="44">
        <v>1</v>
      </c>
      <c r="BF242" s="35">
        <f t="shared" si="326"/>
        <v>1.3</v>
      </c>
      <c r="BG242" s="43">
        <f t="shared" si="286"/>
        <v>11947717748736</v>
      </c>
      <c r="BH242" s="43">
        <f t="shared" si="327"/>
        <v>2733637820910797</v>
      </c>
      <c r="BI242" s="43">
        <f t="shared" si="328"/>
        <v>54467185419201.789</v>
      </c>
      <c r="BJ242" s="43">
        <f t="shared" si="329"/>
        <v>2730</v>
      </c>
      <c r="BK242" s="43">
        <f t="shared" si="330"/>
        <v>26743.313304457348</v>
      </c>
      <c r="BL242" s="71">
        <f t="shared" si="375"/>
        <v>1.9924799475101767E-2</v>
      </c>
      <c r="BN242" s="44">
        <f t="shared" si="331"/>
        <v>146</v>
      </c>
      <c r="BO242" s="44">
        <f t="shared" si="332"/>
        <v>12</v>
      </c>
      <c r="BP242" s="44">
        <v>1</v>
      </c>
      <c r="BQ242" s="35">
        <f t="shared" si="333"/>
        <v>1.45</v>
      </c>
      <c r="BR242" s="43">
        <f t="shared" si="287"/>
        <v>33865413120</v>
      </c>
      <c r="BS242" s="43">
        <f t="shared" si="334"/>
        <v>7169307957504</v>
      </c>
      <c r="BT242" s="43">
        <f t="shared" si="335"/>
        <v>851049772175.02625</v>
      </c>
      <c r="BU242" s="43">
        <f t="shared" si="336"/>
        <v>3600</v>
      </c>
      <c r="BV242" s="43">
        <f t="shared" si="337"/>
        <v>26743.313304457348</v>
      </c>
      <c r="BW242" s="71">
        <f t="shared" si="373"/>
        <v>0.11870738113352294</v>
      </c>
      <c r="BY242" s="44">
        <f t="shared" si="338"/>
        <v>84</v>
      </c>
      <c r="BZ242" s="44">
        <f t="shared" si="339"/>
        <v>15.25</v>
      </c>
      <c r="CA242" s="44">
        <v>1</v>
      </c>
      <c r="CB242" s="35">
        <f t="shared" si="340"/>
        <v>0</v>
      </c>
      <c r="CC242" s="43">
        <f t="shared" si="288"/>
        <v>7200</v>
      </c>
      <c r="CD242" s="43">
        <f t="shared" si="341"/>
        <v>0</v>
      </c>
      <c r="CE242" s="43">
        <f t="shared" si="342"/>
        <v>157464628.73664331</v>
      </c>
      <c r="CF242" s="43">
        <f t="shared" si="343"/>
        <v>4575</v>
      </c>
      <c r="CG242" s="43">
        <f t="shared" si="344"/>
        <v>26743.313304457348</v>
      </c>
      <c r="CH242" s="71" t="e">
        <f t="shared" si="371"/>
        <v>#DIV/0!</v>
      </c>
      <c r="CJ242" s="44">
        <f t="shared" si="345"/>
        <v>29</v>
      </c>
      <c r="CK242" s="44">
        <f t="shared" si="346"/>
        <v>18.899999999999999</v>
      </c>
      <c r="CL242" s="44">
        <v>1</v>
      </c>
      <c r="CM242" s="35">
        <f t="shared" si="347"/>
        <v>0</v>
      </c>
      <c r="CN242" s="43">
        <f t="shared" si="289"/>
        <v>5</v>
      </c>
      <c r="CO242" s="43">
        <f t="shared" si="348"/>
        <v>0</v>
      </c>
      <c r="CP242" s="43">
        <f t="shared" si="349"/>
        <v>76887.025750313827</v>
      </c>
      <c r="CQ242" s="43">
        <f t="shared" si="350"/>
        <v>5670</v>
      </c>
      <c r="CR242" s="43">
        <f t="shared" si="351"/>
        <v>26743.313304457348</v>
      </c>
      <c r="CS242" s="71" t="e">
        <f t="shared" si="372"/>
        <v>#DIV/0!</v>
      </c>
      <c r="CU242" s="44">
        <f t="shared" si="352"/>
        <v>-21</v>
      </c>
      <c r="CV242" s="44">
        <f t="shared" si="353"/>
        <v>23</v>
      </c>
      <c r="CW242" s="44">
        <v>1</v>
      </c>
      <c r="CX242" s="35">
        <f t="shared" si="354"/>
        <v>0</v>
      </c>
      <c r="CY242" s="43">
        <f t="shared" si="290"/>
        <v>1</v>
      </c>
      <c r="CZ242" s="43">
        <f t="shared" si="355"/>
        <v>0</v>
      </c>
      <c r="DA242" s="43">
        <f t="shared" si="356"/>
        <v>75.084986084290605</v>
      </c>
      <c r="DB242" s="43">
        <f t="shared" si="357"/>
        <v>6900</v>
      </c>
      <c r="DC242" s="43">
        <f t="shared" si="358"/>
        <v>26743.313304457348</v>
      </c>
      <c r="DF242" s="44">
        <f t="shared" si="359"/>
        <v>-84</v>
      </c>
      <c r="DG242" s="44">
        <f t="shared" si="360"/>
        <v>32.75</v>
      </c>
      <c r="DH242" s="44">
        <v>1</v>
      </c>
      <c r="DI242" s="35">
        <f t="shared" si="367"/>
        <v>0</v>
      </c>
      <c r="DJ242" s="43">
        <f t="shared" si="291"/>
        <v>1</v>
      </c>
      <c r="DK242" s="43">
        <f t="shared" si="361"/>
        <v>0</v>
      </c>
      <c r="DL242" s="43">
        <f t="shared" si="362"/>
        <v>1.2094144667784879E-2</v>
      </c>
      <c r="DM242" s="43">
        <f t="shared" si="363"/>
        <v>9825</v>
      </c>
      <c r="DN242" s="43">
        <f t="shared" si="364"/>
        <v>26743.313304457348</v>
      </c>
    </row>
    <row r="243" spans="1:118">
      <c r="A243" s="35">
        <f t="shared" si="292"/>
        <v>922.88047371350467</v>
      </c>
      <c r="B243" s="35">
        <v>0</v>
      </c>
      <c r="C243" s="56">
        <f t="shared" si="370"/>
        <v>11.5</v>
      </c>
      <c r="D243" s="60"/>
      <c r="E243" s="59">
        <f t="shared" si="293"/>
        <v>11.5</v>
      </c>
      <c r="F243" s="102">
        <f t="shared" si="281"/>
        <v>23</v>
      </c>
      <c r="G243" s="38">
        <f t="shared" si="294"/>
        <v>185704229227166.31</v>
      </c>
      <c r="H243" s="35">
        <f t="shared" si="365"/>
        <v>47.40000000000002</v>
      </c>
      <c r="I243" s="39">
        <v>237</v>
      </c>
      <c r="J243" s="44">
        <f t="shared" si="295"/>
        <v>237</v>
      </c>
      <c r="K243" s="44">
        <f t="shared" si="296"/>
        <v>1</v>
      </c>
      <c r="L243" s="34">
        <v>1</v>
      </c>
      <c r="M243" s="127">
        <f t="shared" si="297"/>
        <v>11.5</v>
      </c>
      <c r="N243" s="43">
        <f t="shared" si="282"/>
        <v>3750339337519104</v>
      </c>
      <c r="O243" s="43">
        <f t="shared" si="298"/>
        <v>1.0221549864408318E+19</v>
      </c>
      <c r="P243" s="43">
        <f t="shared" si="299"/>
        <v>2.562718363334895E+17</v>
      </c>
      <c r="Q243" s="43">
        <f t="shared" si="300"/>
        <v>300</v>
      </c>
      <c r="R243" s="43">
        <f t="shared" si="301"/>
        <v>27686.414211405139</v>
      </c>
      <c r="S243" s="71">
        <f t="shared" si="302"/>
        <v>2.5071720016338638E-2</v>
      </c>
      <c r="V243" s="44">
        <f t="shared" si="303"/>
        <v>237</v>
      </c>
      <c r="W243" s="44">
        <f t="shared" si="304"/>
        <v>2</v>
      </c>
      <c r="X243" s="44">
        <v>1</v>
      </c>
      <c r="Y243" s="35">
        <f t="shared" si="305"/>
        <v>1</v>
      </c>
      <c r="Z243" s="43">
        <f t="shared" si="283"/>
        <v>1.10889755355456E+16</v>
      </c>
      <c r="AA243" s="43">
        <f t="shared" si="306"/>
        <v>2.6280872019243069E+18</v>
      </c>
      <c r="AB243" s="43">
        <f t="shared" si="307"/>
        <v>2.562718363334895E+17</v>
      </c>
      <c r="AC243" s="43">
        <f t="shared" si="308"/>
        <v>600</v>
      </c>
      <c r="AD243" s="43">
        <f t="shared" si="309"/>
        <v>27686.414211405139</v>
      </c>
      <c r="AE243" s="71">
        <f t="shared" si="369"/>
        <v>9.7512683805105541E-2</v>
      </c>
      <c r="AG243" s="44">
        <f t="shared" si="310"/>
        <v>222</v>
      </c>
      <c r="AH243" s="44">
        <f t="shared" si="311"/>
        <v>4.1500000000000004</v>
      </c>
      <c r="AI243" s="44">
        <v>1</v>
      </c>
      <c r="AJ243" s="35">
        <f t="shared" si="312"/>
        <v>1.075</v>
      </c>
      <c r="AK243" s="43">
        <f t="shared" si="284"/>
        <v>1524578566896000</v>
      </c>
      <c r="AL243" s="43">
        <f t="shared" si="313"/>
        <v>3.6384067498973037E+17</v>
      </c>
      <c r="AM243" s="43">
        <f t="shared" si="314"/>
        <v>3.2033979541686156E+16</v>
      </c>
      <c r="AN243" s="43">
        <f t="shared" si="315"/>
        <v>1245</v>
      </c>
      <c r="AO243" s="43">
        <f t="shared" si="316"/>
        <v>27686.414211405139</v>
      </c>
      <c r="AP243" s="71">
        <f t="shared" si="374"/>
        <v>8.8043975684110459E-2</v>
      </c>
      <c r="AR243" s="44">
        <f t="shared" si="317"/>
        <v>202</v>
      </c>
      <c r="AS243" s="44">
        <f t="shared" si="318"/>
        <v>6.5</v>
      </c>
      <c r="AT243" s="44">
        <v>1</v>
      </c>
      <c r="AU243" s="35">
        <f t="shared" si="319"/>
        <v>1.175</v>
      </c>
      <c r="AV243" s="43">
        <f t="shared" si="285"/>
        <v>176173523285760</v>
      </c>
      <c r="AW243" s="43">
        <f t="shared" si="320"/>
        <v>4.1814785751875136E+16</v>
      </c>
      <c r="AX243" s="43">
        <f t="shared" si="321"/>
        <v>2002123721355382.5</v>
      </c>
      <c r="AY243" s="43">
        <f t="shared" si="322"/>
        <v>1950</v>
      </c>
      <c r="AZ243" s="43">
        <f t="shared" si="323"/>
        <v>27686.414211405139</v>
      </c>
      <c r="BA243" s="71">
        <f t="shared" si="366"/>
        <v>4.7880760007615236E-2</v>
      </c>
      <c r="BC243" s="44">
        <f t="shared" si="324"/>
        <v>177</v>
      </c>
      <c r="BD243" s="44">
        <f t="shared" si="325"/>
        <v>9.1</v>
      </c>
      <c r="BE243" s="44">
        <v>1</v>
      </c>
      <c r="BF243" s="35">
        <f t="shared" si="326"/>
        <v>1.3</v>
      </c>
      <c r="BG243" s="43">
        <f t="shared" si="286"/>
        <v>11947717748736</v>
      </c>
      <c r="BH243" s="43">
        <f t="shared" si="327"/>
        <v>2749169853984153.5</v>
      </c>
      <c r="BI243" s="43">
        <f t="shared" si="328"/>
        <v>62566366292355.594</v>
      </c>
      <c r="BJ243" s="43">
        <f t="shared" si="329"/>
        <v>2730</v>
      </c>
      <c r="BK243" s="43">
        <f t="shared" si="330"/>
        <v>27686.414211405139</v>
      </c>
      <c r="BL243" s="71">
        <f t="shared" si="375"/>
        <v>2.2758275994363582E-2</v>
      </c>
      <c r="BN243" s="44">
        <f t="shared" si="331"/>
        <v>147</v>
      </c>
      <c r="BO243" s="44">
        <f t="shared" si="332"/>
        <v>12</v>
      </c>
      <c r="BP243" s="44">
        <v>1</v>
      </c>
      <c r="BQ243" s="35">
        <f t="shared" si="333"/>
        <v>1.45</v>
      </c>
      <c r="BR243" s="43">
        <f t="shared" si="287"/>
        <v>33865413120</v>
      </c>
      <c r="BS243" s="43">
        <f t="shared" si="334"/>
        <v>7218412806528</v>
      </c>
      <c r="BT243" s="43">
        <f t="shared" si="335"/>
        <v>977599473318.0542</v>
      </c>
      <c r="BU243" s="43">
        <f t="shared" si="336"/>
        <v>3600</v>
      </c>
      <c r="BV243" s="43">
        <f t="shared" si="337"/>
        <v>27686.414211405139</v>
      </c>
      <c r="BW243" s="71">
        <f t="shared" si="373"/>
        <v>0.13543136136990644</v>
      </c>
      <c r="BY243" s="44">
        <f t="shared" si="338"/>
        <v>85</v>
      </c>
      <c r="BZ243" s="44">
        <f t="shared" si="339"/>
        <v>15.25</v>
      </c>
      <c r="CA243" s="44">
        <v>1</v>
      </c>
      <c r="CB243" s="35">
        <f t="shared" si="340"/>
        <v>0</v>
      </c>
      <c r="CC243" s="43">
        <f t="shared" si="288"/>
        <v>7200</v>
      </c>
      <c r="CD243" s="43">
        <f t="shared" si="341"/>
        <v>0</v>
      </c>
      <c r="CE243" s="43">
        <f t="shared" si="342"/>
        <v>180879360.00000101</v>
      </c>
      <c r="CF243" s="43">
        <f t="shared" si="343"/>
        <v>4575</v>
      </c>
      <c r="CG243" s="43">
        <f t="shared" si="344"/>
        <v>27686.414211405139</v>
      </c>
      <c r="CH243" s="71" t="e">
        <f t="shared" si="371"/>
        <v>#DIV/0!</v>
      </c>
      <c r="CJ243" s="44">
        <f t="shared" si="345"/>
        <v>30</v>
      </c>
      <c r="CK243" s="44">
        <f t="shared" si="346"/>
        <v>18.899999999999999</v>
      </c>
      <c r="CL243" s="44">
        <v>1</v>
      </c>
      <c r="CM243" s="35">
        <f t="shared" si="347"/>
        <v>0</v>
      </c>
      <c r="CN243" s="43">
        <f t="shared" si="289"/>
        <v>5</v>
      </c>
      <c r="CO243" s="43">
        <f t="shared" si="348"/>
        <v>0</v>
      </c>
      <c r="CP243" s="43">
        <f t="shared" si="349"/>
        <v>88320.00000000016</v>
      </c>
      <c r="CQ243" s="43">
        <f t="shared" si="350"/>
        <v>5670</v>
      </c>
      <c r="CR243" s="43">
        <f t="shared" si="351"/>
        <v>27686.414211405139</v>
      </c>
      <c r="CS243" s="71" t="e">
        <f t="shared" si="372"/>
        <v>#DIV/0!</v>
      </c>
      <c r="CU243" s="44">
        <f t="shared" si="352"/>
        <v>-20</v>
      </c>
      <c r="CV243" s="44">
        <f t="shared" si="353"/>
        <v>23</v>
      </c>
      <c r="CW243" s="44">
        <v>1</v>
      </c>
      <c r="CX243" s="35">
        <f t="shared" si="354"/>
        <v>0</v>
      </c>
      <c r="CY243" s="43">
        <f t="shared" si="290"/>
        <v>1</v>
      </c>
      <c r="CZ243" s="43">
        <f t="shared" si="355"/>
        <v>0</v>
      </c>
      <c r="DA243" s="43">
        <f t="shared" si="356"/>
        <v>86.249999999999886</v>
      </c>
      <c r="DB243" s="43">
        <f t="shared" si="357"/>
        <v>6900</v>
      </c>
      <c r="DC243" s="43">
        <f t="shared" si="358"/>
        <v>27686.414211405139</v>
      </c>
      <c r="DF243" s="44">
        <f t="shared" si="359"/>
        <v>-83</v>
      </c>
      <c r="DG243" s="44">
        <f t="shared" si="360"/>
        <v>32.75</v>
      </c>
      <c r="DH243" s="44">
        <v>1</v>
      </c>
      <c r="DI243" s="35">
        <f t="shared" si="367"/>
        <v>0</v>
      </c>
      <c r="DJ243" s="43">
        <f t="shared" si="291"/>
        <v>1</v>
      </c>
      <c r="DK243" s="43">
        <f t="shared" si="361"/>
        <v>0</v>
      </c>
      <c r="DL243" s="43">
        <f t="shared" si="362"/>
        <v>1.3892524084980653E-2</v>
      </c>
      <c r="DM243" s="43">
        <f t="shared" si="363"/>
        <v>9825</v>
      </c>
      <c r="DN243" s="43">
        <f t="shared" si="364"/>
        <v>27686.414211405139</v>
      </c>
    </row>
    <row r="244" spans="1:118">
      <c r="A244" s="35">
        <f t="shared" si="292"/>
        <v>955.42578333370591</v>
      </c>
      <c r="B244" s="35">
        <v>0</v>
      </c>
      <c r="C244" s="56">
        <f t="shared" si="370"/>
        <v>11.5</v>
      </c>
      <c r="D244" s="60"/>
      <c r="E244" s="59">
        <f t="shared" si="293"/>
        <v>11.5</v>
      </c>
      <c r="F244" s="102">
        <f t="shared" si="281"/>
        <v>23</v>
      </c>
      <c r="G244" s="38">
        <f t="shared" si="294"/>
        <v>213318142629238.28</v>
      </c>
      <c r="H244" s="35">
        <f t="shared" si="365"/>
        <v>47.600000000000023</v>
      </c>
      <c r="I244" s="39">
        <v>238</v>
      </c>
      <c r="J244" s="44">
        <f t="shared" si="295"/>
        <v>238</v>
      </c>
      <c r="K244" s="44">
        <f t="shared" si="296"/>
        <v>1</v>
      </c>
      <c r="L244" s="34">
        <v>1</v>
      </c>
      <c r="M244" s="127">
        <f t="shared" si="297"/>
        <v>11.5</v>
      </c>
      <c r="N244" s="43">
        <f t="shared" si="282"/>
        <v>3750339337519104</v>
      </c>
      <c r="O244" s="43">
        <f t="shared" si="298"/>
        <v>1.0264678766789788E+19</v>
      </c>
      <c r="P244" s="43">
        <f t="shared" si="299"/>
        <v>2.943790368283488E+17</v>
      </c>
      <c r="Q244" s="43">
        <f t="shared" si="300"/>
        <v>300</v>
      </c>
      <c r="R244" s="43">
        <f t="shared" si="301"/>
        <v>28662.773500011179</v>
      </c>
      <c r="S244" s="71">
        <f t="shared" si="302"/>
        <v>2.8678835793749243E-2</v>
      </c>
      <c r="V244" s="44">
        <f t="shared" si="303"/>
        <v>238</v>
      </c>
      <c r="W244" s="44">
        <f t="shared" si="304"/>
        <v>2</v>
      </c>
      <c r="X244" s="44">
        <v>1</v>
      </c>
      <c r="Y244" s="35">
        <f t="shared" si="305"/>
        <v>1</v>
      </c>
      <c r="Z244" s="43">
        <f t="shared" si="283"/>
        <v>1.10889755355456E+16</v>
      </c>
      <c r="AA244" s="43">
        <f t="shared" si="306"/>
        <v>2.6391761774598528E+18</v>
      </c>
      <c r="AB244" s="43">
        <f t="shared" si="307"/>
        <v>2.943790368283488E+17</v>
      </c>
      <c r="AC244" s="43">
        <f t="shared" si="308"/>
        <v>600</v>
      </c>
      <c r="AD244" s="43">
        <f t="shared" si="309"/>
        <v>28662.773500011179</v>
      </c>
      <c r="AE244" s="71">
        <f t="shared" si="369"/>
        <v>0.11154201805189146</v>
      </c>
      <c r="AG244" s="44">
        <f t="shared" si="310"/>
        <v>223</v>
      </c>
      <c r="AH244" s="44">
        <f t="shared" si="311"/>
        <v>4.1500000000000004</v>
      </c>
      <c r="AI244" s="44">
        <v>1</v>
      </c>
      <c r="AJ244" s="35">
        <f t="shared" si="312"/>
        <v>1.075</v>
      </c>
      <c r="AK244" s="43">
        <f t="shared" si="284"/>
        <v>1524578566896000</v>
      </c>
      <c r="AL244" s="43">
        <f t="shared" si="313"/>
        <v>3.6547959694914362E+17</v>
      </c>
      <c r="AM244" s="43">
        <f t="shared" si="314"/>
        <v>3.6797379603543568E+16</v>
      </c>
      <c r="AN244" s="43">
        <f t="shared" si="315"/>
        <v>1245</v>
      </c>
      <c r="AO244" s="43">
        <f t="shared" si="316"/>
        <v>28662.773500011179</v>
      </c>
      <c r="AP244" s="71">
        <f t="shared" si="374"/>
        <v>0.10068244550642839</v>
      </c>
      <c r="AR244" s="44">
        <f t="shared" si="317"/>
        <v>203</v>
      </c>
      <c r="AS244" s="44">
        <f t="shared" si="318"/>
        <v>6.5</v>
      </c>
      <c r="AT244" s="44">
        <v>1</v>
      </c>
      <c r="AU244" s="35">
        <f t="shared" si="319"/>
        <v>1.175</v>
      </c>
      <c r="AV244" s="43">
        <f t="shared" si="285"/>
        <v>176173523285760</v>
      </c>
      <c r="AW244" s="43">
        <f t="shared" si="320"/>
        <v>4.2021789641735904E+16</v>
      </c>
      <c r="AX244" s="43">
        <f t="shared" si="321"/>
        <v>2299836225221469.5</v>
      </c>
      <c r="AY244" s="43">
        <f t="shared" si="322"/>
        <v>1950</v>
      </c>
      <c r="AZ244" s="43">
        <f t="shared" si="323"/>
        <v>28662.773500011179</v>
      </c>
      <c r="BA244" s="71">
        <f t="shared" si="366"/>
        <v>5.4729611585539892E-2</v>
      </c>
      <c r="BC244" s="44">
        <f t="shared" si="324"/>
        <v>178</v>
      </c>
      <c r="BD244" s="44">
        <f t="shared" si="325"/>
        <v>9.1</v>
      </c>
      <c r="BE244" s="44">
        <v>1</v>
      </c>
      <c r="BF244" s="35">
        <f t="shared" si="326"/>
        <v>1.3</v>
      </c>
      <c r="BG244" s="43">
        <f t="shared" si="286"/>
        <v>11947717748736</v>
      </c>
      <c r="BH244" s="43">
        <f t="shared" si="327"/>
        <v>2764701887057510.5</v>
      </c>
      <c r="BI244" s="43">
        <f t="shared" si="328"/>
        <v>71869882038170.812</v>
      </c>
      <c r="BJ244" s="43">
        <f t="shared" si="329"/>
        <v>2730</v>
      </c>
      <c r="BK244" s="43">
        <f t="shared" si="330"/>
        <v>28662.773500011179</v>
      </c>
      <c r="BL244" s="71">
        <f t="shared" si="375"/>
        <v>2.5995526814163093E-2</v>
      </c>
      <c r="BN244" s="44">
        <f t="shared" si="331"/>
        <v>148</v>
      </c>
      <c r="BO244" s="44">
        <f t="shared" si="332"/>
        <v>12</v>
      </c>
      <c r="BP244" s="44">
        <v>1</v>
      </c>
      <c r="BQ244" s="35">
        <f t="shared" si="333"/>
        <v>1.45</v>
      </c>
      <c r="BR244" s="43">
        <f t="shared" si="287"/>
        <v>33865413120</v>
      </c>
      <c r="BS244" s="43">
        <f t="shared" si="334"/>
        <v>7267517655552</v>
      </c>
      <c r="BT244" s="43">
        <f t="shared" si="335"/>
        <v>1122966906846.4167</v>
      </c>
      <c r="BU244" s="43">
        <f t="shared" si="336"/>
        <v>3600</v>
      </c>
      <c r="BV244" s="43">
        <f t="shared" si="337"/>
        <v>28662.773500011179</v>
      </c>
      <c r="BW244" s="71">
        <f t="shared" si="373"/>
        <v>0.15451863484480555</v>
      </c>
      <c r="BY244" s="44">
        <f t="shared" si="338"/>
        <v>86</v>
      </c>
      <c r="BZ244" s="44">
        <f t="shared" si="339"/>
        <v>15.25</v>
      </c>
      <c r="CA244" s="44">
        <v>1</v>
      </c>
      <c r="CB244" s="35">
        <f t="shared" si="340"/>
        <v>0</v>
      </c>
      <c r="CC244" s="43">
        <f t="shared" si="288"/>
        <v>7200</v>
      </c>
      <c r="CD244" s="43">
        <f t="shared" si="341"/>
        <v>0</v>
      </c>
      <c r="CE244" s="43">
        <f t="shared" si="342"/>
        <v>207775823.28491768</v>
      </c>
      <c r="CF244" s="43">
        <f t="shared" si="343"/>
        <v>4575</v>
      </c>
      <c r="CG244" s="43">
        <f t="shared" si="344"/>
        <v>28662.773500011179</v>
      </c>
      <c r="CH244" s="71" t="e">
        <f t="shared" si="371"/>
        <v>#DIV/0!</v>
      </c>
      <c r="CJ244" s="44">
        <f t="shared" si="345"/>
        <v>31</v>
      </c>
      <c r="CK244" s="44">
        <f t="shared" si="346"/>
        <v>18.899999999999999</v>
      </c>
      <c r="CL244" s="44">
        <v>1</v>
      </c>
      <c r="CM244" s="35">
        <f t="shared" si="347"/>
        <v>0</v>
      </c>
      <c r="CN244" s="43">
        <f t="shared" si="289"/>
        <v>5</v>
      </c>
      <c r="CO244" s="43">
        <f t="shared" si="348"/>
        <v>0</v>
      </c>
      <c r="CP244" s="43">
        <f t="shared" si="349"/>
        <v>101453.03871333833</v>
      </c>
      <c r="CQ244" s="43">
        <f t="shared" si="350"/>
        <v>5670</v>
      </c>
      <c r="CR244" s="43">
        <f t="shared" si="351"/>
        <v>28662.773500011179</v>
      </c>
      <c r="CS244" s="71" t="e">
        <f t="shared" si="372"/>
        <v>#DIV/0!</v>
      </c>
      <c r="CU244" s="44">
        <f t="shared" si="352"/>
        <v>-19</v>
      </c>
      <c r="CV244" s="44">
        <f t="shared" si="353"/>
        <v>23</v>
      </c>
      <c r="CW244" s="44">
        <v>1</v>
      </c>
      <c r="CX244" s="35">
        <f t="shared" si="354"/>
        <v>0</v>
      </c>
      <c r="CY244" s="43">
        <f t="shared" si="290"/>
        <v>1</v>
      </c>
      <c r="CZ244" s="43">
        <f t="shared" si="355"/>
        <v>0</v>
      </c>
      <c r="DA244" s="43">
        <f t="shared" si="356"/>
        <v>99.07523311849414</v>
      </c>
      <c r="DB244" s="43">
        <f t="shared" si="357"/>
        <v>6900</v>
      </c>
      <c r="DC244" s="43">
        <f t="shared" si="358"/>
        <v>28662.773500011179</v>
      </c>
      <c r="DF244" s="44">
        <f t="shared" si="359"/>
        <v>-82</v>
      </c>
      <c r="DG244" s="44">
        <f t="shared" si="360"/>
        <v>32.75</v>
      </c>
      <c r="DH244" s="44">
        <v>1</v>
      </c>
      <c r="DI244" s="35">
        <f t="shared" si="367"/>
        <v>0</v>
      </c>
      <c r="DJ244" s="43">
        <f t="shared" si="291"/>
        <v>1</v>
      </c>
      <c r="DK244" s="43">
        <f t="shared" si="361"/>
        <v>0</v>
      </c>
      <c r="DL244" s="43">
        <f t="shared" si="362"/>
        <v>1.5958319563173964E-2</v>
      </c>
      <c r="DM244" s="43">
        <f t="shared" si="363"/>
        <v>9825</v>
      </c>
      <c r="DN244" s="43">
        <f t="shared" si="364"/>
        <v>28662.773500011179</v>
      </c>
    </row>
    <row r="245" spans="1:118">
      <c r="A245" s="35">
        <f t="shared" si="292"/>
        <v>989.1188008190577</v>
      </c>
      <c r="B245" s="35">
        <v>0</v>
      </c>
      <c r="C245" s="56">
        <f t="shared" si="370"/>
        <v>11.5</v>
      </c>
      <c r="D245" s="60"/>
      <c r="E245" s="59">
        <f t="shared" si="293"/>
        <v>11.5</v>
      </c>
      <c r="F245" s="102">
        <f t="shared" si="281"/>
        <v>23</v>
      </c>
      <c r="G245" s="38">
        <f t="shared" si="294"/>
        <v>245038199529228.87</v>
      </c>
      <c r="H245" s="35">
        <f t="shared" si="365"/>
        <v>47.800000000000026</v>
      </c>
      <c r="I245" s="39">
        <v>239</v>
      </c>
      <c r="J245" s="44">
        <f t="shared" si="295"/>
        <v>239</v>
      </c>
      <c r="K245" s="44">
        <f t="shared" si="296"/>
        <v>1</v>
      </c>
      <c r="L245" s="34">
        <v>1</v>
      </c>
      <c r="M245" s="127">
        <f t="shared" si="297"/>
        <v>11.5</v>
      </c>
      <c r="N245" s="43">
        <f t="shared" si="282"/>
        <v>3750339337519104</v>
      </c>
      <c r="O245" s="43">
        <f t="shared" si="298"/>
        <v>1.0307807669171257E+19</v>
      </c>
      <c r="P245" s="43">
        <f t="shared" si="299"/>
        <v>3.3815271535033587E+17</v>
      </c>
      <c r="Q245" s="43">
        <f t="shared" si="300"/>
        <v>300</v>
      </c>
      <c r="R245" s="43">
        <f t="shared" si="301"/>
        <v>29673.56402457173</v>
      </c>
      <c r="S245" s="71">
        <f t="shared" si="302"/>
        <v>3.2805493292398923E-2</v>
      </c>
      <c r="V245" s="44">
        <f t="shared" si="303"/>
        <v>239</v>
      </c>
      <c r="W245" s="44">
        <f t="shared" si="304"/>
        <v>2</v>
      </c>
      <c r="X245" s="44">
        <v>1</v>
      </c>
      <c r="Y245" s="35">
        <f t="shared" si="305"/>
        <v>1</v>
      </c>
      <c r="Z245" s="43">
        <f t="shared" si="283"/>
        <v>1.10889755355456E+16</v>
      </c>
      <c r="AA245" s="43">
        <f t="shared" si="306"/>
        <v>2.6502651529953987E+18</v>
      </c>
      <c r="AB245" s="43">
        <f t="shared" si="307"/>
        <v>3.3815271535033587E+17</v>
      </c>
      <c r="AC245" s="43">
        <f t="shared" si="308"/>
        <v>600</v>
      </c>
      <c r="AD245" s="43">
        <f t="shared" si="309"/>
        <v>29673.56402457173</v>
      </c>
      <c r="AE245" s="71">
        <f t="shared" si="369"/>
        <v>0.12759203167582944</v>
      </c>
      <c r="AG245" s="44">
        <f t="shared" si="310"/>
        <v>224</v>
      </c>
      <c r="AH245" s="44">
        <f t="shared" si="311"/>
        <v>4.1500000000000004</v>
      </c>
      <c r="AI245" s="44">
        <v>1</v>
      </c>
      <c r="AJ245" s="35">
        <f t="shared" si="312"/>
        <v>1.075</v>
      </c>
      <c r="AK245" s="43">
        <f t="shared" si="284"/>
        <v>1524578566896000</v>
      </c>
      <c r="AL245" s="43">
        <f t="shared" si="313"/>
        <v>3.671185189085568E+17</v>
      </c>
      <c r="AM245" s="43">
        <f t="shared" si="314"/>
        <v>4.2269089418791952E+16</v>
      </c>
      <c r="AN245" s="43">
        <f t="shared" si="315"/>
        <v>1245</v>
      </c>
      <c r="AO245" s="43">
        <f t="shared" si="316"/>
        <v>29673.56402457173</v>
      </c>
      <c r="AP245" s="71">
        <f t="shared" si="374"/>
        <v>0.11513744810383834</v>
      </c>
      <c r="AR245" s="44">
        <f t="shared" si="317"/>
        <v>204</v>
      </c>
      <c r="AS245" s="44">
        <f t="shared" si="318"/>
        <v>6.5</v>
      </c>
      <c r="AT245" s="44">
        <v>1</v>
      </c>
      <c r="AU245" s="35">
        <f t="shared" si="319"/>
        <v>1.175</v>
      </c>
      <c r="AV245" s="43">
        <f t="shared" si="285"/>
        <v>176173523285760</v>
      </c>
      <c r="AW245" s="43">
        <f t="shared" si="320"/>
        <v>4.2228793531596672E+16</v>
      </c>
      <c r="AX245" s="43">
        <f t="shared" si="321"/>
        <v>2641818088674493</v>
      </c>
      <c r="AY245" s="43">
        <f t="shared" si="322"/>
        <v>1950</v>
      </c>
      <c r="AZ245" s="43">
        <f t="shared" si="323"/>
        <v>29673.56402457173</v>
      </c>
      <c r="BA245" s="71">
        <f t="shared" si="366"/>
        <v>6.2559639235201372E-2</v>
      </c>
      <c r="BC245" s="44">
        <f t="shared" si="324"/>
        <v>179</v>
      </c>
      <c r="BD245" s="44">
        <f t="shared" si="325"/>
        <v>9.1</v>
      </c>
      <c r="BE245" s="44">
        <v>1</v>
      </c>
      <c r="BF245" s="35">
        <f t="shared" si="326"/>
        <v>1.3</v>
      </c>
      <c r="BG245" s="43">
        <f t="shared" si="286"/>
        <v>11947717748736</v>
      </c>
      <c r="BH245" s="43">
        <f t="shared" si="327"/>
        <v>2780233920130867.5</v>
      </c>
      <c r="BI245" s="43">
        <f t="shared" si="328"/>
        <v>82556815271077.766</v>
      </c>
      <c r="BJ245" s="43">
        <f t="shared" si="329"/>
        <v>2730</v>
      </c>
      <c r="BK245" s="43">
        <f t="shared" si="330"/>
        <v>29673.56402457173</v>
      </c>
      <c r="BL245" s="71">
        <f t="shared" si="375"/>
        <v>2.9694197554136652E-2</v>
      </c>
      <c r="BN245" s="44">
        <f t="shared" si="331"/>
        <v>149</v>
      </c>
      <c r="BO245" s="44">
        <f t="shared" si="332"/>
        <v>12</v>
      </c>
      <c r="BP245" s="44">
        <v>1</v>
      </c>
      <c r="BQ245" s="35">
        <f t="shared" si="333"/>
        <v>1.45</v>
      </c>
      <c r="BR245" s="43">
        <f t="shared" si="287"/>
        <v>33865413120</v>
      </c>
      <c r="BS245" s="43">
        <f t="shared" si="334"/>
        <v>7316622504576</v>
      </c>
      <c r="BT245" s="43">
        <f t="shared" si="335"/>
        <v>1289950238610.5874</v>
      </c>
      <c r="BU245" s="43">
        <f t="shared" si="336"/>
        <v>3600</v>
      </c>
      <c r="BV245" s="43">
        <f t="shared" si="337"/>
        <v>29673.56402457173</v>
      </c>
      <c r="BW245" s="71">
        <f t="shared" si="373"/>
        <v>0.17630405802729607</v>
      </c>
      <c r="BY245" s="44">
        <f t="shared" si="338"/>
        <v>87</v>
      </c>
      <c r="BZ245" s="44">
        <f t="shared" si="339"/>
        <v>15.25</v>
      </c>
      <c r="CA245" s="44">
        <v>1</v>
      </c>
      <c r="CB245" s="35">
        <f t="shared" si="340"/>
        <v>0</v>
      </c>
      <c r="CC245" s="43">
        <f t="shared" si="288"/>
        <v>7200</v>
      </c>
      <c r="CD245" s="43">
        <f t="shared" si="341"/>
        <v>0</v>
      </c>
      <c r="CE245" s="43">
        <f t="shared" si="342"/>
        <v>238671746.41553962</v>
      </c>
      <c r="CF245" s="43">
        <f t="shared" si="343"/>
        <v>4575</v>
      </c>
      <c r="CG245" s="43">
        <f t="shared" si="344"/>
        <v>29673.56402457173</v>
      </c>
      <c r="CH245" s="71" t="e">
        <f t="shared" si="371"/>
        <v>#DIV/0!</v>
      </c>
      <c r="CJ245" s="44">
        <f t="shared" si="345"/>
        <v>32</v>
      </c>
      <c r="CK245" s="44">
        <f t="shared" si="346"/>
        <v>18.899999999999999</v>
      </c>
      <c r="CL245" s="44">
        <v>1</v>
      </c>
      <c r="CM245" s="35">
        <f t="shared" si="347"/>
        <v>0</v>
      </c>
      <c r="CN245" s="43">
        <f t="shared" si="289"/>
        <v>5</v>
      </c>
      <c r="CO245" s="43">
        <f t="shared" si="348"/>
        <v>0</v>
      </c>
      <c r="CP245" s="43">
        <f t="shared" si="349"/>
        <v>116538.93867946227</v>
      </c>
      <c r="CQ245" s="43">
        <f t="shared" si="350"/>
        <v>5670</v>
      </c>
      <c r="CR245" s="43">
        <f t="shared" si="351"/>
        <v>29673.56402457173</v>
      </c>
      <c r="CS245" s="71" t="e">
        <f t="shared" si="372"/>
        <v>#DIV/0!</v>
      </c>
      <c r="CU245" s="44">
        <f t="shared" si="352"/>
        <v>-18</v>
      </c>
      <c r="CV245" s="44">
        <f t="shared" si="353"/>
        <v>23</v>
      </c>
      <c r="CW245" s="44">
        <v>1</v>
      </c>
      <c r="CX245" s="35">
        <f t="shared" si="354"/>
        <v>0</v>
      </c>
      <c r="CY245" s="43">
        <f t="shared" si="290"/>
        <v>1</v>
      </c>
      <c r="CZ245" s="43">
        <f t="shared" si="355"/>
        <v>0</v>
      </c>
      <c r="DA245" s="43">
        <f t="shared" si="356"/>
        <v>113.807557304162</v>
      </c>
      <c r="DB245" s="43">
        <f t="shared" si="357"/>
        <v>6900</v>
      </c>
      <c r="DC245" s="43">
        <f t="shared" si="358"/>
        <v>29673.56402457173</v>
      </c>
      <c r="DF245" s="44">
        <f t="shared" si="359"/>
        <v>-81</v>
      </c>
      <c r="DG245" s="44">
        <f t="shared" si="360"/>
        <v>32.75</v>
      </c>
      <c r="DH245" s="44">
        <v>1</v>
      </c>
      <c r="DI245" s="35">
        <f t="shared" si="367"/>
        <v>0</v>
      </c>
      <c r="DJ245" s="43">
        <f t="shared" si="291"/>
        <v>1</v>
      </c>
      <c r="DK245" s="43">
        <f t="shared" si="361"/>
        <v>0</v>
      </c>
      <c r="DL245" s="43">
        <f t="shared" si="362"/>
        <v>1.8331295430734935E-2</v>
      </c>
      <c r="DM245" s="43">
        <f t="shared" si="363"/>
        <v>9825</v>
      </c>
      <c r="DN245" s="43">
        <f t="shared" si="364"/>
        <v>29673.56402457173</v>
      </c>
    </row>
    <row r="246" spans="1:118">
      <c r="A246" s="35">
        <f t="shared" si="292"/>
        <v>1024.0000000000164</v>
      </c>
      <c r="B246" s="35">
        <v>0</v>
      </c>
      <c r="C246" s="56">
        <f t="shared" si="370"/>
        <v>11.5</v>
      </c>
      <c r="D246" s="60"/>
      <c r="E246" s="59">
        <f t="shared" si="293"/>
        <v>11.5</v>
      </c>
      <c r="F246" s="102">
        <f t="shared" si="281"/>
        <v>23</v>
      </c>
      <c r="G246" s="38">
        <f t="shared" si="294"/>
        <v>281474976710660.56</v>
      </c>
      <c r="H246" s="35">
        <f t="shared" si="365"/>
        <v>48.000000000000028</v>
      </c>
      <c r="I246" s="39">
        <v>240</v>
      </c>
      <c r="J246" s="44">
        <f t="shared" si="295"/>
        <v>240</v>
      </c>
      <c r="K246" s="44">
        <f t="shared" si="296"/>
        <v>1</v>
      </c>
      <c r="L246" s="34">
        <v>4</v>
      </c>
      <c r="M246" s="127">
        <f t="shared" si="297"/>
        <v>11.5</v>
      </c>
      <c r="N246" s="43">
        <f t="shared" si="282"/>
        <v>1.5001357350076416E+16</v>
      </c>
      <c r="O246" s="43">
        <f t="shared" si="298"/>
        <v>4.1403746286210908E+19</v>
      </c>
      <c r="P246" s="43">
        <f t="shared" si="299"/>
        <v>3.8843546786071155E+17</v>
      </c>
      <c r="Q246" s="43">
        <f t="shared" si="300"/>
        <v>300</v>
      </c>
      <c r="R246" s="43">
        <f t="shared" si="301"/>
        <v>30720.000000000491</v>
      </c>
      <c r="S246" s="71">
        <f t="shared" si="302"/>
        <v>9.3816502781072248E-3</v>
      </c>
      <c r="V246" s="44">
        <f t="shared" si="303"/>
        <v>240</v>
      </c>
      <c r="W246" s="44">
        <f t="shared" si="304"/>
        <v>2</v>
      </c>
      <c r="X246" s="44">
        <v>15</v>
      </c>
      <c r="Y246" s="35">
        <f t="shared" si="305"/>
        <v>1</v>
      </c>
      <c r="Z246" s="43">
        <f t="shared" si="283"/>
        <v>1.66334633033184E+17</v>
      </c>
      <c r="AA246" s="43">
        <f t="shared" si="306"/>
        <v>3.9920311927964156E+19</v>
      </c>
      <c r="AB246" s="43">
        <f t="shared" si="307"/>
        <v>3.8843546786071155E+17</v>
      </c>
      <c r="AC246" s="43">
        <f t="shared" si="308"/>
        <v>600</v>
      </c>
      <c r="AD246" s="43">
        <f t="shared" si="309"/>
        <v>30720.000000000491</v>
      </c>
      <c r="AE246" s="71">
        <f t="shared" si="369"/>
        <v>9.7302713606456752E-3</v>
      </c>
      <c r="AG246" s="44">
        <f t="shared" si="310"/>
        <v>225</v>
      </c>
      <c r="AH246" s="44">
        <f t="shared" si="311"/>
        <v>4.1500000000000004</v>
      </c>
      <c r="AI246" s="44">
        <v>1</v>
      </c>
      <c r="AJ246" s="35">
        <f t="shared" si="312"/>
        <v>1.075</v>
      </c>
      <c r="AK246" s="43">
        <f t="shared" si="284"/>
        <v>1524578566896000</v>
      </c>
      <c r="AL246" s="43">
        <f t="shared" si="313"/>
        <v>3.6875744086796998E+17</v>
      </c>
      <c r="AM246" s="43">
        <f t="shared" si="314"/>
        <v>4.8554433482588904E+16</v>
      </c>
      <c r="AN246" s="43">
        <f t="shared" si="315"/>
        <v>1245</v>
      </c>
      <c r="AO246" s="43">
        <f t="shared" si="316"/>
        <v>30720.000000000491</v>
      </c>
      <c r="AP246" s="71">
        <f t="shared" si="374"/>
        <v>0.13167038302550035</v>
      </c>
      <c r="AR246" s="44">
        <f t="shared" si="317"/>
        <v>205</v>
      </c>
      <c r="AS246" s="44">
        <f t="shared" si="318"/>
        <v>6.5</v>
      </c>
      <c r="AT246" s="44">
        <v>1</v>
      </c>
      <c r="AU246" s="35">
        <f t="shared" si="319"/>
        <v>1.175</v>
      </c>
      <c r="AV246" s="43">
        <f t="shared" si="285"/>
        <v>176173523285760</v>
      </c>
      <c r="AW246" s="43">
        <f t="shared" si="320"/>
        <v>4.243579742145744E+16</v>
      </c>
      <c r="AX246" s="43">
        <f t="shared" si="321"/>
        <v>3034652092661802</v>
      </c>
      <c r="AY246" s="43">
        <f t="shared" si="322"/>
        <v>1950</v>
      </c>
      <c r="AZ246" s="43">
        <f t="shared" si="323"/>
        <v>30720.000000000491</v>
      </c>
      <c r="BA246" s="71">
        <f t="shared" si="366"/>
        <v>7.151160758269022E-2</v>
      </c>
      <c r="BC246" s="44">
        <f t="shared" si="324"/>
        <v>180</v>
      </c>
      <c r="BD246" s="44">
        <f t="shared" si="325"/>
        <v>9.1</v>
      </c>
      <c r="BE246" s="44">
        <v>1</v>
      </c>
      <c r="BF246" s="35">
        <f t="shared" si="326"/>
        <v>1.3</v>
      </c>
      <c r="BG246" s="43">
        <f t="shared" si="286"/>
        <v>11947717748736</v>
      </c>
      <c r="BH246" s="43">
        <f t="shared" si="327"/>
        <v>2795765953204224</v>
      </c>
      <c r="BI246" s="43">
        <f t="shared" si="328"/>
        <v>94832877895681.141</v>
      </c>
      <c r="BJ246" s="43">
        <f t="shared" si="329"/>
        <v>2730</v>
      </c>
      <c r="BK246" s="43">
        <f t="shared" si="330"/>
        <v>30720.000000000491</v>
      </c>
      <c r="BL246" s="71">
        <f t="shared" si="375"/>
        <v>3.3920177684041576E-2</v>
      </c>
      <c r="BN246" s="44">
        <f t="shared" si="331"/>
        <v>150</v>
      </c>
      <c r="BO246" s="44">
        <f t="shared" si="332"/>
        <v>12</v>
      </c>
      <c r="BP246" s="44">
        <v>1</v>
      </c>
      <c r="BQ246" s="35">
        <f t="shared" si="333"/>
        <v>1.45</v>
      </c>
      <c r="BR246" s="43">
        <f t="shared" si="287"/>
        <v>33865413120</v>
      </c>
      <c r="BS246" s="43">
        <f t="shared" si="334"/>
        <v>7365727353600</v>
      </c>
      <c r="BT246" s="43">
        <f t="shared" si="335"/>
        <v>1481763717120.0149</v>
      </c>
      <c r="BU246" s="43">
        <f t="shared" si="336"/>
        <v>3600</v>
      </c>
      <c r="BV246" s="43">
        <f t="shared" si="337"/>
        <v>30720.000000000491</v>
      </c>
      <c r="BW246" s="71">
        <f t="shared" si="373"/>
        <v>0.20117004689235513</v>
      </c>
      <c r="BY246" s="44">
        <f t="shared" si="338"/>
        <v>88</v>
      </c>
      <c r="BZ246" s="44">
        <f t="shared" si="339"/>
        <v>15.25</v>
      </c>
      <c r="CA246" s="44">
        <v>1</v>
      </c>
      <c r="CB246" s="35">
        <f t="shared" si="340"/>
        <v>0</v>
      </c>
      <c r="CC246" s="43">
        <f t="shared" si="288"/>
        <v>7200</v>
      </c>
      <c r="CD246" s="43">
        <f t="shared" si="341"/>
        <v>0</v>
      </c>
      <c r="CE246" s="43">
        <f t="shared" si="342"/>
        <v>274161842.49179983</v>
      </c>
      <c r="CF246" s="43">
        <f t="shared" si="343"/>
        <v>4575</v>
      </c>
      <c r="CG246" s="43">
        <f t="shared" si="344"/>
        <v>30720.000000000491</v>
      </c>
      <c r="CH246" s="71" t="e">
        <f t="shared" si="371"/>
        <v>#DIV/0!</v>
      </c>
      <c r="CJ246" s="44">
        <f t="shared" si="345"/>
        <v>33</v>
      </c>
      <c r="CK246" s="44">
        <f t="shared" si="346"/>
        <v>18.899999999999999</v>
      </c>
      <c r="CL246" s="44">
        <v>1</v>
      </c>
      <c r="CM246" s="35">
        <f t="shared" si="347"/>
        <v>0</v>
      </c>
      <c r="CN246" s="43">
        <f t="shared" si="289"/>
        <v>5</v>
      </c>
      <c r="CO246" s="43">
        <f t="shared" si="348"/>
        <v>0</v>
      </c>
      <c r="CP246" s="43">
        <f t="shared" si="349"/>
        <v>133868.08715419867</v>
      </c>
      <c r="CQ246" s="43">
        <f t="shared" si="350"/>
        <v>5670</v>
      </c>
      <c r="CR246" s="43">
        <f t="shared" si="351"/>
        <v>30720.000000000491</v>
      </c>
      <c r="CS246" s="71" t="e">
        <f t="shared" si="372"/>
        <v>#DIV/0!</v>
      </c>
      <c r="CU246" s="44">
        <f t="shared" si="352"/>
        <v>-17</v>
      </c>
      <c r="CV246" s="44">
        <f t="shared" si="353"/>
        <v>23</v>
      </c>
      <c r="CW246" s="44">
        <v>1</v>
      </c>
      <c r="CX246" s="35">
        <f t="shared" si="354"/>
        <v>0</v>
      </c>
      <c r="CY246" s="43">
        <f t="shared" si="290"/>
        <v>1</v>
      </c>
      <c r="CZ246" s="43">
        <f t="shared" si="355"/>
        <v>0</v>
      </c>
      <c r="DA246" s="43">
        <f t="shared" si="356"/>
        <v>130.73055386152168</v>
      </c>
      <c r="DB246" s="43">
        <f t="shared" si="357"/>
        <v>6900</v>
      </c>
      <c r="DC246" s="43">
        <f t="shared" si="358"/>
        <v>30720.000000000491</v>
      </c>
      <c r="DF246" s="44">
        <f t="shared" si="359"/>
        <v>-80</v>
      </c>
      <c r="DG246" s="44">
        <f t="shared" si="360"/>
        <v>32.75</v>
      </c>
      <c r="DH246" s="44">
        <v>1</v>
      </c>
      <c r="DI246" s="35">
        <f t="shared" si="367"/>
        <v>0</v>
      </c>
      <c r="DJ246" s="43">
        <f t="shared" si="291"/>
        <v>1</v>
      </c>
      <c r="DK246" s="43">
        <f t="shared" si="361"/>
        <v>0</v>
      </c>
      <c r="DL246" s="43">
        <f t="shared" si="362"/>
        <v>2.1057128906249889E-2</v>
      </c>
      <c r="DM246" s="43">
        <f t="shared" si="363"/>
        <v>9825</v>
      </c>
      <c r="DN246" s="43">
        <f t="shared" si="364"/>
        <v>30720.000000000491</v>
      </c>
    </row>
    <row r="247" spans="1:118">
      <c r="A247" s="35">
        <f t="shared" si="292"/>
        <v>1060.1112820135877</v>
      </c>
      <c r="B247" s="35">
        <v>0</v>
      </c>
      <c r="C247" s="56">
        <f t="shared" si="370"/>
        <v>11.5</v>
      </c>
      <c r="D247" s="60"/>
      <c r="E247" s="59">
        <f t="shared" si="293"/>
        <v>11.5</v>
      </c>
      <c r="F247" s="102">
        <f t="shared" si="281"/>
        <v>23</v>
      </c>
      <c r="G247" s="38">
        <f t="shared" si="294"/>
        <v>323329842720364.5</v>
      </c>
      <c r="H247" s="35">
        <f t="shared" si="365"/>
        <v>48.200000000000017</v>
      </c>
      <c r="I247" s="39">
        <v>241</v>
      </c>
      <c r="J247" s="44">
        <f t="shared" si="295"/>
        <v>241</v>
      </c>
      <c r="K247" s="44">
        <f t="shared" si="296"/>
        <v>1</v>
      </c>
      <c r="L247" s="34">
        <v>1</v>
      </c>
      <c r="M247" s="127">
        <f t="shared" si="297"/>
        <v>11.5</v>
      </c>
      <c r="N247" s="43">
        <f t="shared" si="282"/>
        <v>1.5001357350076416E+16</v>
      </c>
      <c r="O247" s="43">
        <f t="shared" si="298"/>
        <v>4.1576261895736787E+19</v>
      </c>
      <c r="P247" s="43">
        <f t="shared" si="299"/>
        <v>4.4619518295410304E+17</v>
      </c>
      <c r="Q247" s="43">
        <f t="shared" si="300"/>
        <v>300</v>
      </c>
      <c r="R247" s="43">
        <f t="shared" si="301"/>
        <v>31803.338460407631</v>
      </c>
      <c r="S247" s="71">
        <f t="shared" si="302"/>
        <v>1.0731969701197589E-2</v>
      </c>
      <c r="V247" s="44">
        <f t="shared" si="303"/>
        <v>241</v>
      </c>
      <c r="W247" s="44">
        <f t="shared" si="304"/>
        <v>2</v>
      </c>
      <c r="X247" s="44">
        <v>1</v>
      </c>
      <c r="Y247" s="35">
        <f t="shared" si="305"/>
        <v>1</v>
      </c>
      <c r="Z247" s="43">
        <f t="shared" si="283"/>
        <v>1.66334633033184E+17</v>
      </c>
      <c r="AA247" s="43">
        <f t="shared" si="306"/>
        <v>4.0086646560997343E+19</v>
      </c>
      <c r="AB247" s="43">
        <f t="shared" si="307"/>
        <v>4.4619518295410304E+17</v>
      </c>
      <c r="AC247" s="43">
        <f t="shared" si="308"/>
        <v>600</v>
      </c>
      <c r="AD247" s="43">
        <f t="shared" si="309"/>
        <v>31803.338460407631</v>
      </c>
      <c r="AE247" s="71">
        <f t="shared" si="369"/>
        <v>1.1130768503550322E-2</v>
      </c>
      <c r="AG247" s="44">
        <f t="shared" si="310"/>
        <v>226</v>
      </c>
      <c r="AH247" s="44">
        <f t="shared" si="311"/>
        <v>4.1500000000000004</v>
      </c>
      <c r="AI247" s="44">
        <v>1</v>
      </c>
      <c r="AJ247" s="35">
        <f t="shared" si="312"/>
        <v>1.075</v>
      </c>
      <c r="AK247" s="43">
        <f t="shared" si="284"/>
        <v>1524578566896000</v>
      </c>
      <c r="AL247" s="43">
        <f t="shared" si="313"/>
        <v>3.7039636282738317E+17</v>
      </c>
      <c r="AM247" s="43">
        <f t="shared" si="314"/>
        <v>5.5774397869262824E+16</v>
      </c>
      <c r="AN247" s="43">
        <f t="shared" si="315"/>
        <v>1245</v>
      </c>
      <c r="AO247" s="43">
        <f t="shared" si="316"/>
        <v>31803.338460407631</v>
      </c>
      <c r="AP247" s="71">
        <f t="shared" si="374"/>
        <v>0.15058030657621635</v>
      </c>
      <c r="AR247" s="44">
        <f t="shared" si="317"/>
        <v>206</v>
      </c>
      <c r="AS247" s="44">
        <f t="shared" si="318"/>
        <v>6.5</v>
      </c>
      <c r="AT247" s="44">
        <v>1</v>
      </c>
      <c r="AU247" s="35">
        <f t="shared" si="319"/>
        <v>1.175</v>
      </c>
      <c r="AV247" s="43">
        <f t="shared" si="285"/>
        <v>176173523285760</v>
      </c>
      <c r="AW247" s="43">
        <f t="shared" si="320"/>
        <v>4.2642801311318208E+16</v>
      </c>
      <c r="AX247" s="43">
        <f t="shared" si="321"/>
        <v>3485899866828921</v>
      </c>
      <c r="AY247" s="43">
        <f t="shared" si="322"/>
        <v>1950</v>
      </c>
      <c r="AZ247" s="43">
        <f t="shared" si="323"/>
        <v>31803.338460407631</v>
      </c>
      <c r="BA247" s="71">
        <f t="shared" si="366"/>
        <v>8.1746502566277163E-2</v>
      </c>
      <c r="BC247" s="44">
        <f t="shared" si="324"/>
        <v>181</v>
      </c>
      <c r="BD247" s="44">
        <f t="shared" si="325"/>
        <v>9.1</v>
      </c>
      <c r="BE247" s="44">
        <v>1</v>
      </c>
      <c r="BF247" s="35">
        <f t="shared" si="326"/>
        <v>1.3</v>
      </c>
      <c r="BG247" s="43">
        <f t="shared" si="286"/>
        <v>11947717748736</v>
      </c>
      <c r="BH247" s="43">
        <f t="shared" si="327"/>
        <v>2811297986277581</v>
      </c>
      <c r="BI247" s="43">
        <f t="shared" si="328"/>
        <v>108934370838403.61</v>
      </c>
      <c r="BJ247" s="43">
        <f t="shared" si="329"/>
        <v>2730</v>
      </c>
      <c r="BK247" s="43">
        <f t="shared" si="330"/>
        <v>31803.338460407631</v>
      </c>
      <c r="BL247" s="71">
        <f t="shared" si="375"/>
        <v>3.8748781299645436E-2</v>
      </c>
      <c r="BN247" s="44">
        <f t="shared" si="331"/>
        <v>151</v>
      </c>
      <c r="BO247" s="44">
        <f t="shared" si="332"/>
        <v>12</v>
      </c>
      <c r="BP247" s="44">
        <v>1</v>
      </c>
      <c r="BQ247" s="35">
        <f t="shared" si="333"/>
        <v>1.45</v>
      </c>
      <c r="BR247" s="43">
        <f t="shared" si="287"/>
        <v>33865413120</v>
      </c>
      <c r="BS247" s="43">
        <f t="shared" si="334"/>
        <v>7414832202624</v>
      </c>
      <c r="BT247" s="43">
        <f t="shared" si="335"/>
        <v>1702099544350.0532</v>
      </c>
      <c r="BU247" s="43">
        <f t="shared" si="336"/>
        <v>3600</v>
      </c>
      <c r="BV247" s="43">
        <f t="shared" si="337"/>
        <v>31803.338460407631</v>
      </c>
      <c r="BW247" s="71">
        <f t="shared" si="373"/>
        <v>0.2295533462979385</v>
      </c>
      <c r="BY247" s="44">
        <f t="shared" si="338"/>
        <v>89</v>
      </c>
      <c r="BZ247" s="44">
        <f t="shared" si="339"/>
        <v>15.25</v>
      </c>
      <c r="CA247" s="44">
        <v>1</v>
      </c>
      <c r="CB247" s="35">
        <f t="shared" si="340"/>
        <v>0</v>
      </c>
      <c r="CC247" s="43">
        <f t="shared" si="288"/>
        <v>7200</v>
      </c>
      <c r="CD247" s="43">
        <f t="shared" si="341"/>
        <v>0</v>
      </c>
      <c r="CE247" s="43">
        <f t="shared" si="342"/>
        <v>314929257.47328675</v>
      </c>
      <c r="CF247" s="43">
        <f t="shared" si="343"/>
        <v>4575</v>
      </c>
      <c r="CG247" s="43">
        <f t="shared" si="344"/>
        <v>31803.338460407631</v>
      </c>
      <c r="CH247" s="71" t="e">
        <f t="shared" si="371"/>
        <v>#DIV/0!</v>
      </c>
      <c r="CJ247" s="44">
        <f t="shared" si="345"/>
        <v>34</v>
      </c>
      <c r="CK247" s="44">
        <f t="shared" si="346"/>
        <v>18.899999999999999</v>
      </c>
      <c r="CL247" s="44">
        <v>1</v>
      </c>
      <c r="CM247" s="35">
        <f t="shared" si="347"/>
        <v>0</v>
      </c>
      <c r="CN247" s="43">
        <f t="shared" si="289"/>
        <v>5</v>
      </c>
      <c r="CO247" s="43">
        <f t="shared" si="348"/>
        <v>0</v>
      </c>
      <c r="CP247" s="43">
        <f t="shared" si="349"/>
        <v>153774.05150062771</v>
      </c>
      <c r="CQ247" s="43">
        <f t="shared" si="350"/>
        <v>5670</v>
      </c>
      <c r="CR247" s="43">
        <f t="shared" si="351"/>
        <v>31803.338460407631</v>
      </c>
      <c r="CS247" s="71" t="e">
        <f t="shared" si="372"/>
        <v>#DIV/0!</v>
      </c>
      <c r="CU247" s="44">
        <f t="shared" si="352"/>
        <v>-16</v>
      </c>
      <c r="CV247" s="44">
        <f t="shared" si="353"/>
        <v>23</v>
      </c>
      <c r="CW247" s="44">
        <v>1</v>
      </c>
      <c r="CX247" s="35">
        <f t="shared" si="354"/>
        <v>0</v>
      </c>
      <c r="CY247" s="43">
        <f t="shared" si="290"/>
        <v>1</v>
      </c>
      <c r="CZ247" s="43">
        <f t="shared" si="355"/>
        <v>0</v>
      </c>
      <c r="DA247" s="43">
        <f t="shared" si="356"/>
        <v>150.16997216858127</v>
      </c>
      <c r="DB247" s="43">
        <f t="shared" si="357"/>
        <v>6900</v>
      </c>
      <c r="DC247" s="43">
        <f t="shared" si="358"/>
        <v>31803.338460407631</v>
      </c>
      <c r="DF247" s="44">
        <f t="shared" si="359"/>
        <v>-79</v>
      </c>
      <c r="DG247" s="44">
        <f t="shared" si="360"/>
        <v>32.75</v>
      </c>
      <c r="DH247" s="44">
        <v>1</v>
      </c>
      <c r="DI247" s="35">
        <f t="shared" si="367"/>
        <v>0</v>
      </c>
      <c r="DJ247" s="43">
        <f t="shared" si="291"/>
        <v>1</v>
      </c>
      <c r="DK247" s="43">
        <f t="shared" si="361"/>
        <v>0</v>
      </c>
      <c r="DL247" s="43">
        <f t="shared" si="362"/>
        <v>2.4188289335569765E-2</v>
      </c>
      <c r="DM247" s="43">
        <f t="shared" si="363"/>
        <v>9825</v>
      </c>
      <c r="DN247" s="43">
        <f t="shared" si="364"/>
        <v>31803.338460407631</v>
      </c>
    </row>
    <row r="248" spans="1:118">
      <c r="A248" s="35">
        <f t="shared" si="292"/>
        <v>1097.4960256371819</v>
      </c>
      <c r="B248" s="35">
        <v>0</v>
      </c>
      <c r="C248" s="56">
        <f t="shared" si="370"/>
        <v>11.5</v>
      </c>
      <c r="D248" s="60"/>
      <c r="E248" s="59">
        <f t="shared" si="293"/>
        <v>11.5</v>
      </c>
      <c r="F248" s="102">
        <f t="shared" si="281"/>
        <v>23</v>
      </c>
      <c r="G248" s="38">
        <f t="shared" si="294"/>
        <v>371408458454332.81</v>
      </c>
      <c r="H248" s="35">
        <f t="shared" si="365"/>
        <v>48.40000000000002</v>
      </c>
      <c r="I248" s="39">
        <v>242</v>
      </c>
      <c r="J248" s="44">
        <f t="shared" si="295"/>
        <v>242</v>
      </c>
      <c r="K248" s="44">
        <f t="shared" si="296"/>
        <v>1</v>
      </c>
      <c r="L248" s="34">
        <v>1</v>
      </c>
      <c r="M248" s="127">
        <f t="shared" si="297"/>
        <v>11.5</v>
      </c>
      <c r="N248" s="43">
        <f t="shared" si="282"/>
        <v>1.5001357350076416E+16</v>
      </c>
      <c r="O248" s="43">
        <f t="shared" si="298"/>
        <v>4.1748777505262666E+19</v>
      </c>
      <c r="P248" s="43">
        <f t="shared" si="299"/>
        <v>5.1254367266697926E+17</v>
      </c>
      <c r="Q248" s="43">
        <f t="shared" si="300"/>
        <v>300</v>
      </c>
      <c r="R248" s="43">
        <f t="shared" si="301"/>
        <v>32924.880769115458</v>
      </c>
      <c r="S248" s="71">
        <f t="shared" si="302"/>
        <v>1.2276854636099711E-2</v>
      </c>
      <c r="V248" s="44">
        <f t="shared" si="303"/>
        <v>242</v>
      </c>
      <c r="W248" s="44">
        <f t="shared" si="304"/>
        <v>2</v>
      </c>
      <c r="X248" s="44">
        <v>1</v>
      </c>
      <c r="Y248" s="35">
        <f t="shared" si="305"/>
        <v>1</v>
      </c>
      <c r="Z248" s="43">
        <f t="shared" si="283"/>
        <v>1.66334633033184E+17</v>
      </c>
      <c r="AA248" s="43">
        <f t="shared" si="306"/>
        <v>4.0252981194030531E+19</v>
      </c>
      <c r="AB248" s="43">
        <f t="shared" si="307"/>
        <v>5.1254367266697926E+17</v>
      </c>
      <c r="AC248" s="43">
        <f t="shared" si="308"/>
        <v>600</v>
      </c>
      <c r="AD248" s="43">
        <f t="shared" si="309"/>
        <v>32924.880769115458</v>
      </c>
      <c r="AE248" s="71">
        <f t="shared" si="369"/>
        <v>1.2733061191079902E-2</v>
      </c>
      <c r="AG248" s="44">
        <f t="shared" si="310"/>
        <v>227</v>
      </c>
      <c r="AH248" s="44">
        <f t="shared" si="311"/>
        <v>4.1500000000000004</v>
      </c>
      <c r="AI248" s="44">
        <v>1</v>
      </c>
      <c r="AJ248" s="35">
        <f t="shared" si="312"/>
        <v>1.075</v>
      </c>
      <c r="AK248" s="43">
        <f t="shared" si="284"/>
        <v>1524578566896000</v>
      </c>
      <c r="AL248" s="43">
        <f t="shared" si="313"/>
        <v>3.7203528478679642E+17</v>
      </c>
      <c r="AM248" s="43">
        <f t="shared" si="314"/>
        <v>6.4067959083372344E+16</v>
      </c>
      <c r="AN248" s="43">
        <f t="shared" si="315"/>
        <v>1245</v>
      </c>
      <c r="AO248" s="43">
        <f t="shared" si="316"/>
        <v>32924.880769115458</v>
      </c>
      <c r="AP248" s="71">
        <f t="shared" si="374"/>
        <v>0.17220936213103549</v>
      </c>
      <c r="AR248" s="44">
        <f t="shared" si="317"/>
        <v>207</v>
      </c>
      <c r="AS248" s="44">
        <f t="shared" si="318"/>
        <v>6.5</v>
      </c>
      <c r="AT248" s="44">
        <v>1</v>
      </c>
      <c r="AU248" s="35">
        <f t="shared" si="319"/>
        <v>1.175</v>
      </c>
      <c r="AV248" s="43">
        <f t="shared" si="285"/>
        <v>176173523285760</v>
      </c>
      <c r="AW248" s="43">
        <f t="shared" si="320"/>
        <v>4.2849805201178976E+16</v>
      </c>
      <c r="AX248" s="43">
        <f t="shared" si="321"/>
        <v>4004247442710765.5</v>
      </c>
      <c r="AY248" s="43">
        <f t="shared" si="322"/>
        <v>1950</v>
      </c>
      <c r="AZ248" s="43">
        <f t="shared" si="323"/>
        <v>32924.880769115458</v>
      </c>
      <c r="BA248" s="71">
        <f t="shared" si="366"/>
        <v>9.3448439821625887E-2</v>
      </c>
      <c r="BC248" s="44">
        <f t="shared" si="324"/>
        <v>182</v>
      </c>
      <c r="BD248" s="44">
        <f t="shared" si="325"/>
        <v>9.1</v>
      </c>
      <c r="BE248" s="44">
        <v>1</v>
      </c>
      <c r="BF248" s="35">
        <f t="shared" si="326"/>
        <v>1.3</v>
      </c>
      <c r="BG248" s="43">
        <f t="shared" si="286"/>
        <v>11947717748736</v>
      </c>
      <c r="BH248" s="43">
        <f t="shared" si="327"/>
        <v>2826830019350937.5</v>
      </c>
      <c r="BI248" s="43">
        <f t="shared" si="328"/>
        <v>125132732584711.22</v>
      </c>
      <c r="BJ248" s="43">
        <f t="shared" si="329"/>
        <v>2730</v>
      </c>
      <c r="BK248" s="43">
        <f t="shared" si="330"/>
        <v>32924.880769115458</v>
      </c>
      <c r="BL248" s="71">
        <f t="shared" si="375"/>
        <v>4.4266097263762141E-2</v>
      </c>
      <c r="BN248" s="44">
        <f t="shared" si="331"/>
        <v>152</v>
      </c>
      <c r="BO248" s="44">
        <f t="shared" si="332"/>
        <v>12</v>
      </c>
      <c r="BP248" s="44">
        <v>14</v>
      </c>
      <c r="BQ248" s="35">
        <f t="shared" si="333"/>
        <v>1.45</v>
      </c>
      <c r="BR248" s="43">
        <f t="shared" si="287"/>
        <v>474115783680</v>
      </c>
      <c r="BS248" s="43">
        <f t="shared" si="334"/>
        <v>104495118723072</v>
      </c>
      <c r="BT248" s="43">
        <f t="shared" si="335"/>
        <v>1955198946636.1086</v>
      </c>
      <c r="BU248" s="43">
        <f t="shared" si="336"/>
        <v>3600</v>
      </c>
      <c r="BV248" s="43">
        <f t="shared" si="337"/>
        <v>32924.880769115458</v>
      </c>
      <c r="BW248" s="71">
        <f t="shared" si="373"/>
        <v>1.8710911768210763E-2</v>
      </c>
      <c r="BY248" s="44">
        <f t="shared" si="338"/>
        <v>90</v>
      </c>
      <c r="BZ248" s="44">
        <f t="shared" si="339"/>
        <v>15.25</v>
      </c>
      <c r="CA248" s="44">
        <v>1</v>
      </c>
      <c r="CB248" s="35">
        <f t="shared" si="340"/>
        <v>0</v>
      </c>
      <c r="CC248" s="43">
        <f t="shared" si="288"/>
        <v>7200</v>
      </c>
      <c r="CD248" s="43">
        <f t="shared" si="341"/>
        <v>0</v>
      </c>
      <c r="CE248" s="43">
        <f t="shared" si="342"/>
        <v>361758720.00000215</v>
      </c>
      <c r="CF248" s="43">
        <f t="shared" si="343"/>
        <v>4575</v>
      </c>
      <c r="CG248" s="43">
        <f t="shared" si="344"/>
        <v>32924.880769115458</v>
      </c>
      <c r="CH248" s="71" t="e">
        <f t="shared" si="371"/>
        <v>#DIV/0!</v>
      </c>
      <c r="CJ248" s="44">
        <f t="shared" si="345"/>
        <v>35</v>
      </c>
      <c r="CK248" s="44">
        <f t="shared" si="346"/>
        <v>18.899999999999999</v>
      </c>
      <c r="CL248" s="44">
        <v>1</v>
      </c>
      <c r="CM248" s="35">
        <f t="shared" si="347"/>
        <v>0</v>
      </c>
      <c r="CN248" s="43">
        <f t="shared" si="289"/>
        <v>5</v>
      </c>
      <c r="CO248" s="43">
        <f t="shared" si="348"/>
        <v>0</v>
      </c>
      <c r="CP248" s="43">
        <f t="shared" si="349"/>
        <v>176640.00000000044</v>
      </c>
      <c r="CQ248" s="43">
        <f t="shared" si="350"/>
        <v>5670</v>
      </c>
      <c r="CR248" s="43">
        <f t="shared" si="351"/>
        <v>32924.880769115458</v>
      </c>
      <c r="CS248" s="71" t="e">
        <f t="shared" si="372"/>
        <v>#DIV/0!</v>
      </c>
      <c r="CU248" s="44">
        <f t="shared" si="352"/>
        <v>-15</v>
      </c>
      <c r="CV248" s="44">
        <f t="shared" si="353"/>
        <v>23</v>
      </c>
      <c r="CW248" s="44">
        <v>1</v>
      </c>
      <c r="CX248" s="35">
        <f t="shared" si="354"/>
        <v>0</v>
      </c>
      <c r="CY248" s="43">
        <f t="shared" si="290"/>
        <v>1</v>
      </c>
      <c r="CZ248" s="43">
        <f t="shared" si="355"/>
        <v>0</v>
      </c>
      <c r="DA248" s="43">
        <f t="shared" si="356"/>
        <v>172.49999999999986</v>
      </c>
      <c r="DB248" s="43">
        <f t="shared" si="357"/>
        <v>6900</v>
      </c>
      <c r="DC248" s="43">
        <f t="shared" si="358"/>
        <v>32924.880769115458</v>
      </c>
      <c r="DF248" s="44">
        <f t="shared" si="359"/>
        <v>-78</v>
      </c>
      <c r="DG248" s="44">
        <f t="shared" si="360"/>
        <v>32.75</v>
      </c>
      <c r="DH248" s="44">
        <v>1</v>
      </c>
      <c r="DI248" s="35">
        <f t="shared" si="367"/>
        <v>0</v>
      </c>
      <c r="DJ248" s="43">
        <f t="shared" si="291"/>
        <v>1</v>
      </c>
      <c r="DK248" s="43">
        <f t="shared" si="361"/>
        <v>0</v>
      </c>
      <c r="DL248" s="43">
        <f t="shared" si="362"/>
        <v>2.7785048169961316E-2</v>
      </c>
      <c r="DM248" s="43">
        <f t="shared" si="363"/>
        <v>9825</v>
      </c>
      <c r="DN248" s="43">
        <f t="shared" si="364"/>
        <v>32924.880769115458</v>
      </c>
    </row>
    <row r="249" spans="1:118">
      <c r="A249" s="35">
        <f t="shared" si="292"/>
        <v>1136.1991393974918</v>
      </c>
      <c r="B249" s="35">
        <v>0</v>
      </c>
      <c r="C249" s="56">
        <f t="shared" si="370"/>
        <v>11.5</v>
      </c>
      <c r="D249" s="60"/>
      <c r="E249" s="59">
        <f t="shared" si="293"/>
        <v>11.5</v>
      </c>
      <c r="F249" s="102">
        <f t="shared" si="281"/>
        <v>23</v>
      </c>
      <c r="G249" s="38">
        <f t="shared" si="294"/>
        <v>426636285258476.75</v>
      </c>
      <c r="H249" s="35">
        <f t="shared" si="365"/>
        <v>48.600000000000023</v>
      </c>
      <c r="I249" s="39">
        <v>243</v>
      </c>
      <c r="J249" s="44">
        <f t="shared" si="295"/>
        <v>243</v>
      </c>
      <c r="K249" s="44">
        <f t="shared" si="296"/>
        <v>1</v>
      </c>
      <c r="L249" s="34">
        <v>1</v>
      </c>
      <c r="M249" s="127">
        <f t="shared" si="297"/>
        <v>11.5</v>
      </c>
      <c r="N249" s="43">
        <f t="shared" si="282"/>
        <v>1.5001357350076416E+16</v>
      </c>
      <c r="O249" s="43">
        <f t="shared" si="298"/>
        <v>4.1921293114788545E+19</v>
      </c>
      <c r="P249" s="43">
        <f t="shared" si="299"/>
        <v>5.8875807365669786E+17</v>
      </c>
      <c r="Q249" s="43">
        <f t="shared" si="300"/>
        <v>300</v>
      </c>
      <c r="R249" s="43">
        <f t="shared" si="301"/>
        <v>34085.97418192475</v>
      </c>
      <c r="S249" s="71">
        <f t="shared" si="302"/>
        <v>1.4044368145910129E-2</v>
      </c>
      <c r="V249" s="44">
        <f t="shared" si="303"/>
        <v>243</v>
      </c>
      <c r="W249" s="44">
        <f t="shared" si="304"/>
        <v>2</v>
      </c>
      <c r="X249" s="44">
        <v>1</v>
      </c>
      <c r="Y249" s="35">
        <f t="shared" si="305"/>
        <v>1</v>
      </c>
      <c r="Z249" s="43">
        <f t="shared" si="283"/>
        <v>1.66334633033184E+17</v>
      </c>
      <c r="AA249" s="43">
        <f t="shared" si="306"/>
        <v>4.041931582706371E+19</v>
      </c>
      <c r="AB249" s="43">
        <f t="shared" si="307"/>
        <v>5.8875807365669786E+17</v>
      </c>
      <c r="AC249" s="43">
        <f t="shared" si="308"/>
        <v>600</v>
      </c>
      <c r="AD249" s="43">
        <f t="shared" si="309"/>
        <v>34085.97418192475</v>
      </c>
      <c r="AE249" s="71">
        <f t="shared" si="369"/>
        <v>1.456625530663933E-2</v>
      </c>
      <c r="AG249" s="44">
        <f t="shared" si="310"/>
        <v>228</v>
      </c>
      <c r="AH249" s="44">
        <f t="shared" si="311"/>
        <v>4.1500000000000004</v>
      </c>
      <c r="AI249" s="44">
        <v>1</v>
      </c>
      <c r="AJ249" s="35">
        <f t="shared" si="312"/>
        <v>1.075</v>
      </c>
      <c r="AK249" s="43">
        <f t="shared" si="284"/>
        <v>1524578566896000</v>
      </c>
      <c r="AL249" s="43">
        <f t="shared" si="313"/>
        <v>3.736742067462096E+17</v>
      </c>
      <c r="AM249" s="43">
        <f t="shared" si="314"/>
        <v>7.3594759207087152E+16</v>
      </c>
      <c r="AN249" s="43">
        <f t="shared" si="315"/>
        <v>1245</v>
      </c>
      <c r="AO249" s="43">
        <f t="shared" si="316"/>
        <v>34085.97418192475</v>
      </c>
      <c r="AP249" s="71">
        <f t="shared" si="374"/>
        <v>0.19694899428011878</v>
      </c>
      <c r="AR249" s="44">
        <f t="shared" si="317"/>
        <v>208</v>
      </c>
      <c r="AS249" s="44">
        <f t="shared" si="318"/>
        <v>6.5</v>
      </c>
      <c r="AT249" s="44">
        <v>1</v>
      </c>
      <c r="AU249" s="35">
        <f t="shared" si="319"/>
        <v>1.175</v>
      </c>
      <c r="AV249" s="43">
        <f t="shared" si="285"/>
        <v>176173523285760</v>
      </c>
      <c r="AW249" s="43">
        <f t="shared" si="320"/>
        <v>4.3056809091039744E+16</v>
      </c>
      <c r="AX249" s="43">
        <f t="shared" si="321"/>
        <v>4599672450442941</v>
      </c>
      <c r="AY249" s="43">
        <f t="shared" si="322"/>
        <v>1950</v>
      </c>
      <c r="AZ249" s="43">
        <f t="shared" si="323"/>
        <v>34085.97418192475</v>
      </c>
      <c r="BA249" s="71">
        <f t="shared" si="366"/>
        <v>0.10682799184485195</v>
      </c>
      <c r="BC249" s="44">
        <f t="shared" si="324"/>
        <v>183</v>
      </c>
      <c r="BD249" s="44">
        <f t="shared" si="325"/>
        <v>9.1</v>
      </c>
      <c r="BE249" s="44">
        <v>1</v>
      </c>
      <c r="BF249" s="35">
        <f t="shared" si="326"/>
        <v>1.3</v>
      </c>
      <c r="BG249" s="43">
        <f t="shared" si="286"/>
        <v>11947717748736</v>
      </c>
      <c r="BH249" s="43">
        <f t="shared" si="327"/>
        <v>2842362052424294.5</v>
      </c>
      <c r="BI249" s="43">
        <f t="shared" si="328"/>
        <v>143739764076341.69</v>
      </c>
      <c r="BJ249" s="43">
        <f t="shared" si="329"/>
        <v>2730</v>
      </c>
      <c r="BK249" s="43">
        <f t="shared" si="330"/>
        <v>34085.97418192475</v>
      </c>
      <c r="BL249" s="71">
        <f t="shared" si="375"/>
        <v>5.0570533037388329E-2</v>
      </c>
      <c r="BN249" s="44">
        <f t="shared" si="331"/>
        <v>153</v>
      </c>
      <c r="BO249" s="44">
        <f t="shared" si="332"/>
        <v>12</v>
      </c>
      <c r="BP249" s="44">
        <v>1</v>
      </c>
      <c r="BQ249" s="35">
        <f t="shared" si="333"/>
        <v>1.45</v>
      </c>
      <c r="BR249" s="43">
        <f t="shared" si="287"/>
        <v>474115783680</v>
      </c>
      <c r="BS249" s="43">
        <f t="shared" si="334"/>
        <v>105182586609408</v>
      </c>
      <c r="BT249" s="43">
        <f t="shared" si="335"/>
        <v>2245933813692.8345</v>
      </c>
      <c r="BU249" s="43">
        <f t="shared" si="336"/>
        <v>3600</v>
      </c>
      <c r="BV249" s="43">
        <f t="shared" si="337"/>
        <v>34085.97418192475</v>
      </c>
      <c r="BW249" s="71">
        <f t="shared" si="373"/>
        <v>2.1352715179300867E-2</v>
      </c>
      <c r="BY249" s="44">
        <f t="shared" si="338"/>
        <v>91</v>
      </c>
      <c r="BZ249" s="44">
        <f t="shared" si="339"/>
        <v>15.25</v>
      </c>
      <c r="CA249" s="44">
        <v>1</v>
      </c>
      <c r="CB249" s="35">
        <f t="shared" si="340"/>
        <v>0</v>
      </c>
      <c r="CC249" s="43">
        <f t="shared" si="288"/>
        <v>7200</v>
      </c>
      <c r="CD249" s="43">
        <f t="shared" si="341"/>
        <v>0</v>
      </c>
      <c r="CE249" s="43">
        <f t="shared" si="342"/>
        <v>415551646.56983542</v>
      </c>
      <c r="CF249" s="43">
        <f t="shared" si="343"/>
        <v>4575</v>
      </c>
      <c r="CG249" s="43">
        <f t="shared" si="344"/>
        <v>34085.97418192475</v>
      </c>
      <c r="CH249" s="71" t="e">
        <f t="shared" si="371"/>
        <v>#DIV/0!</v>
      </c>
      <c r="CJ249" s="44">
        <f t="shared" si="345"/>
        <v>36</v>
      </c>
      <c r="CK249" s="44">
        <f t="shared" si="346"/>
        <v>18.899999999999999</v>
      </c>
      <c r="CL249" s="44">
        <v>1</v>
      </c>
      <c r="CM249" s="35">
        <f t="shared" si="347"/>
        <v>0</v>
      </c>
      <c r="CN249" s="43">
        <f t="shared" si="289"/>
        <v>5</v>
      </c>
      <c r="CO249" s="43">
        <f t="shared" si="348"/>
        <v>0</v>
      </c>
      <c r="CP249" s="43">
        <f t="shared" si="349"/>
        <v>202906.07742667675</v>
      </c>
      <c r="CQ249" s="43">
        <f t="shared" si="350"/>
        <v>5670</v>
      </c>
      <c r="CR249" s="43">
        <f t="shared" si="351"/>
        <v>34085.97418192475</v>
      </c>
      <c r="CS249" s="71" t="e">
        <f t="shared" si="372"/>
        <v>#DIV/0!</v>
      </c>
      <c r="CU249" s="44">
        <f t="shared" si="352"/>
        <v>-14</v>
      </c>
      <c r="CV249" s="44">
        <f t="shared" si="353"/>
        <v>23</v>
      </c>
      <c r="CW249" s="44">
        <v>1</v>
      </c>
      <c r="CX249" s="35">
        <f t="shared" si="354"/>
        <v>0</v>
      </c>
      <c r="CY249" s="43">
        <f t="shared" si="290"/>
        <v>1</v>
      </c>
      <c r="CZ249" s="43">
        <f t="shared" si="355"/>
        <v>0</v>
      </c>
      <c r="DA249" s="43">
        <f t="shared" si="356"/>
        <v>198.15046623698839</v>
      </c>
      <c r="DB249" s="43">
        <f t="shared" si="357"/>
        <v>6900</v>
      </c>
      <c r="DC249" s="43">
        <f t="shared" si="358"/>
        <v>34085.97418192475</v>
      </c>
      <c r="DF249" s="44">
        <f t="shared" si="359"/>
        <v>-77</v>
      </c>
      <c r="DG249" s="44">
        <f t="shared" si="360"/>
        <v>32.75</v>
      </c>
      <c r="DH249" s="44">
        <v>1</v>
      </c>
      <c r="DI249" s="35">
        <f t="shared" si="367"/>
        <v>0</v>
      </c>
      <c r="DJ249" s="43">
        <f t="shared" si="291"/>
        <v>1</v>
      </c>
      <c r="DK249" s="43">
        <f t="shared" si="361"/>
        <v>0</v>
      </c>
      <c r="DL249" s="43">
        <f t="shared" si="362"/>
        <v>3.1916639126347936E-2</v>
      </c>
      <c r="DM249" s="43">
        <f t="shared" si="363"/>
        <v>9825</v>
      </c>
      <c r="DN249" s="43">
        <f t="shared" si="364"/>
        <v>34085.97418192475</v>
      </c>
    </row>
    <row r="250" spans="1:118">
      <c r="A250" s="35">
        <f t="shared" si="292"/>
        <v>1176.267115516983</v>
      </c>
      <c r="B250" s="35">
        <v>0</v>
      </c>
      <c r="C250" s="56">
        <f t="shared" si="370"/>
        <v>11.5</v>
      </c>
      <c r="D250" s="60"/>
      <c r="E250" s="59">
        <f t="shared" si="293"/>
        <v>11.5</v>
      </c>
      <c r="F250" s="102">
        <f t="shared" si="281"/>
        <v>23</v>
      </c>
      <c r="G250" s="38">
        <f t="shared" si="294"/>
        <v>490076399058458.06</v>
      </c>
      <c r="H250" s="35">
        <f t="shared" si="365"/>
        <v>48.800000000000026</v>
      </c>
      <c r="I250" s="39">
        <v>244</v>
      </c>
      <c r="J250" s="44">
        <f t="shared" si="295"/>
        <v>244</v>
      </c>
      <c r="K250" s="44">
        <f t="shared" si="296"/>
        <v>1</v>
      </c>
      <c r="L250" s="34">
        <v>1</v>
      </c>
      <c r="M250" s="127">
        <f t="shared" si="297"/>
        <v>11.5</v>
      </c>
      <c r="N250" s="43">
        <f t="shared" si="282"/>
        <v>1.5001357350076416E+16</v>
      </c>
      <c r="O250" s="43">
        <f t="shared" si="298"/>
        <v>4.2093808724314423E+19</v>
      </c>
      <c r="P250" s="43">
        <f t="shared" si="299"/>
        <v>6.7630543070067213E+17</v>
      </c>
      <c r="Q250" s="43">
        <f t="shared" si="300"/>
        <v>300</v>
      </c>
      <c r="R250" s="43">
        <f t="shared" si="301"/>
        <v>35288.013465509488</v>
      </c>
      <c r="S250" s="71">
        <f t="shared" si="302"/>
        <v>1.6066624788695385E-2</v>
      </c>
      <c r="V250" s="44">
        <f t="shared" si="303"/>
        <v>244</v>
      </c>
      <c r="W250" s="44">
        <f t="shared" si="304"/>
        <v>2</v>
      </c>
      <c r="X250" s="44">
        <v>1</v>
      </c>
      <c r="Y250" s="35">
        <f t="shared" si="305"/>
        <v>1</v>
      </c>
      <c r="Z250" s="43">
        <f t="shared" si="283"/>
        <v>1.66334633033184E+17</v>
      </c>
      <c r="AA250" s="43">
        <f t="shared" si="306"/>
        <v>4.0585650460096897E+19</v>
      </c>
      <c r="AB250" s="43">
        <f t="shared" si="307"/>
        <v>6.7630543070067213E+17</v>
      </c>
      <c r="AC250" s="43">
        <f t="shared" si="308"/>
        <v>600</v>
      </c>
      <c r="AD250" s="43">
        <f t="shared" si="309"/>
        <v>35288.013465509488</v>
      </c>
      <c r="AE250" s="71">
        <f t="shared" si="369"/>
        <v>1.6663658781706697E-2</v>
      </c>
      <c r="AG250" s="44">
        <f t="shared" si="310"/>
        <v>229</v>
      </c>
      <c r="AH250" s="44">
        <f t="shared" si="311"/>
        <v>4.1500000000000004</v>
      </c>
      <c r="AI250" s="44">
        <v>1</v>
      </c>
      <c r="AJ250" s="35">
        <f t="shared" si="312"/>
        <v>1.075</v>
      </c>
      <c r="AK250" s="43">
        <f t="shared" si="284"/>
        <v>1524578566896000</v>
      </c>
      <c r="AL250" s="43">
        <f t="shared" si="313"/>
        <v>3.7531312870562278E+17</v>
      </c>
      <c r="AM250" s="43">
        <f t="shared" si="314"/>
        <v>8.453817883758392E+16</v>
      </c>
      <c r="AN250" s="43">
        <f t="shared" si="315"/>
        <v>1245</v>
      </c>
      <c r="AO250" s="43">
        <f t="shared" si="316"/>
        <v>35288.013465509488</v>
      </c>
      <c r="AP250" s="71">
        <f t="shared" si="374"/>
        <v>0.22524706004593706</v>
      </c>
      <c r="AR250" s="44">
        <f t="shared" si="317"/>
        <v>209</v>
      </c>
      <c r="AS250" s="44">
        <f t="shared" si="318"/>
        <v>6.5</v>
      </c>
      <c r="AT250" s="44">
        <v>1</v>
      </c>
      <c r="AU250" s="35">
        <f t="shared" si="319"/>
        <v>1.175</v>
      </c>
      <c r="AV250" s="43">
        <f t="shared" si="285"/>
        <v>176173523285760</v>
      </c>
      <c r="AW250" s="43">
        <f t="shared" si="320"/>
        <v>4.3263812980900512E+16</v>
      </c>
      <c r="AX250" s="43">
        <f t="shared" si="321"/>
        <v>5283636177348988</v>
      </c>
      <c r="AY250" s="43">
        <f t="shared" si="322"/>
        <v>1950</v>
      </c>
      <c r="AZ250" s="43">
        <f t="shared" si="323"/>
        <v>35288.013465509488</v>
      </c>
      <c r="BA250" s="71">
        <f t="shared" si="366"/>
        <v>0.12212599429646971</v>
      </c>
      <c r="BC250" s="44">
        <f t="shared" si="324"/>
        <v>184</v>
      </c>
      <c r="BD250" s="44">
        <f t="shared" si="325"/>
        <v>9.1</v>
      </c>
      <c r="BE250" s="44">
        <v>1</v>
      </c>
      <c r="BF250" s="35">
        <f t="shared" si="326"/>
        <v>1.3</v>
      </c>
      <c r="BG250" s="43">
        <f t="shared" si="286"/>
        <v>11947717748736</v>
      </c>
      <c r="BH250" s="43">
        <f t="shared" si="327"/>
        <v>2857894085497651.5</v>
      </c>
      <c r="BI250" s="43">
        <f t="shared" si="328"/>
        <v>165113630542155.59</v>
      </c>
      <c r="BJ250" s="43">
        <f t="shared" si="329"/>
        <v>2730</v>
      </c>
      <c r="BK250" s="43">
        <f t="shared" si="330"/>
        <v>35288.013465509488</v>
      </c>
      <c r="BL250" s="71">
        <f t="shared" si="375"/>
        <v>5.7774580023809377E-2</v>
      </c>
      <c r="BN250" s="44">
        <f t="shared" si="331"/>
        <v>154</v>
      </c>
      <c r="BO250" s="44">
        <f t="shared" si="332"/>
        <v>12</v>
      </c>
      <c r="BP250" s="44">
        <v>1</v>
      </c>
      <c r="BQ250" s="35">
        <f t="shared" si="333"/>
        <v>1.45</v>
      </c>
      <c r="BR250" s="43">
        <f t="shared" si="287"/>
        <v>474115783680</v>
      </c>
      <c r="BS250" s="43">
        <f t="shared" si="334"/>
        <v>105870054495744</v>
      </c>
      <c r="BT250" s="43">
        <f t="shared" si="335"/>
        <v>2579900477221.1758</v>
      </c>
      <c r="BU250" s="43">
        <f t="shared" si="336"/>
        <v>3600</v>
      </c>
      <c r="BV250" s="43">
        <f t="shared" si="337"/>
        <v>35288.013465509488</v>
      </c>
      <c r="BW250" s="71">
        <f t="shared" si="373"/>
        <v>2.4368557185591024E-2</v>
      </c>
      <c r="BY250" s="44">
        <f t="shared" si="338"/>
        <v>92</v>
      </c>
      <c r="BZ250" s="44">
        <f t="shared" si="339"/>
        <v>15.25</v>
      </c>
      <c r="CA250" s="44">
        <v>1</v>
      </c>
      <c r="CB250" s="35">
        <f t="shared" si="340"/>
        <v>0</v>
      </c>
      <c r="CC250" s="43">
        <f t="shared" si="288"/>
        <v>7200</v>
      </c>
      <c r="CD250" s="43">
        <f t="shared" si="341"/>
        <v>0</v>
      </c>
      <c r="CE250" s="43">
        <f t="shared" si="342"/>
        <v>477343492.83107936</v>
      </c>
      <c r="CF250" s="43">
        <f t="shared" si="343"/>
        <v>4575</v>
      </c>
      <c r="CG250" s="43">
        <f t="shared" si="344"/>
        <v>35288.013465509488</v>
      </c>
      <c r="CH250" s="71" t="e">
        <f t="shared" si="371"/>
        <v>#DIV/0!</v>
      </c>
      <c r="CJ250" s="44">
        <f t="shared" si="345"/>
        <v>37</v>
      </c>
      <c r="CK250" s="44">
        <f t="shared" si="346"/>
        <v>18.899999999999999</v>
      </c>
      <c r="CL250" s="44">
        <v>1</v>
      </c>
      <c r="CM250" s="35">
        <f t="shared" si="347"/>
        <v>0</v>
      </c>
      <c r="CN250" s="43">
        <f t="shared" si="289"/>
        <v>5</v>
      </c>
      <c r="CO250" s="43">
        <f t="shared" si="348"/>
        <v>0</v>
      </c>
      <c r="CP250" s="43">
        <f t="shared" si="349"/>
        <v>233077.87735892457</v>
      </c>
      <c r="CQ250" s="43">
        <f t="shared" si="350"/>
        <v>5670</v>
      </c>
      <c r="CR250" s="43">
        <f t="shared" si="351"/>
        <v>35288.013465509488</v>
      </c>
      <c r="CS250" s="71" t="e">
        <f t="shared" si="372"/>
        <v>#DIV/0!</v>
      </c>
      <c r="CU250" s="44">
        <f t="shared" si="352"/>
        <v>-13</v>
      </c>
      <c r="CV250" s="44">
        <f t="shared" si="353"/>
        <v>23</v>
      </c>
      <c r="CW250" s="44">
        <v>1</v>
      </c>
      <c r="CX250" s="35">
        <f t="shared" si="354"/>
        <v>0</v>
      </c>
      <c r="CY250" s="43">
        <f t="shared" si="290"/>
        <v>1</v>
      </c>
      <c r="CZ250" s="43">
        <f t="shared" si="355"/>
        <v>0</v>
      </c>
      <c r="DA250" s="43">
        <f t="shared" si="356"/>
        <v>227.61511460832406</v>
      </c>
      <c r="DB250" s="43">
        <f t="shared" si="357"/>
        <v>6900</v>
      </c>
      <c r="DC250" s="43">
        <f t="shared" si="358"/>
        <v>35288.013465509488</v>
      </c>
      <c r="DF250" s="44">
        <f t="shared" si="359"/>
        <v>-76</v>
      </c>
      <c r="DG250" s="44">
        <f t="shared" si="360"/>
        <v>32.75</v>
      </c>
      <c r="DH250" s="44">
        <v>1</v>
      </c>
      <c r="DI250" s="35">
        <f t="shared" si="367"/>
        <v>0</v>
      </c>
      <c r="DJ250" s="43">
        <f t="shared" si="291"/>
        <v>1</v>
      </c>
      <c r="DK250" s="43">
        <f t="shared" si="361"/>
        <v>0</v>
      </c>
      <c r="DL250" s="43">
        <f t="shared" si="362"/>
        <v>3.6662590861469883E-2</v>
      </c>
      <c r="DM250" s="43">
        <f t="shared" si="363"/>
        <v>9825</v>
      </c>
      <c r="DN250" s="43">
        <f t="shared" si="364"/>
        <v>35288.013465509488</v>
      </c>
    </row>
    <row r="251" spans="1:118">
      <c r="A251" s="35">
        <f t="shared" si="292"/>
        <v>1217.7480857628063</v>
      </c>
      <c r="B251" s="35">
        <v>0</v>
      </c>
      <c r="C251" s="56">
        <f t="shared" si="370"/>
        <v>11.5</v>
      </c>
      <c r="D251" s="60"/>
      <c r="E251" s="59">
        <f t="shared" si="293"/>
        <v>11.5</v>
      </c>
      <c r="F251" s="102">
        <f t="shared" si="281"/>
        <v>23</v>
      </c>
      <c r="G251" s="38">
        <f t="shared" si="294"/>
        <v>562949953421321.12</v>
      </c>
      <c r="H251" s="35">
        <f t="shared" si="365"/>
        <v>49.000000000000021</v>
      </c>
      <c r="I251" s="39">
        <v>245</v>
      </c>
      <c r="J251" s="44">
        <f t="shared" si="295"/>
        <v>245</v>
      </c>
      <c r="K251" s="44">
        <f t="shared" si="296"/>
        <v>1</v>
      </c>
      <c r="L251" s="34">
        <v>1</v>
      </c>
      <c r="M251" s="127">
        <f t="shared" si="297"/>
        <v>11.5</v>
      </c>
      <c r="N251" s="43">
        <f t="shared" si="282"/>
        <v>1.5001357350076416E+16</v>
      </c>
      <c r="O251" s="43">
        <f t="shared" si="298"/>
        <v>4.2266324333840302E+19</v>
      </c>
      <c r="P251" s="43">
        <f t="shared" si="299"/>
        <v>7.768709357214231E+17</v>
      </c>
      <c r="Q251" s="43">
        <f t="shared" si="300"/>
        <v>300</v>
      </c>
      <c r="R251" s="43">
        <f t="shared" si="301"/>
        <v>36532.442572884189</v>
      </c>
      <c r="S251" s="71">
        <f t="shared" si="302"/>
        <v>1.8380376055067215E-2</v>
      </c>
      <c r="V251" s="44">
        <f t="shared" si="303"/>
        <v>245</v>
      </c>
      <c r="W251" s="44">
        <f t="shared" si="304"/>
        <v>2</v>
      </c>
      <c r="X251" s="44">
        <v>1</v>
      </c>
      <c r="Y251" s="35">
        <f t="shared" si="305"/>
        <v>1</v>
      </c>
      <c r="Z251" s="43">
        <f t="shared" si="283"/>
        <v>1.66334633033184E+17</v>
      </c>
      <c r="AA251" s="43">
        <f t="shared" si="306"/>
        <v>4.0751985093130076E+19</v>
      </c>
      <c r="AB251" s="43">
        <f t="shared" si="307"/>
        <v>7.768709357214231E+17</v>
      </c>
      <c r="AC251" s="43">
        <f t="shared" si="308"/>
        <v>600</v>
      </c>
      <c r="AD251" s="43">
        <f t="shared" si="309"/>
        <v>36532.442572884189</v>
      </c>
      <c r="AE251" s="71">
        <f t="shared" si="369"/>
        <v>1.906338878820377E-2</v>
      </c>
      <c r="AG251" s="44">
        <f t="shared" si="310"/>
        <v>230</v>
      </c>
      <c r="AH251" s="44">
        <f t="shared" si="311"/>
        <v>4.1500000000000004</v>
      </c>
      <c r="AI251" s="44">
        <v>1</v>
      </c>
      <c r="AJ251" s="35">
        <f t="shared" si="312"/>
        <v>1.075</v>
      </c>
      <c r="AK251" s="43">
        <f t="shared" si="284"/>
        <v>1524578566896000</v>
      </c>
      <c r="AL251" s="43">
        <f t="shared" si="313"/>
        <v>3.7695205066503597E+17</v>
      </c>
      <c r="AM251" s="43">
        <f t="shared" si="314"/>
        <v>9.7108866965177808E+16</v>
      </c>
      <c r="AN251" s="43">
        <f t="shared" si="315"/>
        <v>1245</v>
      </c>
      <c r="AO251" s="43">
        <f t="shared" si="316"/>
        <v>36532.442572884189</v>
      </c>
      <c r="AP251" s="71">
        <f t="shared" si="374"/>
        <v>0.25761596678902243</v>
      </c>
      <c r="AR251" s="44">
        <f t="shared" si="317"/>
        <v>210</v>
      </c>
      <c r="AS251" s="44">
        <f t="shared" si="318"/>
        <v>6.5</v>
      </c>
      <c r="AT251" s="44">
        <v>1</v>
      </c>
      <c r="AU251" s="35">
        <f t="shared" si="319"/>
        <v>1.175</v>
      </c>
      <c r="AV251" s="43">
        <f t="shared" si="285"/>
        <v>176173523285760</v>
      </c>
      <c r="AW251" s="43">
        <f t="shared" si="320"/>
        <v>4.347081687076128E+16</v>
      </c>
      <c r="AX251" s="43">
        <f t="shared" si="321"/>
        <v>6069304185323605</v>
      </c>
      <c r="AY251" s="43">
        <f t="shared" si="322"/>
        <v>1950</v>
      </c>
      <c r="AZ251" s="43">
        <f t="shared" si="323"/>
        <v>36532.442572884189</v>
      </c>
      <c r="BA251" s="71">
        <f t="shared" si="366"/>
        <v>0.13961790051858569</v>
      </c>
      <c r="BC251" s="44">
        <f t="shared" si="324"/>
        <v>185</v>
      </c>
      <c r="BD251" s="44">
        <f t="shared" si="325"/>
        <v>9.1</v>
      </c>
      <c r="BE251" s="44">
        <v>14</v>
      </c>
      <c r="BF251" s="35">
        <f t="shared" si="326"/>
        <v>1.3</v>
      </c>
      <c r="BG251" s="43">
        <f t="shared" si="286"/>
        <v>167268048482304</v>
      </c>
      <c r="BH251" s="43">
        <f t="shared" si="327"/>
        <v>4.0227965659994112E+16</v>
      </c>
      <c r="BI251" s="43">
        <f t="shared" si="328"/>
        <v>189665755791362.41</v>
      </c>
      <c r="BJ251" s="43">
        <f t="shared" si="329"/>
        <v>2730</v>
      </c>
      <c r="BK251" s="43">
        <f t="shared" si="330"/>
        <v>36532.442572884189</v>
      </c>
      <c r="BL251" s="71">
        <f t="shared" si="375"/>
        <v>4.7147737321447782E-3</v>
      </c>
      <c r="BN251" s="44">
        <f t="shared" si="331"/>
        <v>155</v>
      </c>
      <c r="BO251" s="44">
        <f t="shared" si="332"/>
        <v>12</v>
      </c>
      <c r="BP251" s="44">
        <v>1</v>
      </c>
      <c r="BQ251" s="35">
        <f t="shared" si="333"/>
        <v>1.45</v>
      </c>
      <c r="BR251" s="43">
        <f t="shared" si="287"/>
        <v>474115783680</v>
      </c>
      <c r="BS251" s="43">
        <f t="shared" si="334"/>
        <v>106557522382080</v>
      </c>
      <c r="BT251" s="43">
        <f t="shared" si="335"/>
        <v>2963527434240.0303</v>
      </c>
      <c r="BU251" s="43">
        <f t="shared" si="336"/>
        <v>3600</v>
      </c>
      <c r="BV251" s="43">
        <f t="shared" si="337"/>
        <v>36532.442572884189</v>
      </c>
      <c r="BW251" s="71">
        <f t="shared" si="373"/>
        <v>2.7811527220141269E-2</v>
      </c>
      <c r="BY251" s="44">
        <f t="shared" si="338"/>
        <v>93</v>
      </c>
      <c r="BZ251" s="44">
        <f t="shared" si="339"/>
        <v>15.25</v>
      </c>
      <c r="CA251" s="44">
        <v>1</v>
      </c>
      <c r="CB251" s="35">
        <f t="shared" si="340"/>
        <v>0</v>
      </c>
      <c r="CC251" s="43">
        <f t="shared" si="288"/>
        <v>7200</v>
      </c>
      <c r="CD251" s="43">
        <f t="shared" si="341"/>
        <v>0</v>
      </c>
      <c r="CE251" s="43">
        <f t="shared" si="342"/>
        <v>548323684.9835999</v>
      </c>
      <c r="CF251" s="43">
        <f t="shared" si="343"/>
        <v>4575</v>
      </c>
      <c r="CG251" s="43">
        <f t="shared" si="344"/>
        <v>36532.442572884189</v>
      </c>
      <c r="CH251" s="71" t="e">
        <f t="shared" si="371"/>
        <v>#DIV/0!</v>
      </c>
      <c r="CJ251" s="44">
        <f t="shared" si="345"/>
        <v>38</v>
      </c>
      <c r="CK251" s="44">
        <f t="shared" si="346"/>
        <v>18.899999999999999</v>
      </c>
      <c r="CL251" s="44">
        <v>1</v>
      </c>
      <c r="CM251" s="35">
        <f t="shared" si="347"/>
        <v>0</v>
      </c>
      <c r="CN251" s="43">
        <f t="shared" si="289"/>
        <v>5</v>
      </c>
      <c r="CO251" s="43">
        <f t="shared" si="348"/>
        <v>0</v>
      </c>
      <c r="CP251" s="43">
        <f t="shared" si="349"/>
        <v>267736.17430839734</v>
      </c>
      <c r="CQ251" s="43">
        <f t="shared" si="350"/>
        <v>5670</v>
      </c>
      <c r="CR251" s="43">
        <f t="shared" si="351"/>
        <v>36532.442572884189</v>
      </c>
      <c r="CS251" s="71" t="e">
        <f t="shared" si="372"/>
        <v>#DIV/0!</v>
      </c>
      <c r="CU251" s="44">
        <f t="shared" si="352"/>
        <v>-12</v>
      </c>
      <c r="CV251" s="44">
        <f t="shared" si="353"/>
        <v>23</v>
      </c>
      <c r="CW251" s="44">
        <v>1</v>
      </c>
      <c r="CX251" s="35">
        <f t="shared" si="354"/>
        <v>0</v>
      </c>
      <c r="CY251" s="43">
        <f t="shared" si="290"/>
        <v>1</v>
      </c>
      <c r="CZ251" s="43">
        <f t="shared" si="355"/>
        <v>0</v>
      </c>
      <c r="DA251" s="43">
        <f t="shared" si="356"/>
        <v>261.46110772304348</v>
      </c>
      <c r="DB251" s="43">
        <f t="shared" si="357"/>
        <v>6900</v>
      </c>
      <c r="DC251" s="43">
        <f t="shared" si="358"/>
        <v>36532.442572884189</v>
      </c>
      <c r="DF251" s="44">
        <f t="shared" si="359"/>
        <v>-75</v>
      </c>
      <c r="DG251" s="44">
        <f t="shared" si="360"/>
        <v>32.75</v>
      </c>
      <c r="DH251" s="44">
        <v>1</v>
      </c>
      <c r="DI251" s="35">
        <f t="shared" si="367"/>
        <v>0</v>
      </c>
      <c r="DJ251" s="43">
        <f t="shared" si="291"/>
        <v>1</v>
      </c>
      <c r="DK251" s="43">
        <f t="shared" si="361"/>
        <v>0</v>
      </c>
      <c r="DL251" s="43">
        <f t="shared" si="362"/>
        <v>4.2114257812499792E-2</v>
      </c>
      <c r="DM251" s="43">
        <f t="shared" si="363"/>
        <v>9825</v>
      </c>
      <c r="DN251" s="43">
        <f t="shared" si="364"/>
        <v>36532.442572884189</v>
      </c>
    </row>
    <row r="252" spans="1:118">
      <c r="A252" s="35">
        <f t="shared" si="292"/>
        <v>1260.691879265215</v>
      </c>
      <c r="B252" s="35">
        <v>0</v>
      </c>
      <c r="C252" s="56">
        <f t="shared" si="370"/>
        <v>11.5</v>
      </c>
      <c r="D252" s="60"/>
      <c r="E252" s="59">
        <f t="shared" si="293"/>
        <v>11.5</v>
      </c>
      <c r="F252" s="102">
        <f t="shared" si="281"/>
        <v>23</v>
      </c>
      <c r="G252" s="38">
        <f t="shared" si="294"/>
        <v>646659685440729.12</v>
      </c>
      <c r="H252" s="35">
        <f t="shared" si="365"/>
        <v>49.200000000000024</v>
      </c>
      <c r="I252" s="39">
        <v>246</v>
      </c>
      <c r="J252" s="44">
        <f t="shared" si="295"/>
        <v>246</v>
      </c>
      <c r="K252" s="44">
        <f t="shared" si="296"/>
        <v>1</v>
      </c>
      <c r="L252" s="34">
        <v>1</v>
      </c>
      <c r="M252" s="127">
        <f t="shared" si="297"/>
        <v>11.5</v>
      </c>
      <c r="N252" s="43">
        <f t="shared" si="282"/>
        <v>1.5001357350076416E+16</v>
      </c>
      <c r="O252" s="43">
        <f t="shared" si="298"/>
        <v>4.2438839943366181E+19</v>
      </c>
      <c r="P252" s="43">
        <f t="shared" si="299"/>
        <v>8.9239036590820621E+17</v>
      </c>
      <c r="Q252" s="43">
        <f t="shared" si="300"/>
        <v>300</v>
      </c>
      <c r="R252" s="43">
        <f t="shared" si="301"/>
        <v>37820.756377956452</v>
      </c>
      <c r="S252" s="71">
        <f t="shared" si="302"/>
        <v>2.102768047145219E-2</v>
      </c>
      <c r="V252" s="44">
        <f t="shared" si="303"/>
        <v>246</v>
      </c>
      <c r="W252" s="44">
        <f t="shared" si="304"/>
        <v>2</v>
      </c>
      <c r="X252" s="44">
        <v>1</v>
      </c>
      <c r="Y252" s="35">
        <f t="shared" si="305"/>
        <v>1</v>
      </c>
      <c r="Z252" s="43">
        <f t="shared" si="283"/>
        <v>1.66334633033184E+17</v>
      </c>
      <c r="AA252" s="43">
        <f t="shared" si="306"/>
        <v>4.0918319726163263E+19</v>
      </c>
      <c r="AB252" s="43">
        <f t="shared" si="307"/>
        <v>8.9239036590820621E+17</v>
      </c>
      <c r="AC252" s="43">
        <f t="shared" si="308"/>
        <v>600</v>
      </c>
      <c r="AD252" s="43">
        <f t="shared" si="309"/>
        <v>37820.756377956452</v>
      </c>
      <c r="AE252" s="71">
        <f t="shared" si="369"/>
        <v>2.1809066742728683E-2</v>
      </c>
      <c r="AG252" s="44">
        <f t="shared" si="310"/>
        <v>231</v>
      </c>
      <c r="AH252" s="44">
        <f t="shared" si="311"/>
        <v>4.1500000000000004</v>
      </c>
      <c r="AI252" s="44">
        <v>1</v>
      </c>
      <c r="AJ252" s="35">
        <f t="shared" si="312"/>
        <v>1.075</v>
      </c>
      <c r="AK252" s="43">
        <f t="shared" si="284"/>
        <v>1524578566896000</v>
      </c>
      <c r="AL252" s="43">
        <f t="shared" si="313"/>
        <v>3.7859097262444922E+17</v>
      </c>
      <c r="AM252" s="43">
        <f t="shared" si="314"/>
        <v>1.1154879573852568E+17</v>
      </c>
      <c r="AN252" s="43">
        <f t="shared" si="315"/>
        <v>1245</v>
      </c>
      <c r="AO252" s="43">
        <f t="shared" si="316"/>
        <v>37820.756377956452</v>
      </c>
      <c r="AP252" s="71">
        <f t="shared" si="374"/>
        <v>0.29464198516212037</v>
      </c>
      <c r="AR252" s="44">
        <f t="shared" si="317"/>
        <v>211</v>
      </c>
      <c r="AS252" s="44">
        <f t="shared" si="318"/>
        <v>6.5</v>
      </c>
      <c r="AT252" s="44">
        <v>1</v>
      </c>
      <c r="AU252" s="35">
        <f t="shared" si="319"/>
        <v>1.175</v>
      </c>
      <c r="AV252" s="43">
        <f t="shared" si="285"/>
        <v>176173523285760</v>
      </c>
      <c r="AW252" s="43">
        <f t="shared" si="320"/>
        <v>4.3677820760622048E+16</v>
      </c>
      <c r="AX252" s="43">
        <f t="shared" si="321"/>
        <v>6971799733657845</v>
      </c>
      <c r="AY252" s="43">
        <f t="shared" si="322"/>
        <v>1950</v>
      </c>
      <c r="AZ252" s="43">
        <f t="shared" si="323"/>
        <v>37820.756377956452</v>
      </c>
      <c r="BA252" s="71">
        <f t="shared" si="366"/>
        <v>0.15961876330476873</v>
      </c>
      <c r="BC252" s="44">
        <f t="shared" si="324"/>
        <v>186</v>
      </c>
      <c r="BD252" s="44">
        <f t="shared" si="325"/>
        <v>9.1</v>
      </c>
      <c r="BE252" s="44">
        <v>1</v>
      </c>
      <c r="BF252" s="35">
        <f t="shared" si="326"/>
        <v>1.3</v>
      </c>
      <c r="BG252" s="43">
        <f t="shared" si="286"/>
        <v>167268048482304</v>
      </c>
      <c r="BH252" s="43">
        <f t="shared" si="327"/>
        <v>4.0445414123021112E+16</v>
      </c>
      <c r="BI252" s="43">
        <f t="shared" si="328"/>
        <v>217868741676807.28</v>
      </c>
      <c r="BJ252" s="43">
        <f t="shared" si="329"/>
        <v>2730</v>
      </c>
      <c r="BK252" s="43">
        <f t="shared" si="330"/>
        <v>37820.756377956452</v>
      </c>
      <c r="BL252" s="71">
        <f t="shared" si="375"/>
        <v>5.3867353419629997E-3</v>
      </c>
      <c r="BN252" s="44">
        <f t="shared" si="331"/>
        <v>156</v>
      </c>
      <c r="BO252" s="44">
        <f t="shared" si="332"/>
        <v>12</v>
      </c>
      <c r="BP252" s="44">
        <v>1</v>
      </c>
      <c r="BQ252" s="35">
        <f t="shared" si="333"/>
        <v>1.45</v>
      </c>
      <c r="BR252" s="43">
        <f t="shared" si="287"/>
        <v>474115783680</v>
      </c>
      <c r="BS252" s="43">
        <f t="shared" si="334"/>
        <v>107244990268416</v>
      </c>
      <c r="BT252" s="43">
        <f t="shared" si="335"/>
        <v>3404199088700.1074</v>
      </c>
      <c r="BU252" s="43">
        <f t="shared" si="336"/>
        <v>3600</v>
      </c>
      <c r="BV252" s="43">
        <f t="shared" si="337"/>
        <v>37820.756377956452</v>
      </c>
      <c r="BW252" s="71">
        <f t="shared" si="373"/>
        <v>3.1742266749989673E-2</v>
      </c>
      <c r="BY252" s="44">
        <f t="shared" si="338"/>
        <v>94</v>
      </c>
      <c r="BZ252" s="44">
        <f t="shared" si="339"/>
        <v>15.25</v>
      </c>
      <c r="CA252" s="44">
        <v>1</v>
      </c>
      <c r="CB252" s="35">
        <f t="shared" si="340"/>
        <v>0</v>
      </c>
      <c r="CC252" s="43">
        <f t="shared" si="288"/>
        <v>7200</v>
      </c>
      <c r="CD252" s="43">
        <f t="shared" si="341"/>
        <v>0</v>
      </c>
      <c r="CE252" s="43">
        <f t="shared" si="342"/>
        <v>629858514.9465735</v>
      </c>
      <c r="CF252" s="43">
        <f t="shared" si="343"/>
        <v>4575</v>
      </c>
      <c r="CG252" s="43">
        <f t="shared" si="344"/>
        <v>37820.756377956452</v>
      </c>
      <c r="CH252" s="71" t="e">
        <f t="shared" si="371"/>
        <v>#DIV/0!</v>
      </c>
      <c r="CJ252" s="44">
        <f t="shared" si="345"/>
        <v>39</v>
      </c>
      <c r="CK252" s="44">
        <f t="shared" si="346"/>
        <v>18.899999999999999</v>
      </c>
      <c r="CL252" s="44">
        <v>1</v>
      </c>
      <c r="CM252" s="35">
        <f t="shared" si="347"/>
        <v>0</v>
      </c>
      <c r="CN252" s="43">
        <f t="shared" si="289"/>
        <v>5</v>
      </c>
      <c r="CO252" s="43">
        <f t="shared" si="348"/>
        <v>0</v>
      </c>
      <c r="CP252" s="43">
        <f t="shared" si="349"/>
        <v>307548.10300125554</v>
      </c>
      <c r="CQ252" s="43">
        <f t="shared" si="350"/>
        <v>5670</v>
      </c>
      <c r="CR252" s="43">
        <f t="shared" si="351"/>
        <v>37820.756377956452</v>
      </c>
      <c r="CS252" s="71" t="e">
        <f t="shared" si="372"/>
        <v>#DIV/0!</v>
      </c>
      <c r="CU252" s="44">
        <f t="shared" si="352"/>
        <v>-11</v>
      </c>
      <c r="CV252" s="44">
        <f t="shared" si="353"/>
        <v>23</v>
      </c>
      <c r="CW252" s="44">
        <v>1</v>
      </c>
      <c r="CX252" s="35">
        <f t="shared" si="354"/>
        <v>0</v>
      </c>
      <c r="CY252" s="43">
        <f t="shared" si="290"/>
        <v>1</v>
      </c>
      <c r="CZ252" s="43">
        <f t="shared" si="355"/>
        <v>0</v>
      </c>
      <c r="DA252" s="43">
        <f t="shared" si="356"/>
        <v>300.33994433716265</v>
      </c>
      <c r="DB252" s="43">
        <f t="shared" si="357"/>
        <v>6900</v>
      </c>
      <c r="DC252" s="43">
        <f t="shared" si="358"/>
        <v>37820.756377956452</v>
      </c>
      <c r="DF252" s="44">
        <f t="shared" si="359"/>
        <v>-74</v>
      </c>
      <c r="DG252" s="44">
        <f t="shared" si="360"/>
        <v>32.75</v>
      </c>
      <c r="DH252" s="44">
        <v>1</v>
      </c>
      <c r="DI252" s="35">
        <f t="shared" si="367"/>
        <v>0</v>
      </c>
      <c r="DJ252" s="43">
        <f t="shared" si="291"/>
        <v>1</v>
      </c>
      <c r="DK252" s="43">
        <f t="shared" si="361"/>
        <v>0</v>
      </c>
      <c r="DL252" s="43">
        <f t="shared" si="362"/>
        <v>4.8376578671139543E-2</v>
      </c>
      <c r="DM252" s="43">
        <f t="shared" si="363"/>
        <v>9825</v>
      </c>
      <c r="DN252" s="43">
        <f t="shared" si="364"/>
        <v>37820.756377956452</v>
      </c>
    </row>
    <row r="253" spans="1:118">
      <c r="A253" s="35">
        <f t="shared" si="292"/>
        <v>1305.1500823749461</v>
      </c>
      <c r="B253" s="35">
        <v>0</v>
      </c>
      <c r="C253" s="56">
        <f t="shared" si="370"/>
        <v>11.5</v>
      </c>
      <c r="D253" s="60"/>
      <c r="E253" s="59">
        <f t="shared" si="293"/>
        <v>11.5</v>
      </c>
      <c r="F253" s="102">
        <f t="shared" si="281"/>
        <v>23</v>
      </c>
      <c r="G253" s="38">
        <f t="shared" si="294"/>
        <v>742816916908666</v>
      </c>
      <c r="H253" s="35">
        <f t="shared" si="365"/>
        <v>49.400000000000027</v>
      </c>
      <c r="I253" s="39">
        <v>247</v>
      </c>
      <c r="J253" s="44">
        <f t="shared" si="295"/>
        <v>247</v>
      </c>
      <c r="K253" s="44">
        <f t="shared" si="296"/>
        <v>1</v>
      </c>
      <c r="L253" s="34">
        <v>1</v>
      </c>
      <c r="M253" s="127">
        <f t="shared" si="297"/>
        <v>11.5</v>
      </c>
      <c r="N253" s="43">
        <f t="shared" si="282"/>
        <v>1.5001357350076416E+16</v>
      </c>
      <c r="O253" s="43">
        <f t="shared" si="298"/>
        <v>4.261135555289206E+19</v>
      </c>
      <c r="P253" s="43">
        <f t="shared" si="299"/>
        <v>1.025087345333959E+18</v>
      </c>
      <c r="Q253" s="43">
        <f t="shared" si="300"/>
        <v>300</v>
      </c>
      <c r="R253" s="43">
        <f t="shared" si="301"/>
        <v>39154.502471248386</v>
      </c>
      <c r="S253" s="71">
        <f t="shared" si="302"/>
        <v>2.4056670622964627E-2</v>
      </c>
      <c r="V253" s="44">
        <f t="shared" si="303"/>
        <v>247</v>
      </c>
      <c r="W253" s="44">
        <f t="shared" si="304"/>
        <v>2</v>
      </c>
      <c r="X253" s="44">
        <v>1</v>
      </c>
      <c r="Y253" s="35">
        <f t="shared" si="305"/>
        <v>1</v>
      </c>
      <c r="Z253" s="43">
        <f t="shared" si="283"/>
        <v>1.66334633033184E+17</v>
      </c>
      <c r="AA253" s="43">
        <f t="shared" si="306"/>
        <v>4.1084654359196451E+19</v>
      </c>
      <c r="AB253" s="43">
        <f t="shared" si="307"/>
        <v>1.025087345333959E+18</v>
      </c>
      <c r="AC253" s="43">
        <f t="shared" si="308"/>
        <v>600</v>
      </c>
      <c r="AD253" s="43">
        <f t="shared" si="309"/>
        <v>39154.502471248386</v>
      </c>
      <c r="AE253" s="71">
        <f t="shared" si="369"/>
        <v>2.4950613831913666E-2</v>
      </c>
      <c r="AG253" s="44">
        <f t="shared" si="310"/>
        <v>232</v>
      </c>
      <c r="AH253" s="44">
        <f t="shared" si="311"/>
        <v>4.1500000000000004</v>
      </c>
      <c r="AI253" s="44">
        <v>1</v>
      </c>
      <c r="AJ253" s="35">
        <f t="shared" si="312"/>
        <v>1.075</v>
      </c>
      <c r="AK253" s="43">
        <f t="shared" si="284"/>
        <v>1524578566896000</v>
      </c>
      <c r="AL253" s="43">
        <f t="shared" si="313"/>
        <v>3.802298945838624E+17</v>
      </c>
      <c r="AM253" s="43">
        <f t="shared" si="314"/>
        <v>1.2813591816674474E+17</v>
      </c>
      <c r="AN253" s="43">
        <f t="shared" si="315"/>
        <v>1245</v>
      </c>
      <c r="AO253" s="43">
        <f t="shared" si="316"/>
        <v>39154.502471248386</v>
      </c>
      <c r="AP253" s="71">
        <f t="shared" si="374"/>
        <v>0.33699590692883685</v>
      </c>
      <c r="AR253" s="44">
        <f t="shared" si="317"/>
        <v>212</v>
      </c>
      <c r="AS253" s="44">
        <f t="shared" si="318"/>
        <v>6.5</v>
      </c>
      <c r="AT253" s="44">
        <v>1</v>
      </c>
      <c r="AU253" s="35">
        <f t="shared" si="319"/>
        <v>1.175</v>
      </c>
      <c r="AV253" s="43">
        <f t="shared" si="285"/>
        <v>176173523285760</v>
      </c>
      <c r="AW253" s="43">
        <f t="shared" si="320"/>
        <v>4.3884824650482816E+16</v>
      </c>
      <c r="AX253" s="43">
        <f t="shared" si="321"/>
        <v>8008494885421535</v>
      </c>
      <c r="AY253" s="43">
        <f t="shared" si="322"/>
        <v>1950</v>
      </c>
      <c r="AZ253" s="43">
        <f t="shared" si="323"/>
        <v>39154.502471248386</v>
      </c>
      <c r="BA253" s="71">
        <f t="shared" si="366"/>
        <v>0.18248893436864688</v>
      </c>
      <c r="BC253" s="44">
        <f t="shared" si="324"/>
        <v>187</v>
      </c>
      <c r="BD253" s="44">
        <f t="shared" si="325"/>
        <v>9.1</v>
      </c>
      <c r="BE253" s="44">
        <v>1</v>
      </c>
      <c r="BF253" s="35">
        <f t="shared" si="326"/>
        <v>1.3</v>
      </c>
      <c r="BG253" s="43">
        <f t="shared" si="286"/>
        <v>167268048482304</v>
      </c>
      <c r="BH253" s="43">
        <f t="shared" si="327"/>
        <v>4.0662862586048104E+16</v>
      </c>
      <c r="BI253" s="43">
        <f t="shared" si="328"/>
        <v>250265465169422.5</v>
      </c>
      <c r="BJ253" s="43">
        <f t="shared" si="329"/>
        <v>2730</v>
      </c>
      <c r="BK253" s="43">
        <f t="shared" si="330"/>
        <v>39154.502471248386</v>
      </c>
      <c r="BL253" s="71">
        <f t="shared" si="375"/>
        <v>6.154644539346609E-3</v>
      </c>
      <c r="BN253" s="44">
        <f t="shared" si="331"/>
        <v>157</v>
      </c>
      <c r="BO253" s="44">
        <f t="shared" si="332"/>
        <v>12</v>
      </c>
      <c r="BP253" s="44">
        <v>1</v>
      </c>
      <c r="BQ253" s="35">
        <f t="shared" si="333"/>
        <v>1.45</v>
      </c>
      <c r="BR253" s="43">
        <f t="shared" si="287"/>
        <v>474115783680</v>
      </c>
      <c r="BS253" s="43">
        <f t="shared" si="334"/>
        <v>107932458154752</v>
      </c>
      <c r="BT253" s="43">
        <f t="shared" si="335"/>
        <v>3910397893272.2192</v>
      </c>
      <c r="BU253" s="43">
        <f t="shared" si="336"/>
        <v>3600</v>
      </c>
      <c r="BV253" s="43">
        <f t="shared" si="337"/>
        <v>39154.502471248386</v>
      </c>
      <c r="BW253" s="71">
        <f t="shared" si="373"/>
        <v>3.6230045716790282E-2</v>
      </c>
      <c r="BY253" s="44">
        <f t="shared" si="338"/>
        <v>95</v>
      </c>
      <c r="BZ253" s="44">
        <f t="shared" si="339"/>
        <v>15.25</v>
      </c>
      <c r="CA253" s="44">
        <v>1</v>
      </c>
      <c r="CB253" s="35">
        <f t="shared" si="340"/>
        <v>0</v>
      </c>
      <c r="CC253" s="43">
        <f t="shared" si="288"/>
        <v>7200</v>
      </c>
      <c r="CD253" s="43">
        <f t="shared" si="341"/>
        <v>0</v>
      </c>
      <c r="CE253" s="43">
        <f t="shared" si="342"/>
        <v>723517440.00000465</v>
      </c>
      <c r="CF253" s="43">
        <f t="shared" si="343"/>
        <v>4575</v>
      </c>
      <c r="CG253" s="43">
        <f t="shared" si="344"/>
        <v>39154.502471248386</v>
      </c>
      <c r="CH253" s="71" t="e">
        <f t="shared" si="371"/>
        <v>#DIV/0!</v>
      </c>
      <c r="CJ253" s="44">
        <f t="shared" si="345"/>
        <v>40</v>
      </c>
      <c r="CK253" s="44">
        <f t="shared" si="346"/>
        <v>18.899999999999999</v>
      </c>
      <c r="CL253" s="44">
        <v>10</v>
      </c>
      <c r="CM253" s="35">
        <f t="shared" si="347"/>
        <v>0</v>
      </c>
      <c r="CN253" s="43">
        <f t="shared" si="289"/>
        <v>50</v>
      </c>
      <c r="CO253" s="43">
        <f t="shared" si="348"/>
        <v>0</v>
      </c>
      <c r="CP253" s="43">
        <f t="shared" si="349"/>
        <v>353280.00000000093</v>
      </c>
      <c r="CQ253" s="43">
        <f t="shared" si="350"/>
        <v>5670</v>
      </c>
      <c r="CR253" s="43">
        <f t="shared" si="351"/>
        <v>39154.502471248386</v>
      </c>
      <c r="CS253" s="71" t="e">
        <f t="shared" si="372"/>
        <v>#DIV/0!</v>
      </c>
      <c r="CU253" s="44">
        <f t="shared" si="352"/>
        <v>-10</v>
      </c>
      <c r="CV253" s="44">
        <f t="shared" si="353"/>
        <v>23</v>
      </c>
      <c r="CW253" s="44">
        <v>1</v>
      </c>
      <c r="CX253" s="35">
        <f t="shared" si="354"/>
        <v>0</v>
      </c>
      <c r="CY253" s="43">
        <f t="shared" si="290"/>
        <v>1</v>
      </c>
      <c r="CZ253" s="43">
        <f t="shared" si="355"/>
        <v>0</v>
      </c>
      <c r="DA253" s="43">
        <f t="shared" si="356"/>
        <v>344.99999999999977</v>
      </c>
      <c r="DB253" s="43">
        <f t="shared" si="357"/>
        <v>6900</v>
      </c>
      <c r="DC253" s="43">
        <f t="shared" si="358"/>
        <v>39154.502471248386</v>
      </c>
      <c r="DF253" s="44">
        <f t="shared" si="359"/>
        <v>-73</v>
      </c>
      <c r="DG253" s="44">
        <f t="shared" si="360"/>
        <v>32.75</v>
      </c>
      <c r="DH253" s="44">
        <v>1</v>
      </c>
      <c r="DI253" s="35">
        <f t="shared" si="367"/>
        <v>0</v>
      </c>
      <c r="DJ253" s="43">
        <f t="shared" si="291"/>
        <v>1</v>
      </c>
      <c r="DK253" s="43">
        <f t="shared" si="361"/>
        <v>0</v>
      </c>
      <c r="DL253" s="43">
        <f t="shared" si="362"/>
        <v>5.5570096339922638E-2</v>
      </c>
      <c r="DM253" s="43">
        <f t="shared" si="363"/>
        <v>9825</v>
      </c>
      <c r="DN253" s="43">
        <f t="shared" si="364"/>
        <v>39154.502471248386</v>
      </c>
    </row>
    <row r="254" spans="1:118">
      <c r="A254" s="35">
        <f t="shared" si="292"/>
        <v>1351.1761006314662</v>
      </c>
      <c r="B254" s="35">
        <v>0</v>
      </c>
      <c r="C254" s="56">
        <f t="shared" si="370"/>
        <v>11.5</v>
      </c>
      <c r="D254" s="60"/>
      <c r="E254" s="59">
        <f t="shared" si="293"/>
        <v>11.5</v>
      </c>
      <c r="F254" s="102">
        <f t="shared" si="281"/>
        <v>23</v>
      </c>
      <c r="G254" s="38">
        <f t="shared" si="294"/>
        <v>853272570516953.75</v>
      </c>
      <c r="H254" s="35">
        <f t="shared" si="365"/>
        <v>49.60000000000003</v>
      </c>
      <c r="I254" s="39">
        <v>248</v>
      </c>
      <c r="J254" s="44">
        <f t="shared" si="295"/>
        <v>248</v>
      </c>
      <c r="K254" s="44">
        <f t="shared" si="296"/>
        <v>1</v>
      </c>
      <c r="L254" s="34">
        <v>1</v>
      </c>
      <c r="M254" s="127">
        <f t="shared" si="297"/>
        <v>11.5</v>
      </c>
      <c r="N254" s="43">
        <f t="shared" si="282"/>
        <v>1.5001357350076416E+16</v>
      </c>
      <c r="O254" s="43">
        <f t="shared" si="298"/>
        <v>4.2783871162417938E+19</v>
      </c>
      <c r="P254" s="43">
        <f t="shared" si="299"/>
        <v>1.1775161473133962E+18</v>
      </c>
      <c r="Q254" s="43">
        <f t="shared" si="300"/>
        <v>300</v>
      </c>
      <c r="R254" s="43">
        <f t="shared" si="301"/>
        <v>40535.283018943985</v>
      </c>
      <c r="S254" s="71">
        <f t="shared" si="302"/>
        <v>2.7522431124646474E-2</v>
      </c>
      <c r="V254" s="44">
        <f t="shared" si="303"/>
        <v>248</v>
      </c>
      <c r="W254" s="44">
        <f t="shared" si="304"/>
        <v>2</v>
      </c>
      <c r="X254" s="44">
        <v>1</v>
      </c>
      <c r="Y254" s="35">
        <f t="shared" si="305"/>
        <v>1</v>
      </c>
      <c r="Z254" s="43">
        <f t="shared" si="283"/>
        <v>1.66334633033184E+17</v>
      </c>
      <c r="AA254" s="43">
        <f t="shared" si="306"/>
        <v>4.125098899222963E+19</v>
      </c>
      <c r="AB254" s="43">
        <f t="shared" si="307"/>
        <v>1.1775161473133962E+18</v>
      </c>
      <c r="AC254" s="43">
        <f t="shared" si="308"/>
        <v>600</v>
      </c>
      <c r="AD254" s="43">
        <f t="shared" si="309"/>
        <v>40535.283018943985</v>
      </c>
      <c r="AE254" s="71">
        <f t="shared" si="369"/>
        <v>2.85451616089787E-2</v>
      </c>
      <c r="AG254" s="44">
        <f t="shared" si="310"/>
        <v>233</v>
      </c>
      <c r="AH254" s="44">
        <f t="shared" si="311"/>
        <v>4.1500000000000004</v>
      </c>
      <c r="AI254" s="44">
        <v>1</v>
      </c>
      <c r="AJ254" s="35">
        <f t="shared" si="312"/>
        <v>1.075</v>
      </c>
      <c r="AK254" s="43">
        <f t="shared" si="284"/>
        <v>1524578566896000</v>
      </c>
      <c r="AL254" s="43">
        <f t="shared" si="313"/>
        <v>3.8186881654327558E+17</v>
      </c>
      <c r="AM254" s="43">
        <f t="shared" si="314"/>
        <v>1.471895184141744E+17</v>
      </c>
      <c r="AN254" s="43">
        <f t="shared" si="315"/>
        <v>1245</v>
      </c>
      <c r="AO254" s="43">
        <f t="shared" si="316"/>
        <v>40535.283018943985</v>
      </c>
      <c r="AP254" s="71">
        <f t="shared" si="374"/>
        <v>0.38544524202461039</v>
      </c>
      <c r="AR254" s="44">
        <f t="shared" si="317"/>
        <v>213</v>
      </c>
      <c r="AS254" s="44">
        <f t="shared" si="318"/>
        <v>6.5</v>
      </c>
      <c r="AT254" s="44">
        <v>1</v>
      </c>
      <c r="AU254" s="35">
        <f t="shared" si="319"/>
        <v>1.175</v>
      </c>
      <c r="AV254" s="43">
        <f t="shared" si="285"/>
        <v>176173523285760</v>
      </c>
      <c r="AW254" s="43">
        <f t="shared" si="320"/>
        <v>4.4091828540343584E+16</v>
      </c>
      <c r="AX254" s="43">
        <f t="shared" si="321"/>
        <v>9199344900885884</v>
      </c>
      <c r="AY254" s="43">
        <f t="shared" si="322"/>
        <v>1950</v>
      </c>
      <c r="AZ254" s="43">
        <f t="shared" si="323"/>
        <v>40535.283018943985</v>
      </c>
      <c r="BA254" s="71">
        <f t="shared" si="366"/>
        <v>0.20864058501154187</v>
      </c>
      <c r="BC254" s="44">
        <f t="shared" si="324"/>
        <v>188</v>
      </c>
      <c r="BD254" s="44">
        <f t="shared" si="325"/>
        <v>9.1</v>
      </c>
      <c r="BE254" s="44">
        <v>1</v>
      </c>
      <c r="BF254" s="35">
        <f t="shared" si="326"/>
        <v>1.3</v>
      </c>
      <c r="BG254" s="43">
        <f t="shared" si="286"/>
        <v>167268048482304</v>
      </c>
      <c r="BH254" s="43">
        <f t="shared" si="327"/>
        <v>4.0880311049075096E+16</v>
      </c>
      <c r="BI254" s="43">
        <f t="shared" si="328"/>
        <v>287479528152683.44</v>
      </c>
      <c r="BJ254" s="43">
        <f t="shared" si="329"/>
        <v>2730</v>
      </c>
      <c r="BK254" s="43">
        <f t="shared" si="330"/>
        <v>40535.283018943985</v>
      </c>
      <c r="BL254" s="71">
        <f t="shared" si="375"/>
        <v>7.0322245789073458E-3</v>
      </c>
      <c r="BN254" s="44">
        <f t="shared" si="331"/>
        <v>158</v>
      </c>
      <c r="BO254" s="44">
        <f t="shared" si="332"/>
        <v>12</v>
      </c>
      <c r="BP254" s="44">
        <v>1</v>
      </c>
      <c r="BQ254" s="35">
        <f t="shared" si="333"/>
        <v>1.45</v>
      </c>
      <c r="BR254" s="43">
        <f t="shared" si="287"/>
        <v>474115783680</v>
      </c>
      <c r="BS254" s="43">
        <f t="shared" si="334"/>
        <v>108619926041088</v>
      </c>
      <c r="BT254" s="43">
        <f t="shared" si="335"/>
        <v>4491867627385.6689</v>
      </c>
      <c r="BU254" s="43">
        <f t="shared" si="336"/>
        <v>3600</v>
      </c>
      <c r="BV254" s="43">
        <f t="shared" si="337"/>
        <v>40535.283018943985</v>
      </c>
      <c r="BW254" s="71">
        <f t="shared" si="373"/>
        <v>4.1353992689025731E-2</v>
      </c>
      <c r="BY254" s="44">
        <f t="shared" si="338"/>
        <v>96</v>
      </c>
      <c r="BZ254" s="44">
        <f t="shared" si="339"/>
        <v>15.25</v>
      </c>
      <c r="CA254" s="44">
        <v>1</v>
      </c>
      <c r="CB254" s="35">
        <f t="shared" si="340"/>
        <v>0</v>
      </c>
      <c r="CC254" s="43">
        <f t="shared" si="288"/>
        <v>7200</v>
      </c>
      <c r="CD254" s="43">
        <f t="shared" si="341"/>
        <v>0</v>
      </c>
      <c r="CE254" s="43">
        <f t="shared" si="342"/>
        <v>831103293.13967133</v>
      </c>
      <c r="CF254" s="43">
        <f t="shared" si="343"/>
        <v>4575</v>
      </c>
      <c r="CG254" s="43">
        <f t="shared" si="344"/>
        <v>40535.283018943985</v>
      </c>
      <c r="CH254" s="71" t="e">
        <f t="shared" si="371"/>
        <v>#DIV/0!</v>
      </c>
      <c r="CJ254" s="44">
        <f t="shared" si="345"/>
        <v>41</v>
      </c>
      <c r="CK254" s="44">
        <f t="shared" si="346"/>
        <v>18.899999999999999</v>
      </c>
      <c r="CL254" s="44">
        <v>1</v>
      </c>
      <c r="CM254" s="35">
        <f t="shared" si="347"/>
        <v>0</v>
      </c>
      <c r="CN254" s="43">
        <f t="shared" si="289"/>
        <v>50</v>
      </c>
      <c r="CO254" s="43">
        <f t="shared" si="348"/>
        <v>0</v>
      </c>
      <c r="CP254" s="43">
        <f t="shared" si="349"/>
        <v>405812.15485335368</v>
      </c>
      <c r="CQ254" s="43">
        <f t="shared" si="350"/>
        <v>5670</v>
      </c>
      <c r="CR254" s="43">
        <f t="shared" si="351"/>
        <v>40535.283018943985</v>
      </c>
      <c r="CS254" s="71" t="e">
        <f t="shared" si="372"/>
        <v>#DIV/0!</v>
      </c>
      <c r="CU254" s="44">
        <f t="shared" si="352"/>
        <v>-9</v>
      </c>
      <c r="CV254" s="44">
        <f t="shared" si="353"/>
        <v>23</v>
      </c>
      <c r="CW254" s="44">
        <v>1</v>
      </c>
      <c r="CX254" s="35">
        <f t="shared" si="354"/>
        <v>0</v>
      </c>
      <c r="CY254" s="43">
        <f t="shared" si="290"/>
        <v>1</v>
      </c>
      <c r="CZ254" s="43">
        <f t="shared" si="355"/>
        <v>0</v>
      </c>
      <c r="DA254" s="43">
        <f t="shared" si="356"/>
        <v>396.30093247397679</v>
      </c>
      <c r="DB254" s="43">
        <f t="shared" si="357"/>
        <v>6900</v>
      </c>
      <c r="DC254" s="43">
        <f t="shared" si="358"/>
        <v>40535.283018943985</v>
      </c>
      <c r="DF254" s="44">
        <f t="shared" si="359"/>
        <v>-72</v>
      </c>
      <c r="DG254" s="44">
        <f t="shared" si="360"/>
        <v>32.75</v>
      </c>
      <c r="DH254" s="44">
        <v>1</v>
      </c>
      <c r="DI254" s="35">
        <f t="shared" si="367"/>
        <v>0</v>
      </c>
      <c r="DJ254" s="43">
        <f t="shared" si="291"/>
        <v>1</v>
      </c>
      <c r="DK254" s="43">
        <f t="shared" si="361"/>
        <v>0</v>
      </c>
      <c r="DL254" s="43">
        <f t="shared" si="362"/>
        <v>6.3833278252695899E-2</v>
      </c>
      <c r="DM254" s="43">
        <f t="shared" si="363"/>
        <v>9825</v>
      </c>
      <c r="DN254" s="43">
        <f t="shared" si="364"/>
        <v>40535.283018943985</v>
      </c>
    </row>
    <row r="255" spans="1:118">
      <c r="A255" s="35">
        <f t="shared" si="292"/>
        <v>1398.8252229165244</v>
      </c>
      <c r="B255" s="35">
        <v>0</v>
      </c>
      <c r="C255" s="56">
        <f t="shared" si="370"/>
        <v>11.5</v>
      </c>
      <c r="D255" s="60"/>
      <c r="E255" s="59">
        <f t="shared" si="293"/>
        <v>11.5</v>
      </c>
      <c r="F255" s="102">
        <f t="shared" si="281"/>
        <v>23</v>
      </c>
      <c r="G255" s="38">
        <f t="shared" si="294"/>
        <v>980152798116916.62</v>
      </c>
      <c r="H255" s="35">
        <f t="shared" si="365"/>
        <v>49.800000000000033</v>
      </c>
      <c r="I255" s="39">
        <v>249</v>
      </c>
      <c r="J255" s="44">
        <f t="shared" si="295"/>
        <v>249</v>
      </c>
      <c r="K255" s="44">
        <f t="shared" si="296"/>
        <v>1</v>
      </c>
      <c r="L255" s="34">
        <v>1</v>
      </c>
      <c r="M255" s="127">
        <f t="shared" si="297"/>
        <v>11.5</v>
      </c>
      <c r="N255" s="43">
        <f t="shared" si="282"/>
        <v>1.5001357350076416E+16</v>
      </c>
      <c r="O255" s="43">
        <f t="shared" si="298"/>
        <v>4.2956386771943817E+19</v>
      </c>
      <c r="P255" s="43">
        <f t="shared" si="299"/>
        <v>1.352610861401345E+18</v>
      </c>
      <c r="Q255" s="43">
        <f t="shared" si="300"/>
        <v>300</v>
      </c>
      <c r="R255" s="43">
        <f t="shared" si="301"/>
        <v>41964.756687495734</v>
      </c>
      <c r="S255" s="71">
        <f t="shared" si="302"/>
        <v>3.1488003601941171E-2</v>
      </c>
      <c r="V255" s="44">
        <f t="shared" si="303"/>
        <v>249</v>
      </c>
      <c r="W255" s="44">
        <f t="shared" si="304"/>
        <v>2</v>
      </c>
      <c r="X255" s="44">
        <v>1</v>
      </c>
      <c r="Y255" s="35">
        <f t="shared" si="305"/>
        <v>1</v>
      </c>
      <c r="Z255" s="43">
        <f t="shared" si="283"/>
        <v>1.66334633033184E+17</v>
      </c>
      <c r="AA255" s="43">
        <f t="shared" si="306"/>
        <v>4.1417323625262817E+19</v>
      </c>
      <c r="AB255" s="43">
        <f t="shared" si="307"/>
        <v>1.352610861401345E+18</v>
      </c>
      <c r="AC255" s="43">
        <f t="shared" si="308"/>
        <v>600</v>
      </c>
      <c r="AD255" s="43">
        <f t="shared" si="309"/>
        <v>41964.756687495734</v>
      </c>
      <c r="AE255" s="71">
        <f t="shared" si="369"/>
        <v>3.2658094319168163E-2</v>
      </c>
      <c r="AG255" s="44">
        <f t="shared" si="310"/>
        <v>234</v>
      </c>
      <c r="AH255" s="44">
        <f t="shared" si="311"/>
        <v>4.1500000000000004</v>
      </c>
      <c r="AI255" s="44">
        <v>1</v>
      </c>
      <c r="AJ255" s="35">
        <f t="shared" si="312"/>
        <v>1.075</v>
      </c>
      <c r="AK255" s="43">
        <f t="shared" si="284"/>
        <v>1524578566896000</v>
      </c>
      <c r="AL255" s="43">
        <f t="shared" si="313"/>
        <v>3.8350773850268877E+17</v>
      </c>
      <c r="AM255" s="43">
        <f t="shared" si="314"/>
        <v>1.690763576751679E+17</v>
      </c>
      <c r="AN255" s="43">
        <f t="shared" si="315"/>
        <v>1245</v>
      </c>
      <c r="AO255" s="43">
        <f t="shared" si="316"/>
        <v>41964.756687495734</v>
      </c>
      <c r="AP255" s="71">
        <f t="shared" si="374"/>
        <v>0.44086817735486844</v>
      </c>
      <c r="AR255" s="44">
        <f t="shared" si="317"/>
        <v>214</v>
      </c>
      <c r="AS255" s="44">
        <f t="shared" si="318"/>
        <v>6.5</v>
      </c>
      <c r="AT255" s="44">
        <v>1</v>
      </c>
      <c r="AU255" s="35">
        <f t="shared" si="319"/>
        <v>1.175</v>
      </c>
      <c r="AV255" s="43">
        <f t="shared" si="285"/>
        <v>176173523285760</v>
      </c>
      <c r="AW255" s="43">
        <f t="shared" si="320"/>
        <v>4.4298832430204352E+16</v>
      </c>
      <c r="AX255" s="43">
        <f t="shared" si="321"/>
        <v>1.056727235469798E+16</v>
      </c>
      <c r="AY255" s="43">
        <f t="shared" si="322"/>
        <v>1950</v>
      </c>
      <c r="AZ255" s="43">
        <f t="shared" si="323"/>
        <v>41964.756687495734</v>
      </c>
      <c r="BA255" s="71">
        <f t="shared" si="366"/>
        <v>0.23854516642955306</v>
      </c>
      <c r="BC255" s="44">
        <f t="shared" si="324"/>
        <v>189</v>
      </c>
      <c r="BD255" s="44">
        <f t="shared" si="325"/>
        <v>9.1</v>
      </c>
      <c r="BE255" s="44">
        <v>1</v>
      </c>
      <c r="BF255" s="35">
        <f t="shared" si="326"/>
        <v>1.3</v>
      </c>
      <c r="BG255" s="43">
        <f t="shared" si="286"/>
        <v>167268048482304</v>
      </c>
      <c r="BH255" s="43">
        <f t="shared" si="327"/>
        <v>4.1097759512102096E+16</v>
      </c>
      <c r="BI255" s="43">
        <f t="shared" si="328"/>
        <v>330227261084311.25</v>
      </c>
      <c r="BJ255" s="43">
        <f t="shared" si="329"/>
        <v>2730</v>
      </c>
      <c r="BK255" s="43">
        <f t="shared" si="330"/>
        <v>41964.756687495734</v>
      </c>
      <c r="BL255" s="71">
        <f t="shared" si="375"/>
        <v>8.0351645686930675E-3</v>
      </c>
      <c r="BN255" s="44">
        <f t="shared" si="331"/>
        <v>159</v>
      </c>
      <c r="BO255" s="44">
        <f t="shared" si="332"/>
        <v>12</v>
      </c>
      <c r="BP255" s="44">
        <v>1</v>
      </c>
      <c r="BQ255" s="35">
        <f t="shared" si="333"/>
        <v>1.45</v>
      </c>
      <c r="BR255" s="43">
        <f t="shared" si="287"/>
        <v>474115783680</v>
      </c>
      <c r="BS255" s="43">
        <f t="shared" si="334"/>
        <v>109307393927424</v>
      </c>
      <c r="BT255" s="43">
        <f t="shared" si="335"/>
        <v>5159800954442.3535</v>
      </c>
      <c r="BU255" s="43">
        <f t="shared" si="336"/>
        <v>3600</v>
      </c>
      <c r="BV255" s="43">
        <f t="shared" si="337"/>
        <v>41964.756687495734</v>
      </c>
      <c r="BW255" s="71">
        <f t="shared" si="373"/>
        <v>4.720450071171093E-2</v>
      </c>
      <c r="BY255" s="44">
        <f t="shared" si="338"/>
        <v>97</v>
      </c>
      <c r="BZ255" s="44">
        <f t="shared" si="339"/>
        <v>15.25</v>
      </c>
      <c r="CA255" s="44">
        <v>1</v>
      </c>
      <c r="CB255" s="35">
        <f t="shared" si="340"/>
        <v>0</v>
      </c>
      <c r="CC255" s="43">
        <f t="shared" si="288"/>
        <v>7200</v>
      </c>
      <c r="CD255" s="43">
        <f t="shared" si="341"/>
        <v>0</v>
      </c>
      <c r="CE255" s="43">
        <f t="shared" si="342"/>
        <v>954686985.6621592</v>
      </c>
      <c r="CF255" s="43">
        <f t="shared" si="343"/>
        <v>4575</v>
      </c>
      <c r="CG255" s="43">
        <f t="shared" si="344"/>
        <v>41964.756687495734</v>
      </c>
      <c r="CH255" s="71" t="e">
        <f t="shared" si="371"/>
        <v>#DIV/0!</v>
      </c>
      <c r="CJ255" s="44">
        <f t="shared" si="345"/>
        <v>42</v>
      </c>
      <c r="CK255" s="44">
        <f t="shared" si="346"/>
        <v>18.899999999999999</v>
      </c>
      <c r="CL255" s="44">
        <v>1</v>
      </c>
      <c r="CM255" s="35">
        <f t="shared" si="347"/>
        <v>0</v>
      </c>
      <c r="CN255" s="43">
        <f t="shared" si="289"/>
        <v>50</v>
      </c>
      <c r="CO255" s="43">
        <f t="shared" si="348"/>
        <v>0</v>
      </c>
      <c r="CP255" s="43">
        <f t="shared" si="349"/>
        <v>466155.75471784937</v>
      </c>
      <c r="CQ255" s="43">
        <f t="shared" si="350"/>
        <v>5670</v>
      </c>
      <c r="CR255" s="43">
        <f t="shared" si="351"/>
        <v>41964.756687495734</v>
      </c>
      <c r="CS255" s="71" t="e">
        <f t="shared" si="372"/>
        <v>#DIV/0!</v>
      </c>
      <c r="CU255" s="44">
        <f t="shared" si="352"/>
        <v>-8</v>
      </c>
      <c r="CV255" s="44">
        <f t="shared" si="353"/>
        <v>23</v>
      </c>
      <c r="CW255" s="44">
        <v>1</v>
      </c>
      <c r="CX255" s="35">
        <f t="shared" si="354"/>
        <v>0</v>
      </c>
      <c r="CY255" s="43">
        <f t="shared" si="290"/>
        <v>1</v>
      </c>
      <c r="CZ255" s="43">
        <f t="shared" si="355"/>
        <v>0</v>
      </c>
      <c r="DA255" s="43">
        <f t="shared" si="356"/>
        <v>455.2302292166483</v>
      </c>
      <c r="DB255" s="43">
        <f t="shared" si="357"/>
        <v>6900</v>
      </c>
      <c r="DC255" s="43">
        <f t="shared" si="358"/>
        <v>41964.756687495734</v>
      </c>
      <c r="DF255" s="44">
        <f t="shared" si="359"/>
        <v>-71</v>
      </c>
      <c r="DG255" s="44">
        <f t="shared" si="360"/>
        <v>32.75</v>
      </c>
      <c r="DH255" s="44">
        <v>1</v>
      </c>
      <c r="DI255" s="35">
        <f t="shared" si="367"/>
        <v>0</v>
      </c>
      <c r="DJ255" s="43">
        <f t="shared" si="291"/>
        <v>1</v>
      </c>
      <c r="DK255" s="43">
        <f t="shared" si="361"/>
        <v>0</v>
      </c>
      <c r="DL255" s="43">
        <f t="shared" si="362"/>
        <v>7.3325181722939795E-2</v>
      </c>
      <c r="DM255" s="43">
        <f t="shared" si="363"/>
        <v>9825</v>
      </c>
      <c r="DN255" s="43">
        <f t="shared" si="364"/>
        <v>41964.756687495734</v>
      </c>
    </row>
    <row r="256" spans="1:118">
      <c r="A256" s="35">
        <f t="shared" si="292"/>
        <v>1448.1546878700738</v>
      </c>
      <c r="B256" s="35">
        <v>0</v>
      </c>
      <c r="C256" s="56">
        <f t="shared" si="370"/>
        <v>11.5</v>
      </c>
      <c r="D256" s="60"/>
      <c r="E256" s="59">
        <f t="shared" si="293"/>
        <v>11.5</v>
      </c>
      <c r="F256" s="102">
        <f t="shared" si="281"/>
        <v>23</v>
      </c>
      <c r="G256" s="38">
        <f t="shared" si="294"/>
        <v>1125899906842642.8</v>
      </c>
      <c r="H256" s="35">
        <f t="shared" si="365"/>
        <v>50.000000000000021</v>
      </c>
      <c r="I256" s="39">
        <v>250</v>
      </c>
      <c r="J256" s="44">
        <f t="shared" si="295"/>
        <v>250</v>
      </c>
      <c r="K256" s="44">
        <f t="shared" si="296"/>
        <v>1</v>
      </c>
      <c r="L256" s="34">
        <v>4</v>
      </c>
      <c r="M256" s="127">
        <f t="shared" si="297"/>
        <v>11.5</v>
      </c>
      <c r="N256" s="43">
        <f t="shared" si="282"/>
        <v>6.0005429400305664E+16</v>
      </c>
      <c r="O256" s="43">
        <f t="shared" si="298"/>
        <v>1.7251560952587878E+20</v>
      </c>
      <c r="P256" s="43">
        <f t="shared" si="299"/>
        <v>1.553741871442847E+18</v>
      </c>
      <c r="Q256" s="43">
        <f t="shared" si="300"/>
        <v>300</v>
      </c>
      <c r="R256" s="43">
        <f t="shared" si="301"/>
        <v>43444.640636102209</v>
      </c>
      <c r="S256" s="71">
        <f t="shared" si="302"/>
        <v>9.0063842669829402E-3</v>
      </c>
      <c r="V256" s="44">
        <f t="shared" si="303"/>
        <v>250</v>
      </c>
      <c r="W256" s="44">
        <f t="shared" si="304"/>
        <v>2</v>
      </c>
      <c r="X256" s="44">
        <v>1</v>
      </c>
      <c r="Y256" s="35">
        <f t="shared" si="305"/>
        <v>1</v>
      </c>
      <c r="Z256" s="43">
        <f t="shared" si="283"/>
        <v>1.66334633033184E+17</v>
      </c>
      <c r="AA256" s="43">
        <f t="shared" si="306"/>
        <v>4.1583658258295996E+19</v>
      </c>
      <c r="AB256" s="43">
        <f t="shared" si="307"/>
        <v>1.553741871442847E+18</v>
      </c>
      <c r="AC256" s="43">
        <f t="shared" si="308"/>
        <v>600</v>
      </c>
      <c r="AD256" s="43">
        <f t="shared" si="309"/>
        <v>43444.640636102209</v>
      </c>
      <c r="AE256" s="71">
        <f t="shared" si="369"/>
        <v>3.736424202487941E-2</v>
      </c>
      <c r="AG256" s="44">
        <f t="shared" si="310"/>
        <v>235</v>
      </c>
      <c r="AH256" s="44">
        <f t="shared" si="311"/>
        <v>4.1500000000000004</v>
      </c>
      <c r="AI256" s="44">
        <v>15</v>
      </c>
      <c r="AJ256" s="35">
        <f t="shared" si="312"/>
        <v>1.075</v>
      </c>
      <c r="AK256" s="43">
        <f t="shared" si="284"/>
        <v>2.286867850344E+16</v>
      </c>
      <c r="AL256" s="43">
        <f t="shared" si="313"/>
        <v>5.7771999069315297E+18</v>
      </c>
      <c r="AM256" s="43">
        <f t="shared" si="314"/>
        <v>1.9421773393035571E+17</v>
      </c>
      <c r="AN256" s="43">
        <f t="shared" si="315"/>
        <v>1245</v>
      </c>
      <c r="AO256" s="43">
        <f t="shared" si="316"/>
        <v>43444.640636102209</v>
      </c>
      <c r="AP256" s="71">
        <f t="shared" si="374"/>
        <v>3.3617970134170318E-2</v>
      </c>
      <c r="AR256" s="44">
        <f t="shared" si="317"/>
        <v>215</v>
      </c>
      <c r="AS256" s="44">
        <f t="shared" si="318"/>
        <v>6.5</v>
      </c>
      <c r="AT256" s="44">
        <v>1</v>
      </c>
      <c r="AU256" s="35">
        <f t="shared" si="319"/>
        <v>1.175</v>
      </c>
      <c r="AV256" s="43">
        <f t="shared" si="285"/>
        <v>176173523285760</v>
      </c>
      <c r="AW256" s="43">
        <f t="shared" si="320"/>
        <v>4.450583632006512E+16</v>
      </c>
      <c r="AX256" s="43">
        <f t="shared" si="321"/>
        <v>1.2138608370647216E+16</v>
      </c>
      <c r="AY256" s="43">
        <f t="shared" si="322"/>
        <v>1950</v>
      </c>
      <c r="AZ256" s="43">
        <f t="shared" si="323"/>
        <v>43444.640636102209</v>
      </c>
      <c r="BA256" s="71">
        <f t="shared" si="366"/>
        <v>0.27274194519909778</v>
      </c>
      <c r="BC256" s="44">
        <f t="shared" si="324"/>
        <v>190</v>
      </c>
      <c r="BD256" s="44">
        <f t="shared" si="325"/>
        <v>9.1</v>
      </c>
      <c r="BE256" s="44">
        <v>1</v>
      </c>
      <c r="BF256" s="35">
        <f t="shared" si="326"/>
        <v>1.3</v>
      </c>
      <c r="BG256" s="43">
        <f t="shared" si="286"/>
        <v>167268048482304</v>
      </c>
      <c r="BH256" s="43">
        <f t="shared" si="327"/>
        <v>4.1315207975129088E+16</v>
      </c>
      <c r="BI256" s="43">
        <f t="shared" si="328"/>
        <v>379331511582724.81</v>
      </c>
      <c r="BJ256" s="43">
        <f t="shared" si="329"/>
        <v>2730</v>
      </c>
      <c r="BK256" s="43">
        <f t="shared" si="330"/>
        <v>43444.640636102209</v>
      </c>
      <c r="BL256" s="71">
        <f t="shared" si="375"/>
        <v>9.1814014783871984E-3</v>
      </c>
      <c r="BN256" s="44">
        <f t="shared" si="331"/>
        <v>160</v>
      </c>
      <c r="BO256" s="44">
        <f t="shared" si="332"/>
        <v>12</v>
      </c>
      <c r="BP256" s="44">
        <v>1</v>
      </c>
      <c r="BQ256" s="35">
        <f t="shared" si="333"/>
        <v>1.45</v>
      </c>
      <c r="BR256" s="43">
        <f t="shared" si="287"/>
        <v>474115783680</v>
      </c>
      <c r="BS256" s="43">
        <f t="shared" si="334"/>
        <v>109994861813760</v>
      </c>
      <c r="BT256" s="43">
        <f t="shared" si="335"/>
        <v>5927054868480.0635</v>
      </c>
      <c r="BU256" s="43">
        <f t="shared" si="336"/>
        <v>3600</v>
      </c>
      <c r="BV256" s="43">
        <f t="shared" si="337"/>
        <v>43444.640636102209</v>
      </c>
      <c r="BW256" s="71">
        <f t="shared" si="373"/>
        <v>5.3884833989023731E-2</v>
      </c>
      <c r="BY256" s="44">
        <f t="shared" si="338"/>
        <v>98</v>
      </c>
      <c r="BZ256" s="44">
        <f t="shared" si="339"/>
        <v>15.25</v>
      </c>
      <c r="CA256" s="44">
        <v>1</v>
      </c>
      <c r="CB256" s="35">
        <f t="shared" si="340"/>
        <v>0</v>
      </c>
      <c r="CC256" s="43">
        <f t="shared" si="288"/>
        <v>7200</v>
      </c>
      <c r="CD256" s="43">
        <f t="shared" si="341"/>
        <v>0</v>
      </c>
      <c r="CE256" s="43">
        <f t="shared" si="342"/>
        <v>1096647369.9672</v>
      </c>
      <c r="CF256" s="43">
        <f t="shared" si="343"/>
        <v>4575</v>
      </c>
      <c r="CG256" s="43">
        <f t="shared" si="344"/>
        <v>43444.640636102209</v>
      </c>
      <c r="CH256" s="71" t="e">
        <f t="shared" si="371"/>
        <v>#DIV/0!</v>
      </c>
      <c r="CJ256" s="44">
        <f t="shared" si="345"/>
        <v>43</v>
      </c>
      <c r="CK256" s="44">
        <f t="shared" si="346"/>
        <v>18.899999999999999</v>
      </c>
      <c r="CL256" s="44">
        <v>1</v>
      </c>
      <c r="CM256" s="35">
        <f t="shared" si="347"/>
        <v>0</v>
      </c>
      <c r="CN256" s="43">
        <f t="shared" si="289"/>
        <v>50</v>
      </c>
      <c r="CO256" s="43">
        <f t="shared" si="348"/>
        <v>0</v>
      </c>
      <c r="CP256" s="43">
        <f t="shared" si="349"/>
        <v>535472.34861679492</v>
      </c>
      <c r="CQ256" s="43">
        <f t="shared" si="350"/>
        <v>5670</v>
      </c>
      <c r="CR256" s="43">
        <f t="shared" si="351"/>
        <v>43444.640636102209</v>
      </c>
      <c r="CS256" s="71" t="e">
        <f t="shared" si="372"/>
        <v>#DIV/0!</v>
      </c>
      <c r="CU256" s="44">
        <f t="shared" si="352"/>
        <v>-7</v>
      </c>
      <c r="CV256" s="44">
        <f t="shared" si="353"/>
        <v>23</v>
      </c>
      <c r="CW256" s="44">
        <v>1</v>
      </c>
      <c r="CX256" s="35">
        <f t="shared" si="354"/>
        <v>0</v>
      </c>
      <c r="CY256" s="43">
        <f t="shared" si="290"/>
        <v>1</v>
      </c>
      <c r="CZ256" s="43">
        <f t="shared" si="355"/>
        <v>0</v>
      </c>
      <c r="DA256" s="43">
        <f t="shared" si="356"/>
        <v>522.92221544608708</v>
      </c>
      <c r="DB256" s="43">
        <f t="shared" si="357"/>
        <v>6900</v>
      </c>
      <c r="DC256" s="43">
        <f t="shared" si="358"/>
        <v>43444.640636102209</v>
      </c>
      <c r="DF256" s="44">
        <f t="shared" si="359"/>
        <v>-70</v>
      </c>
      <c r="DG256" s="44">
        <f t="shared" si="360"/>
        <v>32.75</v>
      </c>
      <c r="DH256" s="44">
        <v>1</v>
      </c>
      <c r="DI256" s="35">
        <f t="shared" si="367"/>
        <v>0</v>
      </c>
      <c r="DJ256" s="43">
        <f t="shared" si="291"/>
        <v>1</v>
      </c>
      <c r="DK256" s="43">
        <f t="shared" si="361"/>
        <v>0</v>
      </c>
      <c r="DL256" s="43">
        <f t="shared" si="362"/>
        <v>8.4228515624999611E-2</v>
      </c>
      <c r="DM256" s="43">
        <f t="shared" si="363"/>
        <v>9825</v>
      </c>
      <c r="DN256" s="43">
        <f t="shared" si="364"/>
        <v>43444.640636102209</v>
      </c>
    </row>
    <row r="257" spans="1:118">
      <c r="A257" s="35">
        <f t="shared" si="292"/>
        <v>1499.2237526483457</v>
      </c>
      <c r="B257" s="35">
        <v>0</v>
      </c>
      <c r="C257" s="56">
        <f t="shared" si="370"/>
        <v>11.5</v>
      </c>
      <c r="D257" s="60"/>
      <c r="E257" s="59">
        <f t="shared" si="293"/>
        <v>11.5</v>
      </c>
      <c r="F257" s="102">
        <f t="shared" si="281"/>
        <v>23</v>
      </c>
      <c r="G257" s="38">
        <f t="shared" si="294"/>
        <v>1293319370881458.7</v>
      </c>
      <c r="H257" s="35">
        <f t="shared" si="365"/>
        <v>50.200000000000024</v>
      </c>
      <c r="I257" s="39">
        <v>251</v>
      </c>
      <c r="J257" s="44">
        <f t="shared" si="295"/>
        <v>251</v>
      </c>
      <c r="K257" s="44">
        <f t="shared" si="296"/>
        <v>1</v>
      </c>
      <c r="L257" s="34">
        <v>1</v>
      </c>
      <c r="M257" s="127">
        <f t="shared" si="297"/>
        <v>11.5</v>
      </c>
      <c r="N257" s="43">
        <f t="shared" si="282"/>
        <v>6.0005429400305664E+16</v>
      </c>
      <c r="O257" s="43">
        <f t="shared" si="298"/>
        <v>1.732056719639823E+20</v>
      </c>
      <c r="P257" s="43">
        <f t="shared" si="299"/>
        <v>1.7847807318164132E+18</v>
      </c>
      <c r="Q257" s="43">
        <f t="shared" si="300"/>
        <v>300</v>
      </c>
      <c r="R257" s="43">
        <f t="shared" si="301"/>
        <v>44976.712579450374</v>
      </c>
      <c r="S257" s="71">
        <f t="shared" si="302"/>
        <v>1.0304401187205658E-2</v>
      </c>
      <c r="V257" s="44">
        <f t="shared" si="303"/>
        <v>251</v>
      </c>
      <c r="W257" s="44">
        <f t="shared" si="304"/>
        <v>2</v>
      </c>
      <c r="X257" s="44">
        <v>1</v>
      </c>
      <c r="Y257" s="35">
        <f t="shared" si="305"/>
        <v>1</v>
      </c>
      <c r="Z257" s="43">
        <f t="shared" si="283"/>
        <v>1.66334633033184E+17</v>
      </c>
      <c r="AA257" s="43">
        <f t="shared" si="306"/>
        <v>4.1749992891329184E+19</v>
      </c>
      <c r="AB257" s="43">
        <f t="shared" si="307"/>
        <v>1.7847807318164132E+18</v>
      </c>
      <c r="AC257" s="43">
        <f t="shared" si="308"/>
        <v>600</v>
      </c>
      <c r="AD257" s="43">
        <f t="shared" si="309"/>
        <v>44976.712579450374</v>
      </c>
      <c r="AE257" s="71">
        <f t="shared" si="369"/>
        <v>4.2749246364233134E-2</v>
      </c>
      <c r="AG257" s="44">
        <f t="shared" si="310"/>
        <v>236</v>
      </c>
      <c r="AH257" s="44">
        <f t="shared" si="311"/>
        <v>4.1500000000000004</v>
      </c>
      <c r="AI257" s="44">
        <v>1</v>
      </c>
      <c r="AJ257" s="35">
        <f t="shared" si="312"/>
        <v>1.075</v>
      </c>
      <c r="AK257" s="43">
        <f t="shared" si="284"/>
        <v>2.286867850344E+16</v>
      </c>
      <c r="AL257" s="43">
        <f t="shared" si="313"/>
        <v>5.8017837363227279E+18</v>
      </c>
      <c r="AM257" s="43">
        <f t="shared" si="314"/>
        <v>2.2309759147705146E+17</v>
      </c>
      <c r="AN257" s="43">
        <f t="shared" si="315"/>
        <v>1245</v>
      </c>
      <c r="AO257" s="43">
        <f t="shared" si="316"/>
        <v>44976.712579450374</v>
      </c>
      <c r="AP257" s="71">
        <f t="shared" si="374"/>
        <v>3.8453276029632673E-2</v>
      </c>
      <c r="AR257" s="44">
        <f t="shared" si="317"/>
        <v>216</v>
      </c>
      <c r="AS257" s="44">
        <f t="shared" si="318"/>
        <v>6.5</v>
      </c>
      <c r="AT257" s="44">
        <v>1</v>
      </c>
      <c r="AU257" s="35">
        <f t="shared" si="319"/>
        <v>1.175</v>
      </c>
      <c r="AV257" s="43">
        <f t="shared" si="285"/>
        <v>176173523285760</v>
      </c>
      <c r="AW257" s="43">
        <f t="shared" si="320"/>
        <v>4.4712840209925888E+16</v>
      </c>
      <c r="AX257" s="43">
        <f t="shared" si="321"/>
        <v>1.3943599467315694E+16</v>
      </c>
      <c r="AY257" s="43">
        <f t="shared" si="322"/>
        <v>1950</v>
      </c>
      <c r="AZ257" s="43">
        <f t="shared" si="323"/>
        <v>44976.712579450374</v>
      </c>
      <c r="BA257" s="71">
        <f t="shared" si="366"/>
        <v>0.31184776904913164</v>
      </c>
      <c r="BC257" s="44">
        <f t="shared" si="324"/>
        <v>191</v>
      </c>
      <c r="BD257" s="44">
        <f t="shared" si="325"/>
        <v>9.1</v>
      </c>
      <c r="BE257" s="44">
        <v>1</v>
      </c>
      <c r="BF257" s="35">
        <f t="shared" si="326"/>
        <v>1.3</v>
      </c>
      <c r="BG257" s="43">
        <f t="shared" si="286"/>
        <v>167268048482304</v>
      </c>
      <c r="BH257" s="43">
        <f t="shared" si="327"/>
        <v>4.1532656438156088E+16</v>
      </c>
      <c r="BI257" s="43">
        <f t="shared" si="328"/>
        <v>435737483353614.81</v>
      </c>
      <c r="BJ257" s="43">
        <f t="shared" si="329"/>
        <v>2730</v>
      </c>
      <c r="BK257" s="43">
        <f t="shared" si="330"/>
        <v>44976.712579450374</v>
      </c>
      <c r="BL257" s="71">
        <f t="shared" si="375"/>
        <v>1.049144265555098E-2</v>
      </c>
      <c r="BN257" s="44">
        <f t="shared" si="331"/>
        <v>161</v>
      </c>
      <c r="BO257" s="44">
        <f t="shared" si="332"/>
        <v>12</v>
      </c>
      <c r="BP257" s="44">
        <v>1</v>
      </c>
      <c r="BQ257" s="35">
        <f t="shared" si="333"/>
        <v>1.45</v>
      </c>
      <c r="BR257" s="43">
        <f t="shared" si="287"/>
        <v>474115783680</v>
      </c>
      <c r="BS257" s="43">
        <f t="shared" si="334"/>
        <v>110682329700096</v>
      </c>
      <c r="BT257" s="43">
        <f t="shared" si="335"/>
        <v>6808398177400.2178</v>
      </c>
      <c r="BU257" s="43">
        <f t="shared" si="336"/>
        <v>3600</v>
      </c>
      <c r="BV257" s="43">
        <f t="shared" si="337"/>
        <v>44976.712579450374</v>
      </c>
      <c r="BW257" s="71">
        <f t="shared" si="373"/>
        <v>6.1512964136625978E-2</v>
      </c>
      <c r="BY257" s="44">
        <f t="shared" si="338"/>
        <v>99</v>
      </c>
      <c r="BZ257" s="44">
        <f t="shared" si="339"/>
        <v>15.25</v>
      </c>
      <c r="CA257" s="44">
        <v>1</v>
      </c>
      <c r="CB257" s="35">
        <f t="shared" si="340"/>
        <v>0</v>
      </c>
      <c r="CC257" s="43">
        <f t="shared" si="288"/>
        <v>7200</v>
      </c>
      <c r="CD257" s="43">
        <f t="shared" si="341"/>
        <v>0</v>
      </c>
      <c r="CE257" s="43">
        <f t="shared" si="342"/>
        <v>1259717029.8931479</v>
      </c>
      <c r="CF257" s="43">
        <f t="shared" si="343"/>
        <v>4575</v>
      </c>
      <c r="CG257" s="43">
        <f t="shared" si="344"/>
        <v>44976.712579450374</v>
      </c>
      <c r="CH257" s="71" t="e">
        <f t="shared" si="371"/>
        <v>#DIV/0!</v>
      </c>
      <c r="CJ257" s="44">
        <f t="shared" si="345"/>
        <v>44</v>
      </c>
      <c r="CK257" s="44">
        <f t="shared" si="346"/>
        <v>18.899999999999999</v>
      </c>
      <c r="CL257" s="44">
        <v>1</v>
      </c>
      <c r="CM257" s="35">
        <f t="shared" si="347"/>
        <v>0</v>
      </c>
      <c r="CN257" s="43">
        <f t="shared" si="289"/>
        <v>50</v>
      </c>
      <c r="CO257" s="43">
        <f t="shared" si="348"/>
        <v>0</v>
      </c>
      <c r="CP257" s="43">
        <f t="shared" si="349"/>
        <v>615096.20600251132</v>
      </c>
      <c r="CQ257" s="43">
        <f t="shared" si="350"/>
        <v>5670</v>
      </c>
      <c r="CR257" s="43">
        <f t="shared" si="351"/>
        <v>44976.712579450374</v>
      </c>
      <c r="CS257" s="71" t="e">
        <f t="shared" si="372"/>
        <v>#DIV/0!</v>
      </c>
      <c r="CU257" s="44">
        <f t="shared" si="352"/>
        <v>-6</v>
      </c>
      <c r="CV257" s="44">
        <f t="shared" si="353"/>
        <v>23</v>
      </c>
      <c r="CW257" s="44">
        <v>1</v>
      </c>
      <c r="CX257" s="35">
        <f t="shared" si="354"/>
        <v>0</v>
      </c>
      <c r="CY257" s="43">
        <f t="shared" si="290"/>
        <v>1</v>
      </c>
      <c r="CZ257" s="43">
        <f t="shared" si="355"/>
        <v>0</v>
      </c>
      <c r="DA257" s="43">
        <f t="shared" si="356"/>
        <v>600.67988867432553</v>
      </c>
      <c r="DB257" s="43">
        <f t="shared" si="357"/>
        <v>6900</v>
      </c>
      <c r="DC257" s="43">
        <f t="shared" si="358"/>
        <v>44976.712579450374</v>
      </c>
      <c r="DF257" s="44">
        <f t="shared" si="359"/>
        <v>-69</v>
      </c>
      <c r="DG257" s="44">
        <f t="shared" si="360"/>
        <v>32.75</v>
      </c>
      <c r="DH257" s="44">
        <v>1</v>
      </c>
      <c r="DI257" s="35">
        <f t="shared" si="367"/>
        <v>0</v>
      </c>
      <c r="DJ257" s="43">
        <f t="shared" si="291"/>
        <v>1</v>
      </c>
      <c r="DK257" s="43">
        <f t="shared" si="361"/>
        <v>0</v>
      </c>
      <c r="DL257" s="43">
        <f t="shared" si="362"/>
        <v>9.6753157342279114E-2</v>
      </c>
      <c r="DM257" s="43">
        <f t="shared" si="363"/>
        <v>9825</v>
      </c>
      <c r="DN257" s="43">
        <f t="shared" si="364"/>
        <v>44976.712579450374</v>
      </c>
    </row>
    <row r="258" spans="1:118">
      <c r="A258" s="35">
        <f t="shared" si="292"/>
        <v>1552.0937641066739</v>
      </c>
      <c r="B258" s="35">
        <v>0</v>
      </c>
      <c r="C258" s="56">
        <f t="shared" si="370"/>
        <v>11.5</v>
      </c>
      <c r="D258" s="60"/>
      <c r="E258" s="59">
        <f t="shared" si="293"/>
        <v>11.5</v>
      </c>
      <c r="F258" s="102">
        <f t="shared" si="281"/>
        <v>23</v>
      </c>
      <c r="G258" s="38">
        <f t="shared" si="294"/>
        <v>1485633833817332</v>
      </c>
      <c r="H258" s="35">
        <f t="shared" si="365"/>
        <v>50.400000000000027</v>
      </c>
      <c r="I258" s="39">
        <v>252</v>
      </c>
      <c r="J258" s="44">
        <f t="shared" si="295"/>
        <v>252</v>
      </c>
      <c r="K258" s="44">
        <f t="shared" si="296"/>
        <v>1</v>
      </c>
      <c r="L258" s="34">
        <v>1</v>
      </c>
      <c r="M258" s="127">
        <f t="shared" si="297"/>
        <v>11.5</v>
      </c>
      <c r="N258" s="43">
        <f t="shared" si="282"/>
        <v>6.0005429400305664E+16</v>
      </c>
      <c r="O258" s="43">
        <f t="shared" si="298"/>
        <v>1.7389573440208581E+20</v>
      </c>
      <c r="P258" s="43">
        <f t="shared" si="299"/>
        <v>2.0501746906679181E+18</v>
      </c>
      <c r="Q258" s="43">
        <f t="shared" si="300"/>
        <v>300</v>
      </c>
      <c r="R258" s="43">
        <f t="shared" si="301"/>
        <v>46562.812923200217</v>
      </c>
      <c r="S258" s="71">
        <f t="shared" si="302"/>
        <v>1.1789677864825918E-2</v>
      </c>
      <c r="V258" s="44">
        <f t="shared" si="303"/>
        <v>252</v>
      </c>
      <c r="W258" s="44">
        <f t="shared" si="304"/>
        <v>2</v>
      </c>
      <c r="X258" s="44">
        <v>1</v>
      </c>
      <c r="Y258" s="35">
        <f t="shared" si="305"/>
        <v>1</v>
      </c>
      <c r="Z258" s="43">
        <f t="shared" si="283"/>
        <v>1.66334633033184E+17</v>
      </c>
      <c r="AA258" s="43">
        <f t="shared" si="306"/>
        <v>4.1916327524362371E+19</v>
      </c>
      <c r="AB258" s="43">
        <f t="shared" si="307"/>
        <v>2.0501746906679181E+18</v>
      </c>
      <c r="AC258" s="43">
        <f t="shared" si="308"/>
        <v>600</v>
      </c>
      <c r="AD258" s="43">
        <f t="shared" si="309"/>
        <v>46562.812923200217</v>
      </c>
      <c r="AE258" s="71">
        <f t="shared" si="369"/>
        <v>4.8911123940338697E-2</v>
      </c>
      <c r="AG258" s="44">
        <f t="shared" si="310"/>
        <v>237</v>
      </c>
      <c r="AH258" s="44">
        <f t="shared" si="311"/>
        <v>4.1500000000000004</v>
      </c>
      <c r="AI258" s="44">
        <v>1</v>
      </c>
      <c r="AJ258" s="35">
        <f t="shared" si="312"/>
        <v>1.075</v>
      </c>
      <c r="AK258" s="43">
        <f t="shared" si="284"/>
        <v>2.286867850344E+16</v>
      </c>
      <c r="AL258" s="43">
        <f t="shared" si="313"/>
        <v>5.8263675657139251E+18</v>
      </c>
      <c r="AM258" s="43">
        <f t="shared" si="314"/>
        <v>2.562718363334895E+17</v>
      </c>
      <c r="AN258" s="43">
        <f t="shared" si="315"/>
        <v>1245</v>
      </c>
      <c r="AO258" s="43">
        <f t="shared" si="316"/>
        <v>46562.812923200217</v>
      </c>
      <c r="AP258" s="71">
        <f t="shared" si="374"/>
        <v>4.3984838485226538E-2</v>
      </c>
      <c r="AR258" s="44">
        <f t="shared" si="317"/>
        <v>217</v>
      </c>
      <c r="AS258" s="44">
        <f t="shared" si="318"/>
        <v>6.5</v>
      </c>
      <c r="AT258" s="44">
        <v>1</v>
      </c>
      <c r="AU258" s="35">
        <f t="shared" si="319"/>
        <v>1.175</v>
      </c>
      <c r="AV258" s="43">
        <f t="shared" si="285"/>
        <v>176173523285760</v>
      </c>
      <c r="AW258" s="43">
        <f t="shared" si="320"/>
        <v>4.4919844099786656E+16</v>
      </c>
      <c r="AX258" s="43">
        <f t="shared" si="321"/>
        <v>1.6016989770843078E+16</v>
      </c>
      <c r="AY258" s="43">
        <f t="shared" si="322"/>
        <v>1950</v>
      </c>
      <c r="AZ258" s="43">
        <f t="shared" si="323"/>
        <v>46562.812923200217</v>
      </c>
      <c r="BA258" s="71">
        <f t="shared" si="366"/>
        <v>0.35656824042537472</v>
      </c>
      <c r="BC258" s="44">
        <f t="shared" si="324"/>
        <v>192</v>
      </c>
      <c r="BD258" s="44">
        <f t="shared" si="325"/>
        <v>9.1</v>
      </c>
      <c r="BE258" s="44">
        <v>1</v>
      </c>
      <c r="BF258" s="35">
        <f t="shared" si="326"/>
        <v>1.3</v>
      </c>
      <c r="BG258" s="43">
        <f t="shared" si="286"/>
        <v>167268048482304</v>
      </c>
      <c r="BH258" s="43">
        <f t="shared" si="327"/>
        <v>4.175010490118308E+16</v>
      </c>
      <c r="BI258" s="43">
        <f t="shared" si="328"/>
        <v>500530930338845.25</v>
      </c>
      <c r="BJ258" s="43">
        <f t="shared" si="329"/>
        <v>2730</v>
      </c>
      <c r="BK258" s="43">
        <f t="shared" si="330"/>
        <v>46562.812923200217</v>
      </c>
      <c r="BL258" s="71">
        <f t="shared" si="375"/>
        <v>1.1988734675602256E-2</v>
      </c>
      <c r="BN258" s="44">
        <f t="shared" si="331"/>
        <v>162</v>
      </c>
      <c r="BO258" s="44">
        <f t="shared" si="332"/>
        <v>12</v>
      </c>
      <c r="BP258" s="44">
        <v>1</v>
      </c>
      <c r="BQ258" s="35">
        <f t="shared" si="333"/>
        <v>1.45</v>
      </c>
      <c r="BR258" s="43">
        <f t="shared" si="287"/>
        <v>474115783680</v>
      </c>
      <c r="BS258" s="43">
        <f t="shared" si="334"/>
        <v>111369797586432</v>
      </c>
      <c r="BT258" s="43">
        <f t="shared" si="335"/>
        <v>7820795786544.4414</v>
      </c>
      <c r="BU258" s="43">
        <f t="shared" si="336"/>
        <v>3600</v>
      </c>
      <c r="BV258" s="43">
        <f t="shared" si="337"/>
        <v>46562.812923200217</v>
      </c>
      <c r="BW258" s="71">
        <f t="shared" si="373"/>
        <v>7.0223668858470076E-2</v>
      </c>
      <c r="BY258" s="44">
        <f t="shared" si="338"/>
        <v>100</v>
      </c>
      <c r="BZ258" s="44">
        <f t="shared" si="339"/>
        <v>15.25</v>
      </c>
      <c r="CA258" s="44">
        <v>13</v>
      </c>
      <c r="CB258" s="35">
        <f t="shared" si="340"/>
        <v>0</v>
      </c>
      <c r="CC258" s="43">
        <f t="shared" si="288"/>
        <v>93600</v>
      </c>
      <c r="CD258" s="43">
        <f t="shared" si="341"/>
        <v>0</v>
      </c>
      <c r="CE258" s="43">
        <f t="shared" si="342"/>
        <v>1447034880.0000095</v>
      </c>
      <c r="CF258" s="43">
        <f t="shared" si="343"/>
        <v>4575</v>
      </c>
      <c r="CG258" s="43">
        <f t="shared" si="344"/>
        <v>46562.812923200217</v>
      </c>
      <c r="CH258" s="71" t="e">
        <f t="shared" si="371"/>
        <v>#DIV/0!</v>
      </c>
      <c r="CJ258" s="44">
        <f t="shared" si="345"/>
        <v>45</v>
      </c>
      <c r="CK258" s="44">
        <f t="shared" si="346"/>
        <v>18.899999999999999</v>
      </c>
      <c r="CL258" s="44">
        <v>1</v>
      </c>
      <c r="CM258" s="35">
        <f t="shared" si="347"/>
        <v>0</v>
      </c>
      <c r="CN258" s="43">
        <f t="shared" si="289"/>
        <v>50</v>
      </c>
      <c r="CO258" s="43">
        <f t="shared" si="348"/>
        <v>0</v>
      </c>
      <c r="CP258" s="43">
        <f t="shared" si="349"/>
        <v>706560.0000000021</v>
      </c>
      <c r="CQ258" s="43">
        <f t="shared" si="350"/>
        <v>5670</v>
      </c>
      <c r="CR258" s="43">
        <f t="shared" si="351"/>
        <v>46562.812923200217</v>
      </c>
      <c r="CS258" s="71" t="e">
        <f t="shared" si="372"/>
        <v>#DIV/0!</v>
      </c>
      <c r="CU258" s="44">
        <f t="shared" si="352"/>
        <v>-5</v>
      </c>
      <c r="CV258" s="44">
        <f t="shared" si="353"/>
        <v>23</v>
      </c>
      <c r="CW258" s="44">
        <v>1</v>
      </c>
      <c r="CX258" s="35">
        <f t="shared" si="354"/>
        <v>0</v>
      </c>
      <c r="CY258" s="43">
        <f t="shared" si="290"/>
        <v>1</v>
      </c>
      <c r="CZ258" s="43">
        <f t="shared" si="355"/>
        <v>0</v>
      </c>
      <c r="DA258" s="43">
        <f t="shared" si="356"/>
        <v>689.99999999999989</v>
      </c>
      <c r="DB258" s="43">
        <f t="shared" si="357"/>
        <v>6900</v>
      </c>
      <c r="DC258" s="43">
        <f t="shared" si="358"/>
        <v>46562.812923200217</v>
      </c>
      <c r="DF258" s="44">
        <f t="shared" si="359"/>
        <v>-68</v>
      </c>
      <c r="DG258" s="44">
        <f t="shared" si="360"/>
        <v>32.75</v>
      </c>
      <c r="DH258" s="44">
        <v>1</v>
      </c>
      <c r="DI258" s="35">
        <f t="shared" si="367"/>
        <v>0</v>
      </c>
      <c r="DJ258" s="43">
        <f t="shared" si="291"/>
        <v>1</v>
      </c>
      <c r="DK258" s="43">
        <f t="shared" si="361"/>
        <v>0</v>
      </c>
      <c r="DL258" s="43">
        <f t="shared" si="362"/>
        <v>0.11114019267984532</v>
      </c>
      <c r="DM258" s="43">
        <f t="shared" si="363"/>
        <v>9825</v>
      </c>
      <c r="DN258" s="43">
        <f t="shared" si="364"/>
        <v>46562.812923200217</v>
      </c>
    </row>
    <row r="259" spans="1:118">
      <c r="A259" s="35">
        <f t="shared" si="292"/>
        <v>1606.8282324925726</v>
      </c>
      <c r="B259" s="35">
        <v>0</v>
      </c>
      <c r="C259" s="56">
        <f t="shared" si="370"/>
        <v>11.5</v>
      </c>
      <c r="D259" s="60"/>
      <c r="E259" s="59">
        <f t="shared" si="293"/>
        <v>11.5</v>
      </c>
      <c r="F259" s="102">
        <f t="shared" si="281"/>
        <v>23</v>
      </c>
      <c r="G259" s="38">
        <f t="shared" si="294"/>
        <v>1706545141033907.7</v>
      </c>
      <c r="H259" s="35">
        <f t="shared" si="365"/>
        <v>50.600000000000023</v>
      </c>
      <c r="I259" s="39">
        <v>253</v>
      </c>
      <c r="J259" s="44">
        <f t="shared" si="295"/>
        <v>253</v>
      </c>
      <c r="K259" s="44">
        <f t="shared" si="296"/>
        <v>1</v>
      </c>
      <c r="L259" s="34">
        <v>1</v>
      </c>
      <c r="M259" s="127">
        <f t="shared" si="297"/>
        <v>11.5</v>
      </c>
      <c r="N259" s="43">
        <f t="shared" si="282"/>
        <v>6.0005429400305664E+16</v>
      </c>
      <c r="O259" s="43">
        <f t="shared" si="298"/>
        <v>1.7458579684018933E+20</v>
      </c>
      <c r="P259" s="43">
        <f t="shared" si="299"/>
        <v>2.3550322946267924E+18</v>
      </c>
      <c r="Q259" s="43">
        <f t="shared" si="300"/>
        <v>300</v>
      </c>
      <c r="R259" s="43">
        <f t="shared" si="301"/>
        <v>48204.846974777181</v>
      </c>
      <c r="S259" s="71">
        <f t="shared" si="302"/>
        <v>1.3489254780459143E-2</v>
      </c>
      <c r="V259" s="44">
        <f t="shared" si="303"/>
        <v>253</v>
      </c>
      <c r="W259" s="44">
        <f t="shared" si="304"/>
        <v>2</v>
      </c>
      <c r="X259" s="44">
        <v>1</v>
      </c>
      <c r="Y259" s="35">
        <f t="shared" si="305"/>
        <v>1</v>
      </c>
      <c r="Z259" s="43">
        <f t="shared" si="283"/>
        <v>1.66334633033184E+17</v>
      </c>
      <c r="AA259" s="43">
        <f t="shared" si="306"/>
        <v>4.208266215739555E+19</v>
      </c>
      <c r="AB259" s="43">
        <f t="shared" si="307"/>
        <v>2.3550322946267924E+18</v>
      </c>
      <c r="AC259" s="43">
        <f t="shared" si="308"/>
        <v>600</v>
      </c>
      <c r="AD259" s="43">
        <f t="shared" si="309"/>
        <v>48204.846974777181</v>
      </c>
      <c r="AE259" s="71">
        <f t="shared" si="369"/>
        <v>5.5962055960685514E-2</v>
      </c>
      <c r="AG259" s="44">
        <f t="shared" si="310"/>
        <v>238</v>
      </c>
      <c r="AH259" s="44">
        <f t="shared" si="311"/>
        <v>4.1500000000000004</v>
      </c>
      <c r="AI259" s="44">
        <v>1</v>
      </c>
      <c r="AJ259" s="35">
        <f t="shared" si="312"/>
        <v>1.075</v>
      </c>
      <c r="AK259" s="43">
        <f t="shared" si="284"/>
        <v>2.286867850344E+16</v>
      </c>
      <c r="AL259" s="43">
        <f t="shared" si="313"/>
        <v>5.8509513951051244E+18</v>
      </c>
      <c r="AM259" s="43">
        <f t="shared" si="314"/>
        <v>2.943790368283488E+17</v>
      </c>
      <c r="AN259" s="43">
        <f t="shared" si="315"/>
        <v>1245</v>
      </c>
      <c r="AO259" s="43">
        <f t="shared" si="316"/>
        <v>48204.846974777181</v>
      </c>
      <c r="AP259" s="71">
        <f t="shared" si="374"/>
        <v>5.0313020387526171E-2</v>
      </c>
      <c r="AR259" s="44">
        <f t="shared" si="317"/>
        <v>218</v>
      </c>
      <c r="AS259" s="44">
        <f t="shared" si="318"/>
        <v>6.5</v>
      </c>
      <c r="AT259" s="44">
        <v>1</v>
      </c>
      <c r="AU259" s="35">
        <f t="shared" si="319"/>
        <v>1.175</v>
      </c>
      <c r="AV259" s="43">
        <f t="shared" si="285"/>
        <v>176173523285760</v>
      </c>
      <c r="AW259" s="43">
        <f t="shared" si="320"/>
        <v>4.5126847989647424E+16</v>
      </c>
      <c r="AX259" s="43">
        <f t="shared" si="321"/>
        <v>1.8398689801771776E+16</v>
      </c>
      <c r="AY259" s="43">
        <f t="shared" si="322"/>
        <v>1950</v>
      </c>
      <c r="AZ259" s="43">
        <f t="shared" si="323"/>
        <v>48204.846974777181</v>
      </c>
      <c r="BA259" s="71">
        <f t="shared" si="366"/>
        <v>0.40771050098585726</v>
      </c>
      <c r="BC259" s="44">
        <f t="shared" si="324"/>
        <v>193</v>
      </c>
      <c r="BD259" s="44">
        <f t="shared" si="325"/>
        <v>9.1</v>
      </c>
      <c r="BE259" s="44">
        <v>1</v>
      </c>
      <c r="BF259" s="35">
        <f t="shared" si="326"/>
        <v>1.3</v>
      </c>
      <c r="BG259" s="43">
        <f t="shared" si="286"/>
        <v>167268048482304</v>
      </c>
      <c r="BH259" s="43">
        <f t="shared" si="327"/>
        <v>4.1967553364210072E+16</v>
      </c>
      <c r="BI259" s="43">
        <f t="shared" si="328"/>
        <v>574959056305367.12</v>
      </c>
      <c r="BJ259" s="43">
        <f t="shared" si="329"/>
        <v>2730</v>
      </c>
      <c r="BK259" s="43">
        <f t="shared" si="330"/>
        <v>48204.846974777181</v>
      </c>
      <c r="BL259" s="71">
        <f t="shared" si="375"/>
        <v>1.3700085189995664E-2</v>
      </c>
      <c r="BN259" s="44">
        <f t="shared" si="331"/>
        <v>163</v>
      </c>
      <c r="BO259" s="44">
        <f t="shared" si="332"/>
        <v>12</v>
      </c>
      <c r="BP259" s="44">
        <v>1</v>
      </c>
      <c r="BQ259" s="35">
        <f t="shared" si="333"/>
        <v>1.45</v>
      </c>
      <c r="BR259" s="43">
        <f t="shared" si="287"/>
        <v>474115783680</v>
      </c>
      <c r="BS259" s="43">
        <f t="shared" si="334"/>
        <v>112057265472768</v>
      </c>
      <c r="BT259" s="43">
        <f t="shared" si="335"/>
        <v>8983735254771.3437</v>
      </c>
      <c r="BU259" s="43">
        <f t="shared" si="336"/>
        <v>3600</v>
      </c>
      <c r="BV259" s="43">
        <f t="shared" si="337"/>
        <v>48204.846974777181</v>
      </c>
      <c r="BW259" s="71">
        <f t="shared" si="373"/>
        <v>8.0170930611853625E-2</v>
      </c>
      <c r="BY259" s="44">
        <f t="shared" si="338"/>
        <v>101</v>
      </c>
      <c r="BZ259" s="44">
        <f t="shared" si="339"/>
        <v>15.25</v>
      </c>
      <c r="CA259" s="44">
        <v>1</v>
      </c>
      <c r="CB259" s="35">
        <f t="shared" si="340"/>
        <v>0</v>
      </c>
      <c r="CC259" s="43">
        <f t="shared" si="288"/>
        <v>93600</v>
      </c>
      <c r="CD259" s="43">
        <f t="shared" si="341"/>
        <v>0</v>
      </c>
      <c r="CE259" s="43">
        <f t="shared" si="342"/>
        <v>1662206586.2793429</v>
      </c>
      <c r="CF259" s="43">
        <f t="shared" si="343"/>
        <v>4575</v>
      </c>
      <c r="CG259" s="43">
        <f t="shared" si="344"/>
        <v>48204.846974777181</v>
      </c>
      <c r="CH259" s="71" t="e">
        <f t="shared" si="371"/>
        <v>#DIV/0!</v>
      </c>
      <c r="CJ259" s="44">
        <f t="shared" si="345"/>
        <v>46</v>
      </c>
      <c r="CK259" s="44">
        <f t="shared" si="346"/>
        <v>18.899999999999999</v>
      </c>
      <c r="CL259" s="44">
        <v>1</v>
      </c>
      <c r="CM259" s="35">
        <f t="shared" si="347"/>
        <v>0</v>
      </c>
      <c r="CN259" s="43">
        <f t="shared" si="289"/>
        <v>50</v>
      </c>
      <c r="CO259" s="43">
        <f t="shared" si="348"/>
        <v>0</v>
      </c>
      <c r="CP259" s="43">
        <f t="shared" si="349"/>
        <v>811624.30970670749</v>
      </c>
      <c r="CQ259" s="43">
        <f t="shared" si="350"/>
        <v>5670</v>
      </c>
      <c r="CR259" s="43">
        <f t="shared" si="351"/>
        <v>48204.846974777181</v>
      </c>
      <c r="CS259" s="71" t="e">
        <f t="shared" si="372"/>
        <v>#DIV/0!</v>
      </c>
      <c r="CU259" s="44">
        <f t="shared" si="352"/>
        <v>-4</v>
      </c>
      <c r="CV259" s="44">
        <f t="shared" si="353"/>
        <v>23</v>
      </c>
      <c r="CW259" s="44">
        <v>1</v>
      </c>
      <c r="CX259" s="35">
        <f t="shared" si="354"/>
        <v>0</v>
      </c>
      <c r="CY259" s="43">
        <f t="shared" si="290"/>
        <v>1</v>
      </c>
      <c r="CZ259" s="43">
        <f t="shared" si="355"/>
        <v>0</v>
      </c>
      <c r="DA259" s="43">
        <f t="shared" si="356"/>
        <v>792.60186494795391</v>
      </c>
      <c r="DB259" s="43">
        <f t="shared" si="357"/>
        <v>6900</v>
      </c>
      <c r="DC259" s="43">
        <f t="shared" si="358"/>
        <v>48204.846974777181</v>
      </c>
      <c r="DF259" s="44">
        <f t="shared" si="359"/>
        <v>-67</v>
      </c>
      <c r="DG259" s="44">
        <f t="shared" si="360"/>
        <v>32.75</v>
      </c>
      <c r="DH259" s="44">
        <v>1</v>
      </c>
      <c r="DI259" s="35">
        <f t="shared" si="367"/>
        <v>0</v>
      </c>
      <c r="DJ259" s="43">
        <f t="shared" si="291"/>
        <v>1</v>
      </c>
      <c r="DK259" s="43">
        <f t="shared" si="361"/>
        <v>0</v>
      </c>
      <c r="DL259" s="43">
        <f t="shared" si="362"/>
        <v>0.12766655650539185</v>
      </c>
      <c r="DM259" s="43">
        <f t="shared" si="363"/>
        <v>9825</v>
      </c>
      <c r="DN259" s="43">
        <f t="shared" si="364"/>
        <v>48204.846974777181</v>
      </c>
    </row>
    <row r="260" spans="1:118">
      <c r="A260" s="35">
        <f t="shared" si="292"/>
        <v>1663.4929077375984</v>
      </c>
      <c r="B260" s="35">
        <v>0</v>
      </c>
      <c r="C260" s="56">
        <f t="shared" si="370"/>
        <v>11.5</v>
      </c>
      <c r="D260" s="60"/>
      <c r="E260" s="59">
        <f t="shared" si="293"/>
        <v>11.5</v>
      </c>
      <c r="F260" s="102">
        <f t="shared" si="281"/>
        <v>23</v>
      </c>
      <c r="G260" s="38">
        <f t="shared" si="294"/>
        <v>1960305596233833.2</v>
      </c>
      <c r="H260" s="35">
        <f t="shared" si="365"/>
        <v>50.800000000000026</v>
      </c>
      <c r="I260" s="39">
        <v>254</v>
      </c>
      <c r="J260" s="44">
        <f t="shared" si="295"/>
        <v>254</v>
      </c>
      <c r="K260" s="44">
        <f t="shared" si="296"/>
        <v>1</v>
      </c>
      <c r="L260" s="34">
        <v>1</v>
      </c>
      <c r="M260" s="127">
        <f t="shared" si="297"/>
        <v>11.5</v>
      </c>
      <c r="N260" s="43">
        <f t="shared" si="282"/>
        <v>6.0005429400305664E+16</v>
      </c>
      <c r="O260" s="43">
        <f t="shared" si="298"/>
        <v>1.7527585927829284E+20</v>
      </c>
      <c r="P260" s="43">
        <f t="shared" si="299"/>
        <v>2.70522172280269E+18</v>
      </c>
      <c r="Q260" s="43">
        <f t="shared" si="300"/>
        <v>300</v>
      </c>
      <c r="R260" s="43">
        <f t="shared" si="301"/>
        <v>49904.78723212795</v>
      </c>
      <c r="S260" s="71">
        <f t="shared" si="302"/>
        <v>1.5434080505675889E-2</v>
      </c>
      <c r="V260" s="44">
        <f t="shared" si="303"/>
        <v>254</v>
      </c>
      <c r="W260" s="44">
        <f t="shared" si="304"/>
        <v>2</v>
      </c>
      <c r="X260" s="44">
        <v>1</v>
      </c>
      <c r="Y260" s="35">
        <f t="shared" si="305"/>
        <v>1</v>
      </c>
      <c r="Z260" s="43">
        <f t="shared" si="283"/>
        <v>1.66334633033184E+17</v>
      </c>
      <c r="AA260" s="43">
        <f t="shared" si="306"/>
        <v>4.2248996790428738E+19</v>
      </c>
      <c r="AB260" s="43">
        <f t="shared" si="307"/>
        <v>2.70522172280269E+18</v>
      </c>
      <c r="AC260" s="43">
        <f t="shared" si="308"/>
        <v>600</v>
      </c>
      <c r="AD260" s="43">
        <f t="shared" si="309"/>
        <v>49904.78723212795</v>
      </c>
      <c r="AE260" s="71">
        <f t="shared" si="369"/>
        <v>6.4030436893487183E-2</v>
      </c>
      <c r="AG260" s="44">
        <f t="shared" si="310"/>
        <v>239</v>
      </c>
      <c r="AH260" s="44">
        <f t="shared" si="311"/>
        <v>4.1500000000000004</v>
      </c>
      <c r="AI260" s="44">
        <v>1</v>
      </c>
      <c r="AJ260" s="35">
        <f t="shared" si="312"/>
        <v>1.075</v>
      </c>
      <c r="AK260" s="43">
        <f t="shared" si="284"/>
        <v>2.286867850344E+16</v>
      </c>
      <c r="AL260" s="43">
        <f t="shared" si="313"/>
        <v>5.8755352244963215E+18</v>
      </c>
      <c r="AM260" s="43">
        <f t="shared" si="314"/>
        <v>3.3815271535033587E+17</v>
      </c>
      <c r="AN260" s="43">
        <f t="shared" si="315"/>
        <v>1245</v>
      </c>
      <c r="AO260" s="43">
        <f t="shared" si="316"/>
        <v>49904.78723212795</v>
      </c>
      <c r="AP260" s="71">
        <f t="shared" si="374"/>
        <v>5.7552665830426356E-2</v>
      </c>
      <c r="AR260" s="44">
        <f t="shared" si="317"/>
        <v>219</v>
      </c>
      <c r="AS260" s="44">
        <f t="shared" si="318"/>
        <v>6.5</v>
      </c>
      <c r="AT260" s="44">
        <v>1</v>
      </c>
      <c r="AU260" s="35">
        <f t="shared" si="319"/>
        <v>1.175</v>
      </c>
      <c r="AV260" s="43">
        <f t="shared" si="285"/>
        <v>176173523285760</v>
      </c>
      <c r="AW260" s="43">
        <f t="shared" si="320"/>
        <v>4.5333851879508192E+16</v>
      </c>
      <c r="AX260" s="43">
        <f t="shared" si="321"/>
        <v>2.1134544709395964E+16</v>
      </c>
      <c r="AY260" s="43">
        <f t="shared" si="322"/>
        <v>1950</v>
      </c>
      <c r="AZ260" s="43">
        <f t="shared" si="323"/>
        <v>49904.78723212795</v>
      </c>
      <c r="BA260" s="71">
        <f t="shared" si="366"/>
        <v>0.46619785950615861</v>
      </c>
      <c r="BC260" s="44">
        <f t="shared" si="324"/>
        <v>194</v>
      </c>
      <c r="BD260" s="44">
        <f t="shared" si="325"/>
        <v>9.1</v>
      </c>
      <c r="BE260" s="44">
        <v>1</v>
      </c>
      <c r="BF260" s="35">
        <f t="shared" si="326"/>
        <v>1.3</v>
      </c>
      <c r="BG260" s="43">
        <f t="shared" si="286"/>
        <v>167268048482304</v>
      </c>
      <c r="BH260" s="43">
        <f t="shared" si="327"/>
        <v>4.2185001827237072E+16</v>
      </c>
      <c r="BI260" s="43">
        <f t="shared" si="328"/>
        <v>660454522168622.87</v>
      </c>
      <c r="BJ260" s="43">
        <f t="shared" si="329"/>
        <v>2730</v>
      </c>
      <c r="BK260" s="43">
        <f t="shared" si="330"/>
        <v>49904.78723212795</v>
      </c>
      <c r="BL260" s="71">
        <f t="shared" si="375"/>
        <v>1.5656145396731862E-2</v>
      </c>
      <c r="BN260" s="44">
        <f t="shared" si="331"/>
        <v>164</v>
      </c>
      <c r="BO260" s="44">
        <f t="shared" si="332"/>
        <v>12</v>
      </c>
      <c r="BP260" s="44">
        <v>1</v>
      </c>
      <c r="BQ260" s="35">
        <f t="shared" si="333"/>
        <v>1.45</v>
      </c>
      <c r="BR260" s="43">
        <f t="shared" si="287"/>
        <v>474115783680</v>
      </c>
      <c r="BS260" s="43">
        <f t="shared" si="334"/>
        <v>112744733359104</v>
      </c>
      <c r="BT260" s="43">
        <f t="shared" si="335"/>
        <v>10319601908884.711</v>
      </c>
      <c r="BU260" s="43">
        <f t="shared" si="336"/>
        <v>3600</v>
      </c>
      <c r="BV260" s="43">
        <f t="shared" si="337"/>
        <v>49904.78723212795</v>
      </c>
      <c r="BW260" s="71">
        <f t="shared" si="373"/>
        <v>9.1530678209293184E-2</v>
      </c>
      <c r="BY260" s="44">
        <f t="shared" si="338"/>
        <v>102</v>
      </c>
      <c r="BZ260" s="44">
        <f t="shared" si="339"/>
        <v>15.25</v>
      </c>
      <c r="CA260" s="44">
        <v>1</v>
      </c>
      <c r="CB260" s="35">
        <f t="shared" si="340"/>
        <v>0</v>
      </c>
      <c r="CC260" s="43">
        <f t="shared" si="288"/>
        <v>93600</v>
      </c>
      <c r="CD260" s="43">
        <f t="shared" si="341"/>
        <v>0</v>
      </c>
      <c r="CE260" s="43">
        <f t="shared" si="342"/>
        <v>1909373971.3243184</v>
      </c>
      <c r="CF260" s="43">
        <f t="shared" si="343"/>
        <v>4575</v>
      </c>
      <c r="CG260" s="43">
        <f t="shared" si="344"/>
        <v>49904.78723212795</v>
      </c>
      <c r="CH260" s="71" t="e">
        <f t="shared" si="371"/>
        <v>#DIV/0!</v>
      </c>
      <c r="CJ260" s="44">
        <f t="shared" si="345"/>
        <v>47</v>
      </c>
      <c r="CK260" s="44">
        <f t="shared" si="346"/>
        <v>18.899999999999999</v>
      </c>
      <c r="CL260" s="44">
        <v>1</v>
      </c>
      <c r="CM260" s="35">
        <f t="shared" si="347"/>
        <v>0</v>
      </c>
      <c r="CN260" s="43">
        <f t="shared" si="289"/>
        <v>50</v>
      </c>
      <c r="CO260" s="43">
        <f t="shared" si="348"/>
        <v>0</v>
      </c>
      <c r="CP260" s="43">
        <f t="shared" si="349"/>
        <v>932311.50943569897</v>
      </c>
      <c r="CQ260" s="43">
        <f t="shared" si="350"/>
        <v>5670</v>
      </c>
      <c r="CR260" s="43">
        <f t="shared" si="351"/>
        <v>49904.78723212795</v>
      </c>
      <c r="CS260" s="71" t="e">
        <f t="shared" si="372"/>
        <v>#DIV/0!</v>
      </c>
      <c r="CU260" s="44">
        <f t="shared" si="352"/>
        <v>-3</v>
      </c>
      <c r="CV260" s="44">
        <f t="shared" si="353"/>
        <v>23</v>
      </c>
      <c r="CW260" s="44">
        <v>1</v>
      </c>
      <c r="CX260" s="35">
        <f t="shared" si="354"/>
        <v>0</v>
      </c>
      <c r="CY260" s="43">
        <f t="shared" si="290"/>
        <v>1</v>
      </c>
      <c r="CZ260" s="43">
        <f t="shared" si="355"/>
        <v>0</v>
      </c>
      <c r="DA260" s="43">
        <f t="shared" si="356"/>
        <v>910.46045843329682</v>
      </c>
      <c r="DB260" s="43">
        <f t="shared" si="357"/>
        <v>6900</v>
      </c>
      <c r="DC260" s="43">
        <f t="shared" si="358"/>
        <v>49904.78723212795</v>
      </c>
      <c r="DF260" s="44">
        <f t="shared" si="359"/>
        <v>-66</v>
      </c>
      <c r="DG260" s="44">
        <f t="shared" si="360"/>
        <v>32.75</v>
      </c>
      <c r="DH260" s="44">
        <v>1</v>
      </c>
      <c r="DI260" s="35">
        <f t="shared" si="367"/>
        <v>0</v>
      </c>
      <c r="DJ260" s="43">
        <f t="shared" si="291"/>
        <v>1</v>
      </c>
      <c r="DK260" s="43">
        <f t="shared" si="361"/>
        <v>0</v>
      </c>
      <c r="DL260" s="43">
        <f t="shared" si="362"/>
        <v>0.14665036344587962</v>
      </c>
      <c r="DM260" s="43">
        <f t="shared" si="363"/>
        <v>9825</v>
      </c>
      <c r="DN260" s="43">
        <f t="shared" si="364"/>
        <v>49904.78723212795</v>
      </c>
    </row>
    <row r="261" spans="1:118">
      <c r="A261" s="35">
        <f t="shared" si="292"/>
        <v>1722.1558584396371</v>
      </c>
      <c r="B261" s="35">
        <v>0</v>
      </c>
      <c r="C261" s="56">
        <f t="shared" si="370"/>
        <v>11.5</v>
      </c>
      <c r="D261" s="60"/>
      <c r="E261" s="59">
        <f t="shared" si="293"/>
        <v>11.5</v>
      </c>
      <c r="F261" s="102">
        <f t="shared" si="281"/>
        <v>23</v>
      </c>
      <c r="G261" s="38">
        <f t="shared" si="294"/>
        <v>2251799813685286.5</v>
      </c>
      <c r="H261" s="35">
        <f t="shared" si="365"/>
        <v>51.000000000000028</v>
      </c>
      <c r="I261" s="39">
        <v>255</v>
      </c>
      <c r="J261" s="44">
        <f t="shared" si="295"/>
        <v>255</v>
      </c>
      <c r="K261" s="44">
        <f t="shared" si="296"/>
        <v>1</v>
      </c>
      <c r="L261" s="34">
        <v>1</v>
      </c>
      <c r="M261" s="127">
        <f t="shared" si="297"/>
        <v>11.5</v>
      </c>
      <c r="N261" s="43">
        <f t="shared" si="282"/>
        <v>6.0005429400305664E+16</v>
      </c>
      <c r="O261" s="43">
        <f t="shared" si="298"/>
        <v>1.7596592171639636E+20</v>
      </c>
      <c r="P261" s="43">
        <f t="shared" si="299"/>
        <v>3.1074837428856955E+18</v>
      </c>
      <c r="Q261" s="43">
        <f t="shared" si="300"/>
        <v>300</v>
      </c>
      <c r="R261" s="43">
        <f t="shared" si="301"/>
        <v>51664.675753189113</v>
      </c>
      <c r="S261" s="71">
        <f t="shared" si="302"/>
        <v>1.7659576994084207E-2</v>
      </c>
      <c r="V261" s="44">
        <f t="shared" si="303"/>
        <v>255</v>
      </c>
      <c r="W261" s="44">
        <f t="shared" si="304"/>
        <v>2</v>
      </c>
      <c r="X261" s="44">
        <v>1</v>
      </c>
      <c r="Y261" s="35">
        <f t="shared" si="305"/>
        <v>1</v>
      </c>
      <c r="Z261" s="43">
        <f t="shared" si="283"/>
        <v>1.66334633033184E+17</v>
      </c>
      <c r="AA261" s="43">
        <f t="shared" si="306"/>
        <v>4.2415331423461917E+19</v>
      </c>
      <c r="AB261" s="43">
        <f t="shared" si="307"/>
        <v>3.1074837428856955E+18</v>
      </c>
      <c r="AC261" s="43">
        <f t="shared" si="308"/>
        <v>600</v>
      </c>
      <c r="AD261" s="43">
        <f t="shared" si="309"/>
        <v>51664.675753189113</v>
      </c>
      <c r="AE261" s="71">
        <f t="shared" si="369"/>
        <v>7.3263219656626327E-2</v>
      </c>
      <c r="AG261" s="44">
        <f t="shared" si="310"/>
        <v>240</v>
      </c>
      <c r="AH261" s="44">
        <f t="shared" si="311"/>
        <v>4.1500000000000004</v>
      </c>
      <c r="AI261" s="44">
        <v>1</v>
      </c>
      <c r="AJ261" s="35">
        <f t="shared" si="312"/>
        <v>1.075</v>
      </c>
      <c r="AK261" s="43">
        <f t="shared" si="284"/>
        <v>2.286867850344E+16</v>
      </c>
      <c r="AL261" s="43">
        <f t="shared" si="313"/>
        <v>5.9001190538875197E+18</v>
      </c>
      <c r="AM261" s="43">
        <f t="shared" si="314"/>
        <v>3.8843546786071155E+17</v>
      </c>
      <c r="AN261" s="43">
        <f t="shared" si="315"/>
        <v>1245</v>
      </c>
      <c r="AO261" s="43">
        <f t="shared" si="316"/>
        <v>51664.675753189113</v>
      </c>
      <c r="AP261" s="71">
        <f t="shared" si="374"/>
        <v>6.5835191512750232E-2</v>
      </c>
      <c r="AR261" s="44">
        <f t="shared" si="317"/>
        <v>220</v>
      </c>
      <c r="AS261" s="44">
        <f t="shared" si="318"/>
        <v>6.5</v>
      </c>
      <c r="AT261" s="44">
        <v>14</v>
      </c>
      <c r="AU261" s="35">
        <f t="shared" si="319"/>
        <v>1.175</v>
      </c>
      <c r="AV261" s="43">
        <f t="shared" si="285"/>
        <v>2466429326000640</v>
      </c>
      <c r="AW261" s="43">
        <f t="shared" si="320"/>
        <v>6.3757198077116544E+17</v>
      </c>
      <c r="AX261" s="43">
        <f t="shared" si="321"/>
        <v>2.4277216741294436E+16</v>
      </c>
      <c r="AY261" s="43">
        <f t="shared" si="322"/>
        <v>1950</v>
      </c>
      <c r="AZ261" s="43">
        <f t="shared" si="323"/>
        <v>51664.675753189113</v>
      </c>
      <c r="BA261" s="71">
        <f t="shared" si="366"/>
        <v>3.8077609232341575E-2</v>
      </c>
      <c r="BC261" s="44">
        <f t="shared" si="324"/>
        <v>195</v>
      </c>
      <c r="BD261" s="44">
        <f t="shared" si="325"/>
        <v>9.1</v>
      </c>
      <c r="BE261" s="44">
        <v>1</v>
      </c>
      <c r="BF261" s="35">
        <f t="shared" si="326"/>
        <v>1.3</v>
      </c>
      <c r="BG261" s="43">
        <f t="shared" si="286"/>
        <v>167268048482304</v>
      </c>
      <c r="BH261" s="43">
        <f t="shared" si="327"/>
        <v>4.2402450290264064E+16</v>
      </c>
      <c r="BI261" s="43">
        <f t="shared" si="328"/>
        <v>758663023165450</v>
      </c>
      <c r="BJ261" s="43">
        <f t="shared" si="329"/>
        <v>2730</v>
      </c>
      <c r="BK261" s="43">
        <f t="shared" si="330"/>
        <v>51664.675753189113</v>
      </c>
      <c r="BL261" s="71">
        <f t="shared" si="375"/>
        <v>1.7891961855318654E-2</v>
      </c>
      <c r="BN261" s="44">
        <f t="shared" si="331"/>
        <v>165</v>
      </c>
      <c r="BO261" s="44">
        <f t="shared" si="332"/>
        <v>12</v>
      </c>
      <c r="BP261" s="44">
        <v>1</v>
      </c>
      <c r="BQ261" s="35">
        <f t="shared" si="333"/>
        <v>1.45</v>
      </c>
      <c r="BR261" s="43">
        <f t="shared" si="287"/>
        <v>474115783680</v>
      </c>
      <c r="BS261" s="43">
        <f t="shared" si="334"/>
        <v>113432201245440</v>
      </c>
      <c r="BT261" s="43">
        <f t="shared" si="335"/>
        <v>11854109736960.129</v>
      </c>
      <c r="BU261" s="43">
        <f t="shared" si="336"/>
        <v>3600</v>
      </c>
      <c r="BV261" s="43">
        <f t="shared" si="337"/>
        <v>51664.675753189113</v>
      </c>
      <c r="BW261" s="71">
        <f t="shared" si="373"/>
        <v>0.10450392046356119</v>
      </c>
      <c r="BY261" s="44">
        <f t="shared" si="338"/>
        <v>103</v>
      </c>
      <c r="BZ261" s="44">
        <f t="shared" si="339"/>
        <v>15.25</v>
      </c>
      <c r="CA261" s="44">
        <v>1</v>
      </c>
      <c r="CB261" s="35">
        <f t="shared" si="340"/>
        <v>0</v>
      </c>
      <c r="CC261" s="43">
        <f t="shared" si="288"/>
        <v>93600</v>
      </c>
      <c r="CD261" s="43">
        <f t="shared" si="341"/>
        <v>0</v>
      </c>
      <c r="CE261" s="43">
        <f t="shared" si="342"/>
        <v>2193294739.934401</v>
      </c>
      <c r="CF261" s="43">
        <f t="shared" si="343"/>
        <v>4575</v>
      </c>
      <c r="CG261" s="43">
        <f t="shared" si="344"/>
        <v>51664.675753189113</v>
      </c>
      <c r="CH261" s="71" t="e">
        <f t="shared" si="371"/>
        <v>#DIV/0!</v>
      </c>
      <c r="CJ261" s="44">
        <f t="shared" si="345"/>
        <v>48</v>
      </c>
      <c r="CK261" s="44">
        <f t="shared" si="346"/>
        <v>18.899999999999999</v>
      </c>
      <c r="CL261" s="44">
        <v>1</v>
      </c>
      <c r="CM261" s="35">
        <f t="shared" si="347"/>
        <v>0</v>
      </c>
      <c r="CN261" s="43">
        <f t="shared" si="289"/>
        <v>50</v>
      </c>
      <c r="CO261" s="43">
        <f t="shared" si="348"/>
        <v>0</v>
      </c>
      <c r="CP261" s="43">
        <f t="shared" si="349"/>
        <v>1070944.6972335903</v>
      </c>
      <c r="CQ261" s="43">
        <f t="shared" si="350"/>
        <v>5670</v>
      </c>
      <c r="CR261" s="43">
        <f t="shared" si="351"/>
        <v>51664.675753189113</v>
      </c>
      <c r="CS261" s="71" t="e">
        <f t="shared" si="372"/>
        <v>#DIV/0!</v>
      </c>
      <c r="CU261" s="44">
        <f t="shared" si="352"/>
        <v>-2</v>
      </c>
      <c r="CV261" s="44">
        <f t="shared" si="353"/>
        <v>23</v>
      </c>
      <c r="CW261" s="44">
        <v>1</v>
      </c>
      <c r="CX261" s="35">
        <f t="shared" si="354"/>
        <v>0</v>
      </c>
      <c r="CY261" s="43">
        <f t="shared" si="290"/>
        <v>1</v>
      </c>
      <c r="CZ261" s="43">
        <f t="shared" si="355"/>
        <v>0</v>
      </c>
      <c r="DA261" s="43">
        <f t="shared" si="356"/>
        <v>1045.8444308921746</v>
      </c>
      <c r="DB261" s="43">
        <f t="shared" si="357"/>
        <v>6900</v>
      </c>
      <c r="DC261" s="43">
        <f t="shared" si="358"/>
        <v>51664.675753189113</v>
      </c>
      <c r="DF261" s="44">
        <f t="shared" si="359"/>
        <v>-65</v>
      </c>
      <c r="DG261" s="44">
        <f t="shared" si="360"/>
        <v>32.75</v>
      </c>
      <c r="DH261" s="44">
        <v>1</v>
      </c>
      <c r="DI261" s="35">
        <f t="shared" si="367"/>
        <v>0</v>
      </c>
      <c r="DJ261" s="43">
        <f t="shared" si="291"/>
        <v>1</v>
      </c>
      <c r="DK261" s="43">
        <f t="shared" si="361"/>
        <v>0</v>
      </c>
      <c r="DL261" s="43">
        <f t="shared" si="362"/>
        <v>0.16845703124999925</v>
      </c>
      <c r="DM261" s="43">
        <f t="shared" si="363"/>
        <v>9825</v>
      </c>
      <c r="DN261" s="43">
        <f t="shared" si="364"/>
        <v>51664.675753189113</v>
      </c>
    </row>
    <row r="262" spans="1:118">
      <c r="A262" s="35">
        <f t="shared" si="292"/>
        <v>1782.8875536304927</v>
      </c>
      <c r="B262" s="35">
        <v>0</v>
      </c>
      <c r="C262" s="56">
        <f t="shared" si="370"/>
        <v>11.5</v>
      </c>
      <c r="D262" s="60"/>
      <c r="E262" s="59">
        <f t="shared" si="293"/>
        <v>11.5</v>
      </c>
      <c r="F262" s="102">
        <f t="shared" ref="F262:F325" si="376">C262+E262</f>
        <v>23</v>
      </c>
      <c r="G262" s="38">
        <f t="shared" si="294"/>
        <v>2586638741762918.5</v>
      </c>
      <c r="H262" s="35">
        <f t="shared" si="365"/>
        <v>51.200000000000031</v>
      </c>
      <c r="I262" s="39">
        <v>256</v>
      </c>
      <c r="J262" s="44">
        <f t="shared" si="295"/>
        <v>256</v>
      </c>
      <c r="K262" s="44">
        <f t="shared" si="296"/>
        <v>1</v>
      </c>
      <c r="L262" s="34">
        <v>1</v>
      </c>
      <c r="M262" s="127">
        <f t="shared" si="297"/>
        <v>11.5</v>
      </c>
      <c r="N262" s="43">
        <f t="shared" ref="N262:N325" si="377">N261*L262</f>
        <v>6.0005429400305664E+16</v>
      </c>
      <c r="O262" s="43">
        <f t="shared" si="298"/>
        <v>1.7665598415449987E+20</v>
      </c>
      <c r="P262" s="43">
        <f t="shared" si="299"/>
        <v>3.5695614636328274E+18</v>
      </c>
      <c r="Q262" s="43">
        <f t="shared" si="300"/>
        <v>300</v>
      </c>
      <c r="R262" s="43">
        <f t="shared" si="301"/>
        <v>53486.626608914783</v>
      </c>
      <c r="S262" s="71">
        <f t="shared" si="302"/>
        <v>2.0206286703036102E-2</v>
      </c>
      <c r="V262" s="44">
        <f t="shared" si="303"/>
        <v>256</v>
      </c>
      <c r="W262" s="44">
        <f t="shared" si="304"/>
        <v>2</v>
      </c>
      <c r="X262" s="44">
        <v>1</v>
      </c>
      <c r="Y262" s="35">
        <f t="shared" si="305"/>
        <v>1</v>
      </c>
      <c r="Z262" s="43">
        <f t="shared" ref="Z262:Z325" si="378">Z261*X262</f>
        <v>1.66334633033184E+17</v>
      </c>
      <c r="AA262" s="43">
        <f t="shared" si="306"/>
        <v>4.2581666056495104E+19</v>
      </c>
      <c r="AB262" s="43">
        <f t="shared" si="307"/>
        <v>3.5695614636328274E+18</v>
      </c>
      <c r="AC262" s="43">
        <f t="shared" si="308"/>
        <v>600</v>
      </c>
      <c r="AD262" s="43">
        <f t="shared" si="309"/>
        <v>53486.626608914783</v>
      </c>
      <c r="AE262" s="71">
        <f t="shared" si="369"/>
        <v>8.3828600292363428E-2</v>
      </c>
      <c r="AG262" s="44">
        <f t="shared" si="310"/>
        <v>241</v>
      </c>
      <c r="AH262" s="44">
        <f t="shared" si="311"/>
        <v>4.1500000000000004</v>
      </c>
      <c r="AI262" s="44">
        <v>1</v>
      </c>
      <c r="AJ262" s="35">
        <f t="shared" si="312"/>
        <v>1.075</v>
      </c>
      <c r="AK262" s="43">
        <f t="shared" ref="AK262:AK325" si="379">AK261*AI262</f>
        <v>2.286867850344E+16</v>
      </c>
      <c r="AL262" s="43">
        <f t="shared" si="313"/>
        <v>5.924702883278718E+18</v>
      </c>
      <c r="AM262" s="43">
        <f t="shared" si="314"/>
        <v>4.4619518295410304E+17</v>
      </c>
      <c r="AN262" s="43">
        <f t="shared" si="315"/>
        <v>1245</v>
      </c>
      <c r="AO262" s="43">
        <f t="shared" si="316"/>
        <v>53486.626608914783</v>
      </c>
      <c r="AP262" s="71">
        <f t="shared" si="374"/>
        <v>7.5310980439778533E-2</v>
      </c>
      <c r="AR262" s="44">
        <f t="shared" si="317"/>
        <v>221</v>
      </c>
      <c r="AS262" s="44">
        <f t="shared" si="318"/>
        <v>6.5</v>
      </c>
      <c r="AT262" s="44">
        <v>1</v>
      </c>
      <c r="AU262" s="35">
        <f t="shared" si="319"/>
        <v>1.175</v>
      </c>
      <c r="AV262" s="43">
        <f t="shared" ref="AV262:AV325" si="380">AV261*AT262</f>
        <v>2466429326000640</v>
      </c>
      <c r="AW262" s="43">
        <f t="shared" si="320"/>
        <v>6.4047003522921626E+17</v>
      </c>
      <c r="AX262" s="43">
        <f t="shared" si="321"/>
        <v>2.78871989346314E+16</v>
      </c>
      <c r="AY262" s="43">
        <f t="shared" si="322"/>
        <v>1950</v>
      </c>
      <c r="AZ262" s="43">
        <f t="shared" si="323"/>
        <v>53486.626608914783</v>
      </c>
      <c r="BA262" s="71">
        <f t="shared" si="366"/>
        <v>4.3541769951268551E-2</v>
      </c>
      <c r="BC262" s="44">
        <f t="shared" si="324"/>
        <v>196</v>
      </c>
      <c r="BD262" s="44">
        <f t="shared" si="325"/>
        <v>9.1</v>
      </c>
      <c r="BE262" s="44">
        <v>1</v>
      </c>
      <c r="BF262" s="35">
        <f t="shared" si="326"/>
        <v>1.3</v>
      </c>
      <c r="BG262" s="43">
        <f t="shared" ref="BG262:BG325" si="381">BG261*BE262</f>
        <v>167268048482304</v>
      </c>
      <c r="BH262" s="43">
        <f t="shared" si="327"/>
        <v>4.2619898753291064E+16</v>
      </c>
      <c r="BI262" s="43">
        <f t="shared" si="328"/>
        <v>871474966707229.87</v>
      </c>
      <c r="BJ262" s="43">
        <f t="shared" si="329"/>
        <v>2730</v>
      </c>
      <c r="BK262" s="43">
        <f t="shared" si="330"/>
        <v>53486.626608914783</v>
      </c>
      <c r="BL262" s="71">
        <f t="shared" si="375"/>
        <v>2.0447607624594261E-2</v>
      </c>
      <c r="BN262" s="44">
        <f t="shared" si="331"/>
        <v>166</v>
      </c>
      <c r="BO262" s="44">
        <f t="shared" si="332"/>
        <v>12</v>
      </c>
      <c r="BP262" s="44">
        <v>1</v>
      </c>
      <c r="BQ262" s="35">
        <f t="shared" si="333"/>
        <v>1.45</v>
      </c>
      <c r="BR262" s="43">
        <f t="shared" ref="BR262:BR325" si="382">BR261*BP262</f>
        <v>474115783680</v>
      </c>
      <c r="BS262" s="43">
        <f t="shared" si="334"/>
        <v>114119669131776</v>
      </c>
      <c r="BT262" s="43">
        <f t="shared" si="335"/>
        <v>13616796354800.437</v>
      </c>
      <c r="BU262" s="43">
        <f t="shared" si="336"/>
        <v>3600</v>
      </c>
      <c r="BV262" s="43">
        <f t="shared" si="337"/>
        <v>53486.626608914783</v>
      </c>
      <c r="BW262" s="71">
        <f t="shared" si="373"/>
        <v>0.11932032802405763</v>
      </c>
      <c r="BY262" s="44">
        <f t="shared" si="338"/>
        <v>104</v>
      </c>
      <c r="BZ262" s="44">
        <f t="shared" si="339"/>
        <v>15.25</v>
      </c>
      <c r="CA262" s="44">
        <v>1</v>
      </c>
      <c r="CB262" s="35">
        <f t="shared" si="340"/>
        <v>0</v>
      </c>
      <c r="CC262" s="43">
        <f t="shared" ref="CC262:CC325" si="383">CC261*CA262</f>
        <v>93600</v>
      </c>
      <c r="CD262" s="43">
        <f t="shared" si="341"/>
        <v>0</v>
      </c>
      <c r="CE262" s="43">
        <f t="shared" si="342"/>
        <v>2519434059.7862964</v>
      </c>
      <c r="CF262" s="43">
        <f t="shared" si="343"/>
        <v>4575</v>
      </c>
      <c r="CG262" s="43">
        <f t="shared" si="344"/>
        <v>53486.626608914783</v>
      </c>
      <c r="CH262" s="71" t="e">
        <f t="shared" si="371"/>
        <v>#DIV/0!</v>
      </c>
      <c r="CJ262" s="44">
        <f t="shared" si="345"/>
        <v>49</v>
      </c>
      <c r="CK262" s="44">
        <f t="shared" si="346"/>
        <v>18.899999999999999</v>
      </c>
      <c r="CL262" s="44">
        <v>1</v>
      </c>
      <c r="CM262" s="35">
        <f t="shared" si="347"/>
        <v>0</v>
      </c>
      <c r="CN262" s="43">
        <f t="shared" ref="CN262:CN325" si="384">CN261*CL262</f>
        <v>50</v>
      </c>
      <c r="CO262" s="43">
        <f t="shared" si="348"/>
        <v>0</v>
      </c>
      <c r="CP262" s="43">
        <f t="shared" si="349"/>
        <v>1230192.4120050231</v>
      </c>
      <c r="CQ262" s="43">
        <f t="shared" si="350"/>
        <v>5670</v>
      </c>
      <c r="CR262" s="43">
        <f t="shared" si="351"/>
        <v>53486.626608914783</v>
      </c>
      <c r="CS262" s="71" t="e">
        <f t="shared" si="372"/>
        <v>#DIV/0!</v>
      </c>
      <c r="CU262" s="44">
        <f t="shared" si="352"/>
        <v>-1</v>
      </c>
      <c r="CV262" s="44">
        <f t="shared" si="353"/>
        <v>23</v>
      </c>
      <c r="CW262" s="44">
        <v>1</v>
      </c>
      <c r="CX262" s="35">
        <f t="shared" si="354"/>
        <v>0</v>
      </c>
      <c r="CY262" s="43">
        <f t="shared" ref="CY262:CY325" si="385">CY261*CW262</f>
        <v>1</v>
      </c>
      <c r="CZ262" s="43">
        <f t="shared" si="355"/>
        <v>0</v>
      </c>
      <c r="DA262" s="43">
        <f t="shared" si="356"/>
        <v>1201.3597773486513</v>
      </c>
      <c r="DB262" s="43">
        <f t="shared" si="357"/>
        <v>6900</v>
      </c>
      <c r="DC262" s="43">
        <f t="shared" si="358"/>
        <v>53486.626608914783</v>
      </c>
      <c r="DF262" s="44">
        <f t="shared" si="359"/>
        <v>-64</v>
      </c>
      <c r="DG262" s="44">
        <f t="shared" si="360"/>
        <v>32.75</v>
      </c>
      <c r="DH262" s="44">
        <v>1</v>
      </c>
      <c r="DI262" s="35">
        <f t="shared" si="367"/>
        <v>0</v>
      </c>
      <c r="DJ262" s="43">
        <f t="shared" ref="DJ262:DJ325" si="386">DJ261*DH262</f>
        <v>1</v>
      </c>
      <c r="DK262" s="43">
        <f t="shared" si="361"/>
        <v>0</v>
      </c>
      <c r="DL262" s="43">
        <f t="shared" si="362"/>
        <v>0.19350631468455828</v>
      </c>
      <c r="DM262" s="43">
        <f t="shared" si="363"/>
        <v>9825</v>
      </c>
      <c r="DN262" s="43">
        <f t="shared" si="364"/>
        <v>53486.626608914783</v>
      </c>
    </row>
    <row r="263" spans="1:118">
      <c r="A263" s="35">
        <f t="shared" ref="A263:A326" si="387">POWER(POWER(2,0.05),I263-40)</f>
        <v>1845.7609474270123</v>
      </c>
      <c r="B263" s="35">
        <v>0</v>
      </c>
      <c r="C263" s="56">
        <f t="shared" si="370"/>
        <v>11.5</v>
      </c>
      <c r="D263" s="91"/>
      <c r="E263" s="59">
        <f t="shared" ref="E263:E326" si="388">C263</f>
        <v>11.5</v>
      </c>
      <c r="F263" s="102">
        <f t="shared" si="376"/>
        <v>23</v>
      </c>
      <c r="G263" s="38">
        <f t="shared" ref="G263:G326" si="389">POWER($H$1,I263)</f>
        <v>2971267667634665</v>
      </c>
      <c r="H263" s="35">
        <f t="shared" si="365"/>
        <v>51.400000000000034</v>
      </c>
      <c r="I263" s="39">
        <v>257</v>
      </c>
      <c r="J263" s="44">
        <f t="shared" ref="J263:J326" si="390">$I263-K$3</f>
        <v>257</v>
      </c>
      <c r="K263" s="44">
        <f t="shared" ref="K263:K326" si="391">L$3</f>
        <v>1</v>
      </c>
      <c r="L263" s="34">
        <v>1</v>
      </c>
      <c r="M263" s="127">
        <f t="shared" ref="M263:M326" si="392">E263</f>
        <v>11.5</v>
      </c>
      <c r="N263" s="43">
        <f t="shared" si="377"/>
        <v>6.0005429400305664E+16</v>
      </c>
      <c r="O263" s="43">
        <f t="shared" ref="O263:O326" si="393">J263*N263*M263</f>
        <v>1.7734604659260339E+20</v>
      </c>
      <c r="P263" s="43">
        <f t="shared" ref="P263:P326" si="394">F263*N$3*POWER($H$1,J263)</f>
        <v>4.1003493813358377E+18</v>
      </c>
      <c r="Q263" s="43">
        <f t="shared" ref="Q263:Q326" si="395">R$3</f>
        <v>300</v>
      </c>
      <c r="R263" s="43">
        <f t="shared" ref="R263:R326" si="396">$A263*(30+$B263)</f>
        <v>55372.828422810366</v>
      </c>
      <c r="S263" s="71">
        <f t="shared" ref="S263:S326" si="397">P263/O263</f>
        <v>2.3120613400281188E-2</v>
      </c>
      <c r="V263" s="44">
        <f t="shared" ref="V263:V326" si="398">$I263-W$3</f>
        <v>257</v>
      </c>
      <c r="W263" s="44">
        <f t="shared" ref="W263:W326" si="399">X$3</f>
        <v>2</v>
      </c>
      <c r="X263" s="44">
        <v>1</v>
      </c>
      <c r="Y263" s="35">
        <f t="shared" ref="Y263:Y326" si="400">Y$3</f>
        <v>1</v>
      </c>
      <c r="Z263" s="43">
        <f t="shared" si="378"/>
        <v>1.66334633033184E+17</v>
      </c>
      <c r="AA263" s="43">
        <f t="shared" ref="AA263:AA326" si="401">V263*Z263*Y263</f>
        <v>4.2748000689528291E+19</v>
      </c>
      <c r="AB263" s="43">
        <f t="shared" ref="AB263:AB326" si="402">$F263*Z$3*POWER($H$1,V263)</f>
        <v>4.1003493813358377E+18</v>
      </c>
      <c r="AC263" s="43">
        <f t="shared" ref="AC263:AC326" si="403">AD$3</f>
        <v>600</v>
      </c>
      <c r="AD263" s="43">
        <f t="shared" ref="AD263:AD326" si="404">$A263*(30+$B263)</f>
        <v>55372.828422810366</v>
      </c>
      <c r="AE263" s="71">
        <f t="shared" si="369"/>
        <v>9.5919091307123394E-2</v>
      </c>
      <c r="AG263" s="44">
        <f t="shared" ref="AG263:AG326" si="405">$I263-AH$3</f>
        <v>242</v>
      </c>
      <c r="AH263" s="44">
        <f t="shared" ref="AH263:AH326" si="406">AI$3</f>
        <v>4.1500000000000004</v>
      </c>
      <c r="AI263" s="44">
        <v>1</v>
      </c>
      <c r="AJ263" s="35">
        <f t="shared" ref="AJ263:AJ326" si="407">AJ$3</f>
        <v>1.075</v>
      </c>
      <c r="AK263" s="43">
        <f t="shared" si="379"/>
        <v>2.286867850344E+16</v>
      </c>
      <c r="AL263" s="43">
        <f t="shared" ref="AL263:AL326" si="408">AG263*AK263*AJ263</f>
        <v>5.9492867126699151E+18</v>
      </c>
      <c r="AM263" s="43">
        <f t="shared" ref="AM263:AM326" si="409">$F263*AK$3*POWER($H$1,AG263)</f>
        <v>5.1254367266697926E+17</v>
      </c>
      <c r="AN263" s="43">
        <f t="shared" ref="AN263:AN326" si="410">AO$3</f>
        <v>1245</v>
      </c>
      <c r="AO263" s="43">
        <f t="shared" ref="AO263:AO326" si="411">$A263*(30+$B263)</f>
        <v>55372.828422810366</v>
      </c>
      <c r="AP263" s="71">
        <f t="shared" si="374"/>
        <v>8.6152121661146233E-2</v>
      </c>
      <c r="AR263" s="44">
        <f t="shared" ref="AR263:AR326" si="412">$I263-AS$3</f>
        <v>222</v>
      </c>
      <c r="AS263" s="44">
        <f t="shared" ref="AS263:AS326" si="413">AT$3</f>
        <v>6.5</v>
      </c>
      <c r="AT263" s="44">
        <v>1</v>
      </c>
      <c r="AU263" s="35">
        <f t="shared" ref="AU263:AU326" si="414">AU$3</f>
        <v>1.175</v>
      </c>
      <c r="AV263" s="43">
        <f t="shared" si="380"/>
        <v>2466429326000640</v>
      </c>
      <c r="AW263" s="43">
        <f t="shared" ref="AW263:AW326" si="415">AR263*AV263*AU263</f>
        <v>6.4336808968726694E+17</v>
      </c>
      <c r="AX263" s="43">
        <f t="shared" ref="AX263:AX326" si="416">$F263*AV$3*POWER($H$1,AR263)</f>
        <v>3.2033979541686156E+16</v>
      </c>
      <c r="AY263" s="43">
        <f t="shared" ref="AY263:AY326" si="417">AZ$3</f>
        <v>1950</v>
      </c>
      <c r="AZ263" s="43">
        <f t="shared" ref="AZ263:AZ326" si="418">$A263*(30+$B263)</f>
        <v>55372.828422810366</v>
      </c>
      <c r="BA263" s="71">
        <f t="shared" si="366"/>
        <v>4.9791060599939714E-2</v>
      </c>
      <c r="BC263" s="44">
        <f t="shared" ref="BC263:BC326" si="419">$I263-BD$3</f>
        <v>197</v>
      </c>
      <c r="BD263" s="44">
        <f t="shared" ref="BD263:BD326" si="420">BE$3</f>
        <v>9.1</v>
      </c>
      <c r="BE263" s="44">
        <v>1</v>
      </c>
      <c r="BF263" s="35">
        <f t="shared" ref="BF263:BF326" si="421">BF$3</f>
        <v>1.3</v>
      </c>
      <c r="BG263" s="43">
        <f t="shared" si="381"/>
        <v>167268048482304</v>
      </c>
      <c r="BH263" s="43">
        <f t="shared" ref="BH263:BH326" si="422">BC263*BG263*BF263</f>
        <v>4.2837347216318056E+16</v>
      </c>
      <c r="BI263" s="43">
        <f t="shared" ref="BI263:BI326" si="423">$F263*BG$3*POWER($H$1,BC263)</f>
        <v>1001061860677690.7</v>
      </c>
      <c r="BJ263" s="43">
        <f t="shared" ref="BJ263:BJ326" si="424">BK$3</f>
        <v>2730</v>
      </c>
      <c r="BK263" s="43">
        <f t="shared" ref="BK263:BK326" si="425">$A263*(30+$B263)</f>
        <v>55372.828422810366</v>
      </c>
      <c r="BL263" s="71">
        <f t="shared" si="375"/>
        <v>2.3368904139245011E-2</v>
      </c>
      <c r="BN263" s="44">
        <f t="shared" ref="BN263:BN326" si="426">$I263-BO$3</f>
        <v>167</v>
      </c>
      <c r="BO263" s="44">
        <f t="shared" ref="BO263:BO326" si="427">BP$3</f>
        <v>12</v>
      </c>
      <c r="BP263" s="44">
        <v>1</v>
      </c>
      <c r="BQ263" s="35">
        <f t="shared" ref="BQ263:BQ326" si="428">BQ$3</f>
        <v>1.45</v>
      </c>
      <c r="BR263" s="43">
        <f t="shared" si="382"/>
        <v>474115783680</v>
      </c>
      <c r="BS263" s="43">
        <f t="shared" ref="BS263:BS326" si="429">BN263*BR263*BQ263</f>
        <v>114807137018112</v>
      </c>
      <c r="BT263" s="43">
        <f t="shared" ref="BT263:BT326" si="430">$F263*BR$3*POWER($H$1,BN263)</f>
        <v>15641591573088.889</v>
      </c>
      <c r="BU263" s="43">
        <f t="shared" ref="BU263:BU326" si="431">BV$3</f>
        <v>3600</v>
      </c>
      <c r="BV263" s="43">
        <f t="shared" ref="BV263:BV326" si="432">$A263*(30+$B263)</f>
        <v>55372.828422810366</v>
      </c>
      <c r="BW263" s="71">
        <f t="shared" si="373"/>
        <v>0.13624232760565458</v>
      </c>
      <c r="BY263" s="44">
        <f t="shared" ref="BY263:BY326" si="433">$I263-BZ$3</f>
        <v>105</v>
      </c>
      <c r="BZ263" s="44">
        <f t="shared" ref="BZ263:BZ326" si="434">CA$3</f>
        <v>15.25</v>
      </c>
      <c r="CA263" s="44">
        <v>1</v>
      </c>
      <c r="CB263" s="35">
        <f t="shared" ref="CB263:CB326" si="435">CB$3</f>
        <v>0</v>
      </c>
      <c r="CC263" s="43">
        <f t="shared" si="383"/>
        <v>93600</v>
      </c>
      <c r="CD263" s="43">
        <f t="shared" ref="CD263:CD326" si="436">BY263*CC263*CB263</f>
        <v>0</v>
      </c>
      <c r="CE263" s="43">
        <f t="shared" ref="CE263:CE326" si="437">$F263*CC$3*POWER($H$1,BY263)</f>
        <v>2894069760.0000205</v>
      </c>
      <c r="CF263" s="43">
        <f t="shared" ref="CF263:CF326" si="438">CG$3</f>
        <v>4575</v>
      </c>
      <c r="CG263" s="43">
        <f t="shared" ref="CG263:CG326" si="439">$A263*(30+$B263)</f>
        <v>55372.828422810366</v>
      </c>
      <c r="CH263" s="71" t="e">
        <f t="shared" si="371"/>
        <v>#DIV/0!</v>
      </c>
      <c r="CJ263" s="44">
        <f t="shared" ref="CJ263:CJ326" si="440">$I263-CK$3</f>
        <v>50</v>
      </c>
      <c r="CK263" s="44">
        <f t="shared" ref="CK263:CK326" si="441">CL$3</f>
        <v>18.899999999999999</v>
      </c>
      <c r="CL263" s="44">
        <v>1</v>
      </c>
      <c r="CM263" s="35">
        <f t="shared" ref="CM263:CM326" si="442">CM$3</f>
        <v>0</v>
      </c>
      <c r="CN263" s="43">
        <f t="shared" si="384"/>
        <v>50</v>
      </c>
      <c r="CO263" s="43">
        <f t="shared" ref="CO263:CO326" si="443">CJ263*CN263*CM263</f>
        <v>0</v>
      </c>
      <c r="CP263" s="43">
        <f t="shared" ref="CP263:CP326" si="444">$F263*CN$3*POWER($H$1,CJ263)</f>
        <v>1413120.0000000047</v>
      </c>
      <c r="CQ263" s="43">
        <f t="shared" ref="CQ263:CQ326" si="445">CR$3</f>
        <v>5670</v>
      </c>
      <c r="CR263" s="43">
        <f t="shared" ref="CR263:CR326" si="446">$A263*(30+$B263)</f>
        <v>55372.828422810366</v>
      </c>
      <c r="CS263" s="71" t="e">
        <f t="shared" si="372"/>
        <v>#DIV/0!</v>
      </c>
      <c r="CU263" s="44">
        <f t="shared" ref="CU263:CU326" si="447">$I263-CV$3</f>
        <v>0</v>
      </c>
      <c r="CV263" s="44">
        <f t="shared" ref="CV263:CV326" si="448">CW$3</f>
        <v>23</v>
      </c>
      <c r="CW263" s="44">
        <v>1</v>
      </c>
      <c r="CX263" s="35">
        <f t="shared" ref="CX263:CX326" si="449">CX$3</f>
        <v>0</v>
      </c>
      <c r="CY263" s="43">
        <f t="shared" si="385"/>
        <v>1</v>
      </c>
      <c r="CZ263" s="43">
        <f t="shared" ref="CZ263:CZ326" si="450">CU263*CY263*CX263</f>
        <v>0</v>
      </c>
      <c r="DA263" s="43">
        <f t="shared" ref="DA263:DA326" si="451">$F263*CY$3*POWER($H$1,CU263)</f>
        <v>1380</v>
      </c>
      <c r="DB263" s="43">
        <f t="shared" ref="DB263:DB326" si="452">DC$3</f>
        <v>6900</v>
      </c>
      <c r="DC263" s="43">
        <f t="shared" ref="DC263:DC326" si="453">$A263*(30+$B263)</f>
        <v>55372.828422810366</v>
      </c>
      <c r="DF263" s="44">
        <f t="shared" ref="DF263:DF326" si="454">$I263-DG$3</f>
        <v>-63</v>
      </c>
      <c r="DG263" s="44">
        <f t="shared" ref="DG263:DG326" si="455">DH$3</f>
        <v>32.75</v>
      </c>
      <c r="DH263" s="44">
        <v>1</v>
      </c>
      <c r="DI263" s="35">
        <f t="shared" si="367"/>
        <v>0</v>
      </c>
      <c r="DJ263" s="43">
        <f t="shared" si="386"/>
        <v>1</v>
      </c>
      <c r="DK263" s="43">
        <f t="shared" ref="DK263:DK326" si="456">DF263*DJ263*DI263</f>
        <v>0</v>
      </c>
      <c r="DL263" s="43">
        <f t="shared" ref="DL263:DL326" si="457">$F263*DJ$3*POWER($H$1,DF263)</f>
        <v>0.22228038535969072</v>
      </c>
      <c r="DM263" s="43">
        <f t="shared" ref="DM263:DM326" si="458">DN$3</f>
        <v>9825</v>
      </c>
      <c r="DN263" s="43">
        <f t="shared" ref="DN263:DN326" si="459">$A263*(30+$B263)</f>
        <v>55372.828422810366</v>
      </c>
    </row>
    <row r="264" spans="1:118">
      <c r="A264" s="35">
        <f t="shared" si="387"/>
        <v>1910.851566667415</v>
      </c>
      <c r="B264" s="35">
        <v>0</v>
      </c>
      <c r="C264" s="56">
        <f t="shared" si="370"/>
        <v>11.5</v>
      </c>
      <c r="D264" s="60"/>
      <c r="E264" s="59">
        <f t="shared" si="388"/>
        <v>11.5</v>
      </c>
      <c r="F264" s="102">
        <f t="shared" si="376"/>
        <v>23</v>
      </c>
      <c r="G264" s="38">
        <f t="shared" si="389"/>
        <v>3413090282067817</v>
      </c>
      <c r="H264" s="35">
        <f t="shared" ref="H264:H327" si="460">LOG(G264,2)</f>
        <v>51.600000000000023</v>
      </c>
      <c r="I264" s="39">
        <v>258</v>
      </c>
      <c r="J264" s="44">
        <f t="shared" si="390"/>
        <v>258</v>
      </c>
      <c r="K264" s="44">
        <f t="shared" si="391"/>
        <v>1</v>
      </c>
      <c r="L264" s="34">
        <v>1</v>
      </c>
      <c r="M264" s="127">
        <f t="shared" si="392"/>
        <v>11.5</v>
      </c>
      <c r="N264" s="43">
        <f t="shared" si="377"/>
        <v>6.0005429400305664E+16</v>
      </c>
      <c r="O264" s="43">
        <f t="shared" si="393"/>
        <v>1.7803610903070691E+20</v>
      </c>
      <c r="P264" s="43">
        <f t="shared" si="394"/>
        <v>4.710064589253588E+18</v>
      </c>
      <c r="Q264" s="43">
        <f t="shared" si="395"/>
        <v>300</v>
      </c>
      <c r="R264" s="43">
        <f t="shared" si="396"/>
        <v>57325.547000022452</v>
      </c>
      <c r="S264" s="71">
        <f t="shared" si="397"/>
        <v>2.6455670228342366E-2</v>
      </c>
      <c r="V264" s="44">
        <f t="shared" si="398"/>
        <v>258</v>
      </c>
      <c r="W264" s="44">
        <f t="shared" si="399"/>
        <v>2</v>
      </c>
      <c r="X264" s="44">
        <v>1</v>
      </c>
      <c r="Y264" s="35">
        <f t="shared" si="400"/>
        <v>1</v>
      </c>
      <c r="Z264" s="43">
        <f t="shared" si="378"/>
        <v>1.66334633033184E+17</v>
      </c>
      <c r="AA264" s="43">
        <f t="shared" si="401"/>
        <v>4.291433532256147E+19</v>
      </c>
      <c r="AB264" s="43">
        <f t="shared" si="402"/>
        <v>4.710064589253588E+18</v>
      </c>
      <c r="AC264" s="43">
        <f t="shared" si="403"/>
        <v>600</v>
      </c>
      <c r="AD264" s="43">
        <f t="shared" si="404"/>
        <v>57325.547000022452</v>
      </c>
      <c r="AE264" s="71">
        <f t="shared" si="369"/>
        <v>0.10975503998491043</v>
      </c>
      <c r="AG264" s="44">
        <f t="shared" si="405"/>
        <v>243</v>
      </c>
      <c r="AH264" s="44">
        <f t="shared" si="406"/>
        <v>4.1500000000000004</v>
      </c>
      <c r="AI264" s="44">
        <v>1</v>
      </c>
      <c r="AJ264" s="35">
        <f t="shared" si="407"/>
        <v>1.075</v>
      </c>
      <c r="AK264" s="43">
        <f t="shared" si="379"/>
        <v>2.286867850344E+16</v>
      </c>
      <c r="AL264" s="43">
        <f t="shared" si="408"/>
        <v>5.9738705420611144E+18</v>
      </c>
      <c r="AM264" s="43">
        <f t="shared" si="409"/>
        <v>5.8875807365669786E+17</v>
      </c>
      <c r="AN264" s="43">
        <f t="shared" si="410"/>
        <v>1245</v>
      </c>
      <c r="AO264" s="43">
        <f t="shared" si="411"/>
        <v>57325.547000022452</v>
      </c>
      <c r="AP264" s="71">
        <f t="shared" si="374"/>
        <v>9.8555546108899036E-2</v>
      </c>
      <c r="AR264" s="44">
        <f t="shared" si="412"/>
        <v>223</v>
      </c>
      <c r="AS264" s="44">
        <f t="shared" si="413"/>
        <v>6.5</v>
      </c>
      <c r="AT264" s="44">
        <v>1</v>
      </c>
      <c r="AU264" s="35">
        <f t="shared" si="414"/>
        <v>1.175</v>
      </c>
      <c r="AV264" s="43">
        <f t="shared" si="380"/>
        <v>2466429326000640</v>
      </c>
      <c r="AW264" s="43">
        <f t="shared" si="415"/>
        <v>6.4626614414531776E+17</v>
      </c>
      <c r="AX264" s="43">
        <f t="shared" si="416"/>
        <v>3.6797379603543568E+16</v>
      </c>
      <c r="AY264" s="43">
        <f t="shared" si="417"/>
        <v>1950</v>
      </c>
      <c r="AZ264" s="43">
        <f t="shared" si="418"/>
        <v>57325.547000022452</v>
      </c>
      <c r="BA264" s="71">
        <f t="shared" ref="BA264:BA327" si="461">AX264/AW264</f>
        <v>5.6938429990337547E-2</v>
      </c>
      <c r="BC264" s="44">
        <f t="shared" si="419"/>
        <v>198</v>
      </c>
      <c r="BD264" s="44">
        <f t="shared" si="420"/>
        <v>9.1</v>
      </c>
      <c r="BE264" s="44">
        <v>1</v>
      </c>
      <c r="BF264" s="35">
        <f t="shared" si="421"/>
        <v>1.3</v>
      </c>
      <c r="BG264" s="43">
        <f t="shared" si="381"/>
        <v>167268048482304</v>
      </c>
      <c r="BH264" s="43">
        <f t="shared" si="422"/>
        <v>4.3054795679345048E+16</v>
      </c>
      <c r="BI264" s="43">
        <f t="shared" si="423"/>
        <v>1149918112610734.5</v>
      </c>
      <c r="BJ264" s="43">
        <f t="shared" si="424"/>
        <v>2730</v>
      </c>
      <c r="BK264" s="43">
        <f t="shared" si="425"/>
        <v>57325.547000022452</v>
      </c>
      <c r="BL264" s="71">
        <f t="shared" si="375"/>
        <v>2.6708246885547109E-2</v>
      </c>
      <c r="BN264" s="44">
        <f t="shared" si="426"/>
        <v>168</v>
      </c>
      <c r="BO264" s="44">
        <f t="shared" si="427"/>
        <v>12</v>
      </c>
      <c r="BP264" s="44">
        <v>1</v>
      </c>
      <c r="BQ264" s="35">
        <f t="shared" si="428"/>
        <v>1.45</v>
      </c>
      <c r="BR264" s="43">
        <f t="shared" si="382"/>
        <v>474115783680</v>
      </c>
      <c r="BS264" s="43">
        <f t="shared" si="429"/>
        <v>115494604904448</v>
      </c>
      <c r="BT264" s="43">
        <f t="shared" si="430"/>
        <v>17967470509542.691</v>
      </c>
      <c r="BU264" s="43">
        <f t="shared" si="431"/>
        <v>3600</v>
      </c>
      <c r="BV264" s="43">
        <f t="shared" si="432"/>
        <v>57325.547000022452</v>
      </c>
      <c r="BW264" s="71">
        <f t="shared" si="373"/>
        <v>0.15556978202062074</v>
      </c>
      <c r="BY264" s="44">
        <f t="shared" si="433"/>
        <v>106</v>
      </c>
      <c r="BZ264" s="44">
        <f t="shared" si="434"/>
        <v>15.25</v>
      </c>
      <c r="CA264" s="44">
        <v>1</v>
      </c>
      <c r="CB264" s="35">
        <f t="shared" si="435"/>
        <v>0</v>
      </c>
      <c r="CC264" s="43">
        <f t="shared" si="383"/>
        <v>93600</v>
      </c>
      <c r="CD264" s="43">
        <f t="shared" si="436"/>
        <v>0</v>
      </c>
      <c r="CE264" s="43">
        <f t="shared" si="437"/>
        <v>3324413172.5586872</v>
      </c>
      <c r="CF264" s="43">
        <f t="shared" si="438"/>
        <v>4575</v>
      </c>
      <c r="CG264" s="43">
        <f t="shared" si="439"/>
        <v>57325.547000022452</v>
      </c>
      <c r="CH264" s="71" t="e">
        <f t="shared" si="371"/>
        <v>#DIV/0!</v>
      </c>
      <c r="CJ264" s="44">
        <f t="shared" si="440"/>
        <v>51</v>
      </c>
      <c r="CK264" s="44">
        <f t="shared" si="441"/>
        <v>18.899999999999999</v>
      </c>
      <c r="CL264" s="44">
        <v>1</v>
      </c>
      <c r="CM264" s="35">
        <f t="shared" si="442"/>
        <v>0</v>
      </c>
      <c r="CN264" s="43">
        <f t="shared" si="384"/>
        <v>50</v>
      </c>
      <c r="CO264" s="43">
        <f t="shared" si="443"/>
        <v>0</v>
      </c>
      <c r="CP264" s="43">
        <f t="shared" si="444"/>
        <v>1623248.6194134157</v>
      </c>
      <c r="CQ264" s="43">
        <f t="shared" si="445"/>
        <v>5670</v>
      </c>
      <c r="CR264" s="43">
        <f t="shared" si="446"/>
        <v>57325.547000022452</v>
      </c>
      <c r="CS264" s="71" t="e">
        <f t="shared" ref="CS264:CS327" si="462">CP264/CO264</f>
        <v>#DIV/0!</v>
      </c>
      <c r="CU264" s="44">
        <f t="shared" si="447"/>
        <v>1</v>
      </c>
      <c r="CV264" s="44">
        <f t="shared" si="448"/>
        <v>23</v>
      </c>
      <c r="CW264" s="44">
        <v>1</v>
      </c>
      <c r="CX264" s="35">
        <f t="shared" si="449"/>
        <v>0</v>
      </c>
      <c r="CY264" s="43">
        <f t="shared" si="385"/>
        <v>1</v>
      </c>
      <c r="CZ264" s="43">
        <f t="shared" si="450"/>
        <v>0</v>
      </c>
      <c r="DA264" s="43">
        <f t="shared" si="451"/>
        <v>1585.2037298959085</v>
      </c>
      <c r="DB264" s="43">
        <f t="shared" si="452"/>
        <v>6900</v>
      </c>
      <c r="DC264" s="43">
        <f t="shared" si="453"/>
        <v>57325.547000022452</v>
      </c>
      <c r="DD264" s="71" t="e">
        <f t="shared" ref="DD264:DD294" si="463">DA264/CZ264</f>
        <v>#DIV/0!</v>
      </c>
      <c r="DF264" s="44">
        <f t="shared" si="454"/>
        <v>-62</v>
      </c>
      <c r="DG264" s="44">
        <f t="shared" si="455"/>
        <v>32.75</v>
      </c>
      <c r="DH264" s="44">
        <v>1</v>
      </c>
      <c r="DI264" s="35">
        <f t="shared" ref="DI264:DI327" si="464">DI263</f>
        <v>0</v>
      </c>
      <c r="DJ264" s="43">
        <f t="shared" si="386"/>
        <v>1</v>
      </c>
      <c r="DK264" s="43">
        <f t="shared" si="456"/>
        <v>0</v>
      </c>
      <c r="DL264" s="43">
        <f t="shared" si="457"/>
        <v>0.25533311301078382</v>
      </c>
      <c r="DM264" s="43">
        <f t="shared" si="458"/>
        <v>9825</v>
      </c>
      <c r="DN264" s="43">
        <f t="shared" si="459"/>
        <v>57325.547000022452</v>
      </c>
    </row>
    <row r="265" spans="1:118">
      <c r="A265" s="35">
        <f t="shared" si="387"/>
        <v>1978.2376016381183</v>
      </c>
      <c r="B265" s="35">
        <v>0</v>
      </c>
      <c r="C265" s="56">
        <f t="shared" si="370"/>
        <v>11.5</v>
      </c>
      <c r="D265" s="60"/>
      <c r="E265" s="59">
        <f t="shared" si="388"/>
        <v>11.5</v>
      </c>
      <c r="F265" s="102">
        <f t="shared" si="376"/>
        <v>23</v>
      </c>
      <c r="G265" s="38">
        <f t="shared" si="389"/>
        <v>3920611192467668</v>
      </c>
      <c r="H265" s="35">
        <f t="shared" si="460"/>
        <v>51.800000000000026</v>
      </c>
      <c r="I265" s="39">
        <v>259</v>
      </c>
      <c r="J265" s="44">
        <f t="shared" si="390"/>
        <v>259</v>
      </c>
      <c r="K265" s="44">
        <f t="shared" si="391"/>
        <v>1</v>
      </c>
      <c r="L265" s="34">
        <v>1</v>
      </c>
      <c r="M265" s="127">
        <f t="shared" si="392"/>
        <v>11.5</v>
      </c>
      <c r="N265" s="43">
        <f t="shared" si="377"/>
        <v>6.0005429400305664E+16</v>
      </c>
      <c r="O265" s="43">
        <f t="shared" si="393"/>
        <v>1.7872617146881042E+20</v>
      </c>
      <c r="P265" s="43">
        <f t="shared" si="394"/>
        <v>5.4104434456053821E+18</v>
      </c>
      <c r="Q265" s="43">
        <f t="shared" si="395"/>
        <v>300</v>
      </c>
      <c r="R265" s="43">
        <f t="shared" si="396"/>
        <v>59347.128049143554</v>
      </c>
      <c r="S265" s="71">
        <f t="shared" si="397"/>
        <v>3.0272250567117201E-2</v>
      </c>
      <c r="V265" s="44">
        <f t="shared" si="398"/>
        <v>259</v>
      </c>
      <c r="W265" s="44">
        <f t="shared" si="399"/>
        <v>2</v>
      </c>
      <c r="X265" s="44">
        <v>1</v>
      </c>
      <c r="Y265" s="35">
        <f t="shared" si="400"/>
        <v>1</v>
      </c>
      <c r="Z265" s="43">
        <f t="shared" si="378"/>
        <v>1.66334633033184E+17</v>
      </c>
      <c r="AA265" s="43">
        <f t="shared" si="401"/>
        <v>4.3080669955594658E+19</v>
      </c>
      <c r="AB265" s="43">
        <f t="shared" si="402"/>
        <v>5.4104434456053821E+18</v>
      </c>
      <c r="AC265" s="43">
        <f t="shared" si="403"/>
        <v>600</v>
      </c>
      <c r="AD265" s="43">
        <f t="shared" si="404"/>
        <v>59347.128049143554</v>
      </c>
      <c r="AE265" s="71">
        <f t="shared" si="369"/>
        <v>0.12558865614629924</v>
      </c>
      <c r="AG265" s="44">
        <f t="shared" si="405"/>
        <v>244</v>
      </c>
      <c r="AH265" s="44">
        <f t="shared" si="406"/>
        <v>4.1500000000000004</v>
      </c>
      <c r="AI265" s="44">
        <v>1</v>
      </c>
      <c r="AJ265" s="35">
        <f t="shared" si="407"/>
        <v>1.075</v>
      </c>
      <c r="AK265" s="43">
        <f t="shared" si="379"/>
        <v>2.286867850344E+16</v>
      </c>
      <c r="AL265" s="43">
        <f t="shared" si="408"/>
        <v>5.9984543714523116E+18</v>
      </c>
      <c r="AM265" s="43">
        <f t="shared" si="409"/>
        <v>6.7630543070067213E+17</v>
      </c>
      <c r="AN265" s="43">
        <f t="shared" si="410"/>
        <v>1245</v>
      </c>
      <c r="AO265" s="43">
        <f t="shared" si="411"/>
        <v>59347.128049143554</v>
      </c>
      <c r="AP265" s="71">
        <f t="shared" si="374"/>
        <v>0.11274661584813038</v>
      </c>
      <c r="AR265" s="44">
        <f t="shared" si="412"/>
        <v>224</v>
      </c>
      <c r="AS265" s="44">
        <f t="shared" si="413"/>
        <v>6.5</v>
      </c>
      <c r="AT265" s="44">
        <v>1</v>
      </c>
      <c r="AU265" s="35">
        <f t="shared" si="414"/>
        <v>1.175</v>
      </c>
      <c r="AV265" s="43">
        <f t="shared" si="380"/>
        <v>2466429326000640</v>
      </c>
      <c r="AW265" s="43">
        <f t="shared" si="415"/>
        <v>6.4916419860336845E+17</v>
      </c>
      <c r="AX265" s="43">
        <f t="shared" si="416"/>
        <v>4.2269089418791952E+16</v>
      </c>
      <c r="AY265" s="43">
        <f t="shared" si="417"/>
        <v>1950</v>
      </c>
      <c r="AZ265" s="43">
        <f t="shared" si="418"/>
        <v>59347.128049143554</v>
      </c>
      <c r="BA265" s="71">
        <f t="shared" si="461"/>
        <v>6.5113093897862753E-2</v>
      </c>
      <c r="BC265" s="44">
        <f t="shared" si="419"/>
        <v>199</v>
      </c>
      <c r="BD265" s="44">
        <f t="shared" si="420"/>
        <v>9.1</v>
      </c>
      <c r="BE265" s="44">
        <v>1</v>
      </c>
      <c r="BF265" s="35">
        <f t="shared" si="421"/>
        <v>1.3</v>
      </c>
      <c r="BG265" s="43">
        <f t="shared" si="381"/>
        <v>167268048482304</v>
      </c>
      <c r="BH265" s="43">
        <f t="shared" si="422"/>
        <v>4.3272244142372048E+16</v>
      </c>
      <c r="BI265" s="43">
        <f t="shared" si="423"/>
        <v>1320909044337246</v>
      </c>
      <c r="BJ265" s="43">
        <f t="shared" si="424"/>
        <v>2730</v>
      </c>
      <c r="BK265" s="43">
        <f t="shared" si="425"/>
        <v>59347.128049143554</v>
      </c>
      <c r="BL265" s="71">
        <f t="shared" si="375"/>
        <v>3.0525549818753585E-2</v>
      </c>
      <c r="BN265" s="44">
        <f t="shared" si="426"/>
        <v>169</v>
      </c>
      <c r="BO265" s="44">
        <f t="shared" si="427"/>
        <v>12</v>
      </c>
      <c r="BP265" s="44">
        <v>1</v>
      </c>
      <c r="BQ265" s="35">
        <f t="shared" si="428"/>
        <v>1.45</v>
      </c>
      <c r="BR265" s="43">
        <f t="shared" si="382"/>
        <v>474115783680</v>
      </c>
      <c r="BS265" s="43">
        <f t="shared" si="429"/>
        <v>116182072790784</v>
      </c>
      <c r="BT265" s="43">
        <f t="shared" si="430"/>
        <v>20639203817769.43</v>
      </c>
      <c r="BU265" s="43">
        <f t="shared" si="431"/>
        <v>3600</v>
      </c>
      <c r="BV265" s="43">
        <f t="shared" si="432"/>
        <v>59347.128049143554</v>
      </c>
      <c r="BW265" s="71">
        <f t="shared" si="373"/>
        <v>0.17764533995649809</v>
      </c>
      <c r="BY265" s="44">
        <f t="shared" si="433"/>
        <v>107</v>
      </c>
      <c r="BZ265" s="44">
        <f t="shared" si="434"/>
        <v>15.25</v>
      </c>
      <c r="CA265" s="44">
        <v>1</v>
      </c>
      <c r="CB265" s="35">
        <f t="shared" si="435"/>
        <v>0</v>
      </c>
      <c r="CC265" s="43">
        <f t="shared" si="383"/>
        <v>93600</v>
      </c>
      <c r="CD265" s="43">
        <f t="shared" si="436"/>
        <v>0</v>
      </c>
      <c r="CE265" s="43">
        <f t="shared" si="437"/>
        <v>3818747942.6486387</v>
      </c>
      <c r="CF265" s="43">
        <f t="shared" si="438"/>
        <v>4575</v>
      </c>
      <c r="CG265" s="43">
        <f t="shared" si="439"/>
        <v>59347.128049143554</v>
      </c>
      <c r="CH265" s="71" t="e">
        <f t="shared" si="371"/>
        <v>#DIV/0!</v>
      </c>
      <c r="CJ265" s="44">
        <f t="shared" si="440"/>
        <v>52</v>
      </c>
      <c r="CK265" s="44">
        <f t="shared" si="441"/>
        <v>18.899999999999999</v>
      </c>
      <c r="CL265" s="44">
        <v>1</v>
      </c>
      <c r="CM265" s="35">
        <f t="shared" si="442"/>
        <v>0</v>
      </c>
      <c r="CN265" s="43">
        <f t="shared" si="384"/>
        <v>50</v>
      </c>
      <c r="CO265" s="43">
        <f t="shared" si="443"/>
        <v>0</v>
      </c>
      <c r="CP265" s="43">
        <f t="shared" si="444"/>
        <v>1864623.0188713989</v>
      </c>
      <c r="CQ265" s="43">
        <f t="shared" si="445"/>
        <v>5670</v>
      </c>
      <c r="CR265" s="43">
        <f t="shared" si="446"/>
        <v>59347.128049143554</v>
      </c>
      <c r="CS265" s="71" t="e">
        <f t="shared" si="462"/>
        <v>#DIV/0!</v>
      </c>
      <c r="CU265" s="44">
        <f t="shared" si="447"/>
        <v>2</v>
      </c>
      <c r="CV265" s="44">
        <f t="shared" si="448"/>
        <v>23</v>
      </c>
      <c r="CW265" s="44">
        <v>1</v>
      </c>
      <c r="CX265" s="35">
        <f t="shared" si="449"/>
        <v>0</v>
      </c>
      <c r="CY265" s="43">
        <f t="shared" si="385"/>
        <v>1</v>
      </c>
      <c r="CZ265" s="43">
        <f t="shared" si="450"/>
        <v>0</v>
      </c>
      <c r="DA265" s="43">
        <f t="shared" si="451"/>
        <v>1820.9209168665943</v>
      </c>
      <c r="DB265" s="43">
        <f t="shared" si="452"/>
        <v>6900</v>
      </c>
      <c r="DC265" s="43">
        <f t="shared" si="453"/>
        <v>59347.128049143554</v>
      </c>
      <c r="DD265" s="71" t="e">
        <f t="shared" si="463"/>
        <v>#DIV/0!</v>
      </c>
      <c r="DF265" s="44">
        <f t="shared" si="454"/>
        <v>-61</v>
      </c>
      <c r="DG265" s="44">
        <f t="shared" si="455"/>
        <v>32.75</v>
      </c>
      <c r="DH265" s="44">
        <v>1</v>
      </c>
      <c r="DI265" s="35">
        <f t="shared" si="464"/>
        <v>0</v>
      </c>
      <c r="DJ265" s="43">
        <f t="shared" si="386"/>
        <v>1</v>
      </c>
      <c r="DK265" s="43">
        <f t="shared" si="456"/>
        <v>0</v>
      </c>
      <c r="DL265" s="43">
        <f t="shared" si="457"/>
        <v>0.2933007268917594</v>
      </c>
      <c r="DM265" s="43">
        <f t="shared" si="458"/>
        <v>9825</v>
      </c>
      <c r="DN265" s="43">
        <f t="shared" si="459"/>
        <v>59347.128049143554</v>
      </c>
    </row>
    <row r="266" spans="1:118">
      <c r="A266" s="35">
        <f t="shared" si="387"/>
        <v>2048.0000000000359</v>
      </c>
      <c r="B266" s="35">
        <v>0</v>
      </c>
      <c r="C266" s="56">
        <f t="shared" si="370"/>
        <v>13.8</v>
      </c>
      <c r="D266" s="59">
        <f>1+I266/200</f>
        <v>2.2999999999999998</v>
      </c>
      <c r="E266" s="59">
        <f t="shared" si="388"/>
        <v>13.8</v>
      </c>
      <c r="F266" s="102">
        <f t="shared" si="376"/>
        <v>27.6</v>
      </c>
      <c r="G266" s="38">
        <f t="shared" si="389"/>
        <v>4503599627370574</v>
      </c>
      <c r="H266" s="35">
        <f t="shared" si="460"/>
        <v>52.000000000000028</v>
      </c>
      <c r="I266" s="39">
        <v>260</v>
      </c>
      <c r="J266" s="44">
        <f t="shared" si="390"/>
        <v>260</v>
      </c>
      <c r="K266" s="44">
        <f t="shared" si="391"/>
        <v>1</v>
      </c>
      <c r="L266" s="34">
        <v>4</v>
      </c>
      <c r="M266" s="127">
        <f t="shared" si="392"/>
        <v>13.8</v>
      </c>
      <c r="N266" s="43">
        <f t="shared" si="377"/>
        <v>2.4002171760122266E+17</v>
      </c>
      <c r="O266" s="43">
        <f t="shared" si="393"/>
        <v>8.6119792275318689E+20</v>
      </c>
      <c r="P266" s="43">
        <f t="shared" si="394"/>
        <v>7.4579609829256704E+18</v>
      </c>
      <c r="Q266" s="43">
        <f t="shared" si="395"/>
        <v>300</v>
      </c>
      <c r="R266" s="43">
        <f t="shared" si="396"/>
        <v>61440.000000001077</v>
      </c>
      <c r="S266" s="71">
        <f t="shared" si="397"/>
        <v>8.6599848720989876E-3</v>
      </c>
      <c r="V266" s="44">
        <f t="shared" si="398"/>
        <v>260</v>
      </c>
      <c r="W266" s="44">
        <f t="shared" si="399"/>
        <v>2</v>
      </c>
      <c r="X266" s="44">
        <v>15</v>
      </c>
      <c r="Y266" s="35">
        <f t="shared" si="400"/>
        <v>1</v>
      </c>
      <c r="Z266" s="43">
        <f t="shared" si="378"/>
        <v>2.4950194954977597E+18</v>
      </c>
      <c r="AA266" s="43">
        <f t="shared" si="401"/>
        <v>6.4870506882941754E+20</v>
      </c>
      <c r="AB266" s="43">
        <f t="shared" si="402"/>
        <v>7.4579609829256704E+18</v>
      </c>
      <c r="AC266" s="43">
        <f t="shared" si="403"/>
        <v>600</v>
      </c>
      <c r="AD266" s="43">
        <f t="shared" si="404"/>
        <v>61440.000000001077</v>
      </c>
      <c r="AE266" s="71">
        <f t="shared" si="369"/>
        <v>1.1496689853809057E-2</v>
      </c>
      <c r="AG266" s="44">
        <f t="shared" si="405"/>
        <v>245</v>
      </c>
      <c r="AH266" s="44">
        <f t="shared" si="406"/>
        <v>4.1500000000000004</v>
      </c>
      <c r="AI266" s="44">
        <v>1</v>
      </c>
      <c r="AJ266" s="35">
        <f t="shared" si="407"/>
        <v>1.075</v>
      </c>
      <c r="AK266" s="43">
        <f t="shared" si="379"/>
        <v>2.286867850344E+16</v>
      </c>
      <c r="AL266" s="43">
        <f t="shared" si="408"/>
        <v>6.0230382008435098E+18</v>
      </c>
      <c r="AM266" s="43">
        <f t="shared" si="409"/>
        <v>9.3224512286570778E+17</v>
      </c>
      <c r="AN266" s="43">
        <f t="shared" si="410"/>
        <v>1245</v>
      </c>
      <c r="AO266" s="43">
        <f t="shared" si="411"/>
        <v>61440.000000001077</v>
      </c>
      <c r="AP266" s="71">
        <f t="shared" si="374"/>
        <v>0.15477987882181279</v>
      </c>
      <c r="AR266" s="44">
        <f t="shared" si="412"/>
        <v>225</v>
      </c>
      <c r="AS266" s="44">
        <f t="shared" si="413"/>
        <v>6.5</v>
      </c>
      <c r="AT266" s="44">
        <v>1</v>
      </c>
      <c r="AU266" s="35">
        <f t="shared" si="414"/>
        <v>1.175</v>
      </c>
      <c r="AV266" s="43">
        <f t="shared" si="380"/>
        <v>2466429326000640</v>
      </c>
      <c r="AW266" s="43">
        <f t="shared" si="415"/>
        <v>6.5206225306141926E+17</v>
      </c>
      <c r="AX266" s="43">
        <f t="shared" si="416"/>
        <v>5.8265320179106688E+16</v>
      </c>
      <c r="AY266" s="43">
        <f t="shared" si="417"/>
        <v>1950</v>
      </c>
      <c r="AZ266" s="43">
        <f t="shared" si="418"/>
        <v>61440.000000001077</v>
      </c>
      <c r="BA266" s="71">
        <f t="shared" si="461"/>
        <v>8.9355456331894956E-2</v>
      </c>
      <c r="BC266" s="44">
        <f t="shared" si="419"/>
        <v>200</v>
      </c>
      <c r="BD266" s="44">
        <f t="shared" si="420"/>
        <v>9.1</v>
      </c>
      <c r="BE266" s="44">
        <v>1</v>
      </c>
      <c r="BF266" s="35">
        <f t="shared" si="421"/>
        <v>1.3</v>
      </c>
      <c r="BG266" s="43">
        <f t="shared" si="381"/>
        <v>167268048482304</v>
      </c>
      <c r="BH266" s="43">
        <f t="shared" si="422"/>
        <v>4.348969260539904E+16</v>
      </c>
      <c r="BI266" s="43">
        <f t="shared" si="423"/>
        <v>1820791255597080.2</v>
      </c>
      <c r="BJ266" s="43">
        <f t="shared" si="424"/>
        <v>2730</v>
      </c>
      <c r="BK266" s="43">
        <f t="shared" si="425"/>
        <v>61440.000000001077</v>
      </c>
      <c r="BL266" s="71">
        <f t="shared" si="375"/>
        <v>4.1867190741445653E-2</v>
      </c>
      <c r="BN266" s="44">
        <f t="shared" si="426"/>
        <v>170</v>
      </c>
      <c r="BO266" s="44">
        <f t="shared" si="427"/>
        <v>12</v>
      </c>
      <c r="BP266" s="44">
        <v>1</v>
      </c>
      <c r="BQ266" s="35">
        <f t="shared" si="428"/>
        <v>1.45</v>
      </c>
      <c r="BR266" s="43">
        <f t="shared" si="382"/>
        <v>474115783680</v>
      </c>
      <c r="BS266" s="43">
        <f t="shared" si="429"/>
        <v>116869540677120</v>
      </c>
      <c r="BT266" s="43">
        <f t="shared" si="430"/>
        <v>28449863368704.32</v>
      </c>
      <c r="BU266" s="43">
        <f t="shared" si="431"/>
        <v>3600</v>
      </c>
      <c r="BV266" s="43">
        <f t="shared" si="432"/>
        <v>61440.000000001077</v>
      </c>
      <c r="BW266" s="71">
        <f t="shared" si="373"/>
        <v>0.24343266178570735</v>
      </c>
      <c r="BY266" s="44">
        <f t="shared" si="433"/>
        <v>108</v>
      </c>
      <c r="BZ266" s="44">
        <f t="shared" si="434"/>
        <v>15.25</v>
      </c>
      <c r="CA266" s="44">
        <v>1</v>
      </c>
      <c r="CB266" s="35">
        <f t="shared" si="435"/>
        <v>0</v>
      </c>
      <c r="CC266" s="43">
        <f t="shared" si="383"/>
        <v>93600</v>
      </c>
      <c r="CD266" s="43">
        <f t="shared" si="436"/>
        <v>0</v>
      </c>
      <c r="CE266" s="43">
        <f t="shared" si="437"/>
        <v>5263907375.8425646</v>
      </c>
      <c r="CF266" s="43">
        <f t="shared" si="438"/>
        <v>4575</v>
      </c>
      <c r="CG266" s="43">
        <f t="shared" si="439"/>
        <v>61440.000000001077</v>
      </c>
      <c r="CH266" s="71" t="e">
        <f t="shared" si="371"/>
        <v>#DIV/0!</v>
      </c>
      <c r="CJ266" s="44">
        <f t="shared" si="440"/>
        <v>53</v>
      </c>
      <c r="CK266" s="44">
        <f t="shared" si="441"/>
        <v>18.899999999999999</v>
      </c>
      <c r="CL266" s="44">
        <v>1</v>
      </c>
      <c r="CM266" s="35">
        <f t="shared" si="442"/>
        <v>0</v>
      </c>
      <c r="CN266" s="43">
        <f t="shared" si="384"/>
        <v>50</v>
      </c>
      <c r="CO266" s="43">
        <f t="shared" si="443"/>
        <v>0</v>
      </c>
      <c r="CP266" s="43">
        <f t="shared" si="444"/>
        <v>2570267.2733606175</v>
      </c>
      <c r="CQ266" s="43">
        <f t="shared" si="445"/>
        <v>5670</v>
      </c>
      <c r="CR266" s="43">
        <f t="shared" si="446"/>
        <v>61440.000000001077</v>
      </c>
      <c r="CS266" s="71" t="e">
        <f t="shared" si="462"/>
        <v>#DIV/0!</v>
      </c>
      <c r="CU266" s="44">
        <f t="shared" si="447"/>
        <v>3</v>
      </c>
      <c r="CV266" s="44">
        <f t="shared" si="448"/>
        <v>23</v>
      </c>
      <c r="CW266" s="44">
        <v>1</v>
      </c>
      <c r="CX266" s="35">
        <f t="shared" si="449"/>
        <v>0</v>
      </c>
      <c r="CY266" s="43">
        <f t="shared" si="385"/>
        <v>1</v>
      </c>
      <c r="CZ266" s="43">
        <f t="shared" si="450"/>
        <v>0</v>
      </c>
      <c r="DA266" s="43">
        <f t="shared" si="451"/>
        <v>2510.0266341412198</v>
      </c>
      <c r="DB266" s="43">
        <f t="shared" si="452"/>
        <v>6900</v>
      </c>
      <c r="DC266" s="43">
        <f t="shared" si="453"/>
        <v>61440.000000001077</v>
      </c>
      <c r="DD266" s="71" t="e">
        <f t="shared" si="463"/>
        <v>#DIV/0!</v>
      </c>
      <c r="DF266" s="44">
        <f t="shared" si="454"/>
        <v>-60</v>
      </c>
      <c r="DG266" s="44">
        <f t="shared" si="455"/>
        <v>32.75</v>
      </c>
      <c r="DH266" s="44">
        <v>1</v>
      </c>
      <c r="DI266" s="35">
        <f t="shared" si="464"/>
        <v>0</v>
      </c>
      <c r="DJ266" s="43">
        <f t="shared" si="386"/>
        <v>1</v>
      </c>
      <c r="DK266" s="43">
        <f t="shared" si="456"/>
        <v>0</v>
      </c>
      <c r="DL266" s="43">
        <f t="shared" si="457"/>
        <v>0.40429687499999839</v>
      </c>
      <c r="DM266" s="43">
        <f t="shared" si="458"/>
        <v>9825</v>
      </c>
      <c r="DN266" s="43">
        <f t="shared" si="459"/>
        <v>61440.000000001077</v>
      </c>
    </row>
    <row r="267" spans="1:118">
      <c r="A267" s="35">
        <f t="shared" si="387"/>
        <v>2120.2225640271786</v>
      </c>
      <c r="B267" s="35">
        <v>0</v>
      </c>
      <c r="C267" s="56">
        <f t="shared" si="370"/>
        <v>13.8</v>
      </c>
      <c r="D267" s="60"/>
      <c r="E267" s="59">
        <f t="shared" si="388"/>
        <v>13.8</v>
      </c>
      <c r="F267" s="102">
        <f t="shared" si="376"/>
        <v>27.6</v>
      </c>
      <c r="G267" s="38">
        <f t="shared" si="389"/>
        <v>5173277483525838</v>
      </c>
      <c r="H267" s="35">
        <f t="shared" si="460"/>
        <v>52.200000000000031</v>
      </c>
      <c r="I267" s="39">
        <v>261</v>
      </c>
      <c r="J267" s="44">
        <f t="shared" si="390"/>
        <v>261</v>
      </c>
      <c r="K267" s="44">
        <f t="shared" si="391"/>
        <v>1</v>
      </c>
      <c r="L267" s="34">
        <v>1</v>
      </c>
      <c r="M267" s="127">
        <f t="shared" si="392"/>
        <v>13.8</v>
      </c>
      <c r="N267" s="43">
        <f t="shared" si="377"/>
        <v>2.4002171760122266E+17</v>
      </c>
      <c r="O267" s="43">
        <f t="shared" si="393"/>
        <v>8.6451022245608384E+20</v>
      </c>
      <c r="P267" s="43">
        <f t="shared" si="394"/>
        <v>8.5669475127187876E+18</v>
      </c>
      <c r="Q267" s="43">
        <f t="shared" si="395"/>
        <v>300</v>
      </c>
      <c r="R267" s="43">
        <f t="shared" si="396"/>
        <v>63606.676920815356</v>
      </c>
      <c r="S267" s="71">
        <f t="shared" si="397"/>
        <v>9.9095965440177073E-3</v>
      </c>
      <c r="V267" s="44">
        <f t="shared" si="398"/>
        <v>261</v>
      </c>
      <c r="W267" s="44">
        <f t="shared" si="399"/>
        <v>2</v>
      </c>
      <c r="X267" s="44">
        <v>1</v>
      </c>
      <c r="Y267" s="35">
        <f t="shared" si="400"/>
        <v>1</v>
      </c>
      <c r="Z267" s="43">
        <f t="shared" si="378"/>
        <v>2.4950194954977597E+18</v>
      </c>
      <c r="AA267" s="43">
        <f t="shared" si="401"/>
        <v>6.5120008832491533E+20</v>
      </c>
      <c r="AB267" s="43">
        <f t="shared" si="402"/>
        <v>8.5669475127187876E+18</v>
      </c>
      <c r="AC267" s="43">
        <f t="shared" si="403"/>
        <v>600</v>
      </c>
      <c r="AD267" s="43">
        <f t="shared" si="404"/>
        <v>63606.676920815356</v>
      </c>
      <c r="AE267" s="71">
        <f t="shared" si="369"/>
        <v>1.3155630145498877E-2</v>
      </c>
      <c r="AG267" s="44">
        <f t="shared" si="405"/>
        <v>246</v>
      </c>
      <c r="AH267" s="44">
        <f t="shared" si="406"/>
        <v>4.1500000000000004</v>
      </c>
      <c r="AI267" s="44">
        <v>1</v>
      </c>
      <c r="AJ267" s="35">
        <f t="shared" si="407"/>
        <v>1.075</v>
      </c>
      <c r="AK267" s="43">
        <f t="shared" si="379"/>
        <v>2.286867850344E+16</v>
      </c>
      <c r="AL267" s="43">
        <f t="shared" si="408"/>
        <v>6.047622030234708E+18</v>
      </c>
      <c r="AM267" s="43">
        <f t="shared" si="409"/>
        <v>1.0708684390898474E+18</v>
      </c>
      <c r="AN267" s="43">
        <f t="shared" si="410"/>
        <v>1245</v>
      </c>
      <c r="AO267" s="43">
        <f t="shared" si="411"/>
        <v>63606.676920815356</v>
      </c>
      <c r="AP267" s="71">
        <f t="shared" si="374"/>
        <v>0.17707264669255249</v>
      </c>
      <c r="AR267" s="44">
        <f t="shared" si="412"/>
        <v>226</v>
      </c>
      <c r="AS267" s="44">
        <f t="shared" si="413"/>
        <v>6.5</v>
      </c>
      <c r="AT267" s="44">
        <v>1</v>
      </c>
      <c r="AU267" s="35">
        <f t="shared" si="414"/>
        <v>1.175</v>
      </c>
      <c r="AV267" s="43">
        <f t="shared" si="380"/>
        <v>2466429326000640</v>
      </c>
      <c r="AW267" s="43">
        <f t="shared" si="415"/>
        <v>6.5496030751946995E+17</v>
      </c>
      <c r="AX267" s="43">
        <f t="shared" si="416"/>
        <v>6.6929277443115384E+16</v>
      </c>
      <c r="AY267" s="43">
        <f t="shared" si="417"/>
        <v>1950</v>
      </c>
      <c r="AZ267" s="43">
        <f t="shared" si="418"/>
        <v>63606.676920815356</v>
      </c>
      <c r="BA267" s="71">
        <f t="shared" si="461"/>
        <v>0.10218829549625155</v>
      </c>
      <c r="BC267" s="44">
        <f t="shared" si="419"/>
        <v>201</v>
      </c>
      <c r="BD267" s="44">
        <f t="shared" si="420"/>
        <v>9.1</v>
      </c>
      <c r="BE267" s="44">
        <v>1</v>
      </c>
      <c r="BF267" s="35">
        <f t="shared" si="421"/>
        <v>1.3</v>
      </c>
      <c r="BG267" s="43">
        <f t="shared" si="381"/>
        <v>167268048482304</v>
      </c>
      <c r="BH267" s="43">
        <f t="shared" si="422"/>
        <v>4.370714106842604E+16</v>
      </c>
      <c r="BI267" s="43">
        <f t="shared" si="423"/>
        <v>2091539920097352.3</v>
      </c>
      <c r="BJ267" s="43">
        <f t="shared" si="424"/>
        <v>2730</v>
      </c>
      <c r="BK267" s="43">
        <f t="shared" si="425"/>
        <v>63606.676920815356</v>
      </c>
      <c r="BL267" s="71">
        <f t="shared" si="375"/>
        <v>4.7853505605020615E-2</v>
      </c>
      <c r="BN267" s="44">
        <f t="shared" si="426"/>
        <v>171</v>
      </c>
      <c r="BO267" s="44">
        <f t="shared" si="427"/>
        <v>12</v>
      </c>
      <c r="BP267" s="44">
        <v>1</v>
      </c>
      <c r="BQ267" s="35">
        <f t="shared" si="428"/>
        <v>1.45</v>
      </c>
      <c r="BR267" s="43">
        <f t="shared" si="382"/>
        <v>474115783680</v>
      </c>
      <c r="BS267" s="43">
        <f t="shared" si="429"/>
        <v>117557008563456</v>
      </c>
      <c r="BT267" s="43">
        <f t="shared" si="430"/>
        <v>32680311251521.066</v>
      </c>
      <c r="BU267" s="43">
        <f t="shared" si="431"/>
        <v>3600</v>
      </c>
      <c r="BV267" s="43">
        <f t="shared" si="432"/>
        <v>63606.676920815356</v>
      </c>
      <c r="BW267" s="71">
        <f t="shared" si="373"/>
        <v>0.27799543090517304</v>
      </c>
      <c r="BY267" s="44">
        <f t="shared" si="433"/>
        <v>109</v>
      </c>
      <c r="BZ267" s="44">
        <f t="shared" si="434"/>
        <v>15.25</v>
      </c>
      <c r="CA267" s="44">
        <v>1</v>
      </c>
      <c r="CB267" s="35">
        <f t="shared" si="435"/>
        <v>0</v>
      </c>
      <c r="CC267" s="43">
        <f t="shared" si="383"/>
        <v>93600</v>
      </c>
      <c r="CD267" s="43">
        <f t="shared" si="436"/>
        <v>0</v>
      </c>
      <c r="CE267" s="43">
        <f t="shared" si="437"/>
        <v>6046641743.487113</v>
      </c>
      <c r="CF267" s="43">
        <f t="shared" si="438"/>
        <v>4575</v>
      </c>
      <c r="CG267" s="43">
        <f t="shared" si="439"/>
        <v>63606.676920815356</v>
      </c>
      <c r="CH267" s="71" t="e">
        <f t="shared" si="371"/>
        <v>#DIV/0!</v>
      </c>
      <c r="CJ267" s="44">
        <f t="shared" si="440"/>
        <v>54</v>
      </c>
      <c r="CK267" s="44">
        <f t="shared" si="441"/>
        <v>18.899999999999999</v>
      </c>
      <c r="CL267" s="44">
        <v>1</v>
      </c>
      <c r="CM267" s="35">
        <f t="shared" si="442"/>
        <v>0</v>
      </c>
      <c r="CN267" s="43">
        <f t="shared" si="384"/>
        <v>50</v>
      </c>
      <c r="CO267" s="43">
        <f t="shared" si="443"/>
        <v>0</v>
      </c>
      <c r="CP267" s="43">
        <f t="shared" si="444"/>
        <v>2952461.7888120557</v>
      </c>
      <c r="CQ267" s="43">
        <f t="shared" si="445"/>
        <v>5670</v>
      </c>
      <c r="CR267" s="43">
        <f t="shared" si="446"/>
        <v>63606.676920815356</v>
      </c>
      <c r="CS267" s="71" t="e">
        <f t="shared" si="462"/>
        <v>#DIV/0!</v>
      </c>
      <c r="CU267" s="44">
        <f t="shared" si="447"/>
        <v>4</v>
      </c>
      <c r="CV267" s="44">
        <f t="shared" si="448"/>
        <v>23</v>
      </c>
      <c r="CW267" s="44">
        <v>1</v>
      </c>
      <c r="CX267" s="35">
        <f t="shared" si="449"/>
        <v>0</v>
      </c>
      <c r="CY267" s="43">
        <f t="shared" si="385"/>
        <v>1</v>
      </c>
      <c r="CZ267" s="43">
        <f t="shared" si="450"/>
        <v>0</v>
      </c>
      <c r="DA267" s="43">
        <f t="shared" si="451"/>
        <v>2883.2634656367636</v>
      </c>
      <c r="DB267" s="43">
        <f t="shared" si="452"/>
        <v>6900</v>
      </c>
      <c r="DC267" s="43">
        <f t="shared" si="453"/>
        <v>63606.676920815356</v>
      </c>
      <c r="DD267" s="71" t="e">
        <f t="shared" si="463"/>
        <v>#DIV/0!</v>
      </c>
      <c r="DF267" s="44">
        <f t="shared" si="454"/>
        <v>-59</v>
      </c>
      <c r="DG267" s="44">
        <f t="shared" si="455"/>
        <v>32.75</v>
      </c>
      <c r="DH267" s="44">
        <v>1</v>
      </c>
      <c r="DI267" s="35">
        <f t="shared" si="464"/>
        <v>0</v>
      </c>
      <c r="DJ267" s="43">
        <f t="shared" si="386"/>
        <v>1</v>
      </c>
      <c r="DK267" s="43">
        <f t="shared" si="456"/>
        <v>0</v>
      </c>
      <c r="DL267" s="43">
        <f t="shared" si="457"/>
        <v>0.46441515524294014</v>
      </c>
      <c r="DM267" s="43">
        <f t="shared" si="458"/>
        <v>9825</v>
      </c>
      <c r="DN267" s="43">
        <f t="shared" si="459"/>
        <v>63606.676920815356</v>
      </c>
    </row>
    <row r="268" spans="1:118">
      <c r="A268" s="35">
        <f t="shared" si="387"/>
        <v>2194.992051274367</v>
      </c>
      <c r="B268" s="35">
        <v>0</v>
      </c>
      <c r="C268" s="56">
        <f t="shared" si="370"/>
        <v>13.8</v>
      </c>
      <c r="D268" s="60"/>
      <c r="E268" s="59">
        <f t="shared" si="388"/>
        <v>13.8</v>
      </c>
      <c r="F268" s="102">
        <f t="shared" si="376"/>
        <v>27.6</v>
      </c>
      <c r="G268" s="38">
        <f t="shared" si="389"/>
        <v>5942535335269331</v>
      </c>
      <c r="H268" s="35">
        <f t="shared" si="460"/>
        <v>52.400000000000027</v>
      </c>
      <c r="I268" s="39">
        <v>262</v>
      </c>
      <c r="J268" s="44">
        <f t="shared" si="390"/>
        <v>262</v>
      </c>
      <c r="K268" s="44">
        <f t="shared" si="391"/>
        <v>1</v>
      </c>
      <c r="L268" s="34">
        <v>1</v>
      </c>
      <c r="M268" s="127">
        <f t="shared" si="392"/>
        <v>13.8</v>
      </c>
      <c r="N268" s="43">
        <f t="shared" si="377"/>
        <v>2.4002171760122266E+17</v>
      </c>
      <c r="O268" s="43">
        <f t="shared" si="393"/>
        <v>8.6782252215898066E+20</v>
      </c>
      <c r="P268" s="43">
        <f t="shared" si="394"/>
        <v>9.8408385152060129E+18</v>
      </c>
      <c r="Q268" s="43">
        <f t="shared" si="395"/>
        <v>300</v>
      </c>
      <c r="R268" s="43">
        <f t="shared" si="396"/>
        <v>65849.761538231003</v>
      </c>
      <c r="S268" s="71">
        <f t="shared" si="397"/>
        <v>1.1339690160061576E-2</v>
      </c>
      <c r="V268" s="44">
        <f t="shared" si="398"/>
        <v>262</v>
      </c>
      <c r="W268" s="44">
        <f t="shared" si="399"/>
        <v>2</v>
      </c>
      <c r="X268" s="44">
        <v>1</v>
      </c>
      <c r="Y268" s="35">
        <f t="shared" si="400"/>
        <v>1</v>
      </c>
      <c r="Z268" s="43">
        <f t="shared" si="378"/>
        <v>2.4950194954977597E+18</v>
      </c>
      <c r="AA268" s="43">
        <f t="shared" si="401"/>
        <v>6.5369510782041299E+20</v>
      </c>
      <c r="AB268" s="43">
        <f t="shared" si="402"/>
        <v>9.8408385152060129E+18</v>
      </c>
      <c r="AC268" s="43">
        <f t="shared" si="403"/>
        <v>600</v>
      </c>
      <c r="AD268" s="43">
        <f t="shared" si="404"/>
        <v>65849.761538231003</v>
      </c>
      <c r="AE268" s="71">
        <f t="shared" si="369"/>
        <v>1.5054171887591282E-2</v>
      </c>
      <c r="AG268" s="44">
        <f t="shared" si="405"/>
        <v>247</v>
      </c>
      <c r="AH268" s="44">
        <f t="shared" si="406"/>
        <v>4.1500000000000004</v>
      </c>
      <c r="AI268" s="44">
        <v>1</v>
      </c>
      <c r="AJ268" s="35">
        <f t="shared" si="407"/>
        <v>1.075</v>
      </c>
      <c r="AK268" s="43">
        <f t="shared" si="379"/>
        <v>2.286867850344E+16</v>
      </c>
      <c r="AL268" s="43">
        <f t="shared" si="408"/>
        <v>6.0722058596259052E+18</v>
      </c>
      <c r="AM268" s="43">
        <f t="shared" si="409"/>
        <v>1.2301048144007508E+18</v>
      </c>
      <c r="AN268" s="43">
        <f t="shared" si="410"/>
        <v>1245</v>
      </c>
      <c r="AO268" s="43">
        <f t="shared" si="411"/>
        <v>65849.761538231003</v>
      </c>
      <c r="AP268" s="71">
        <f t="shared" si="374"/>
        <v>0.20257956380888162</v>
      </c>
      <c r="AR268" s="44">
        <f t="shared" si="412"/>
        <v>227</v>
      </c>
      <c r="AS268" s="44">
        <f t="shared" si="413"/>
        <v>6.5</v>
      </c>
      <c r="AT268" s="44">
        <v>1</v>
      </c>
      <c r="AU268" s="35">
        <f t="shared" si="414"/>
        <v>1.175</v>
      </c>
      <c r="AV268" s="43">
        <f t="shared" si="380"/>
        <v>2466429326000640</v>
      </c>
      <c r="AW268" s="43">
        <f t="shared" si="415"/>
        <v>6.5785836197752077E+17</v>
      </c>
      <c r="AX268" s="43">
        <f t="shared" si="416"/>
        <v>7.6881550900046816E+16</v>
      </c>
      <c r="AY268" s="43">
        <f t="shared" si="417"/>
        <v>1950</v>
      </c>
      <c r="AZ268" s="43">
        <f t="shared" si="418"/>
        <v>65849.761538231003</v>
      </c>
      <c r="BA268" s="71">
        <f t="shared" si="461"/>
        <v>0.1168664188883167</v>
      </c>
      <c r="BC268" s="44">
        <f t="shared" si="419"/>
        <v>202</v>
      </c>
      <c r="BD268" s="44">
        <f t="shared" si="420"/>
        <v>9.1</v>
      </c>
      <c r="BE268" s="44">
        <v>1</v>
      </c>
      <c r="BF268" s="35">
        <f t="shared" si="421"/>
        <v>1.3</v>
      </c>
      <c r="BG268" s="43">
        <f t="shared" si="381"/>
        <v>167268048482304</v>
      </c>
      <c r="BH268" s="43">
        <f t="shared" si="422"/>
        <v>4.3924589531453032E+16</v>
      </c>
      <c r="BI268" s="43">
        <f t="shared" si="423"/>
        <v>2402548465626459</v>
      </c>
      <c r="BJ268" s="43">
        <f t="shared" si="424"/>
        <v>2730</v>
      </c>
      <c r="BK268" s="43">
        <f t="shared" si="425"/>
        <v>65849.761538231003</v>
      </c>
      <c r="BL268" s="71">
        <f t="shared" si="375"/>
        <v>5.4697118203143796E-2</v>
      </c>
      <c r="BN268" s="44">
        <f t="shared" si="426"/>
        <v>172</v>
      </c>
      <c r="BO268" s="44">
        <f t="shared" si="427"/>
        <v>12</v>
      </c>
      <c r="BP268" s="44">
        <v>14</v>
      </c>
      <c r="BQ268" s="35">
        <f t="shared" si="428"/>
        <v>1.45</v>
      </c>
      <c r="BR268" s="43">
        <f t="shared" si="382"/>
        <v>6637620971520</v>
      </c>
      <c r="BS268" s="43">
        <f t="shared" si="429"/>
        <v>1655422670297088</v>
      </c>
      <c r="BT268" s="43">
        <f t="shared" si="430"/>
        <v>37539819775413.344</v>
      </c>
      <c r="BU268" s="43">
        <f t="shared" si="431"/>
        <v>3600</v>
      </c>
      <c r="BV268" s="43">
        <f t="shared" si="432"/>
        <v>65849.761538231003</v>
      </c>
      <c r="BW268" s="71">
        <f t="shared" si="373"/>
        <v>2.2676879113100654E-2</v>
      </c>
      <c r="BY268" s="44">
        <f t="shared" si="433"/>
        <v>110</v>
      </c>
      <c r="BZ268" s="44">
        <f t="shared" si="434"/>
        <v>15.25</v>
      </c>
      <c r="CA268" s="44">
        <v>1</v>
      </c>
      <c r="CB268" s="35">
        <f t="shared" si="435"/>
        <v>0</v>
      </c>
      <c r="CC268" s="43">
        <f t="shared" si="383"/>
        <v>93600</v>
      </c>
      <c r="CD268" s="43">
        <f t="shared" si="436"/>
        <v>0</v>
      </c>
      <c r="CE268" s="43">
        <f t="shared" si="437"/>
        <v>6945767424.0000505</v>
      </c>
      <c r="CF268" s="43">
        <f t="shared" si="438"/>
        <v>4575</v>
      </c>
      <c r="CG268" s="43">
        <f t="shared" si="439"/>
        <v>65849.761538231003</v>
      </c>
      <c r="CH268" s="71" t="e">
        <f t="shared" si="371"/>
        <v>#DIV/0!</v>
      </c>
      <c r="CJ268" s="44">
        <f t="shared" si="440"/>
        <v>55</v>
      </c>
      <c r="CK268" s="44">
        <f t="shared" si="441"/>
        <v>18.899999999999999</v>
      </c>
      <c r="CL268" s="44">
        <v>1</v>
      </c>
      <c r="CM268" s="35">
        <f t="shared" si="442"/>
        <v>0</v>
      </c>
      <c r="CN268" s="43">
        <f t="shared" si="384"/>
        <v>50</v>
      </c>
      <c r="CO268" s="43">
        <f t="shared" si="443"/>
        <v>0</v>
      </c>
      <c r="CP268" s="43">
        <f t="shared" si="444"/>
        <v>3391488.0000000126</v>
      </c>
      <c r="CQ268" s="43">
        <f t="shared" si="445"/>
        <v>5670</v>
      </c>
      <c r="CR268" s="43">
        <f t="shared" si="446"/>
        <v>65849.761538231003</v>
      </c>
      <c r="CS268" s="71" t="e">
        <f t="shared" si="462"/>
        <v>#DIV/0!</v>
      </c>
      <c r="CU268" s="44">
        <f t="shared" si="447"/>
        <v>5</v>
      </c>
      <c r="CV268" s="44">
        <f t="shared" si="448"/>
        <v>23</v>
      </c>
      <c r="CW268" s="44">
        <v>1</v>
      </c>
      <c r="CX268" s="35">
        <f t="shared" si="449"/>
        <v>0</v>
      </c>
      <c r="CY268" s="43">
        <f t="shared" si="385"/>
        <v>1</v>
      </c>
      <c r="CZ268" s="43">
        <f t="shared" si="450"/>
        <v>0</v>
      </c>
      <c r="DA268" s="43">
        <f t="shared" si="451"/>
        <v>3312.0000000000009</v>
      </c>
      <c r="DB268" s="43">
        <f t="shared" si="452"/>
        <v>6900</v>
      </c>
      <c r="DC268" s="43">
        <f t="shared" si="453"/>
        <v>65849.761538231003</v>
      </c>
      <c r="DD268" s="71" t="e">
        <f t="shared" si="463"/>
        <v>#DIV/0!</v>
      </c>
      <c r="DF268" s="44">
        <f t="shared" si="454"/>
        <v>-58</v>
      </c>
      <c r="DG268" s="44">
        <f t="shared" si="455"/>
        <v>32.75</v>
      </c>
      <c r="DH268" s="44">
        <v>1</v>
      </c>
      <c r="DI268" s="35">
        <f t="shared" si="464"/>
        <v>0</v>
      </c>
      <c r="DJ268" s="43">
        <f t="shared" si="386"/>
        <v>1</v>
      </c>
      <c r="DK268" s="43">
        <f t="shared" si="456"/>
        <v>0</v>
      </c>
      <c r="DL268" s="43">
        <f t="shared" si="457"/>
        <v>0.53347292486325804</v>
      </c>
      <c r="DM268" s="43">
        <f t="shared" si="458"/>
        <v>9825</v>
      </c>
      <c r="DN268" s="43">
        <f t="shared" si="459"/>
        <v>65849.761538231003</v>
      </c>
    </row>
    <row r="269" spans="1:118">
      <c r="A269" s="35">
        <f t="shared" si="387"/>
        <v>2272.3982787949872</v>
      </c>
      <c r="B269" s="35">
        <v>0</v>
      </c>
      <c r="C269" s="56">
        <f t="shared" si="370"/>
        <v>13.8</v>
      </c>
      <c r="D269" s="60"/>
      <c r="E269" s="59">
        <f t="shared" si="388"/>
        <v>13.8</v>
      </c>
      <c r="F269" s="102">
        <f t="shared" si="376"/>
        <v>27.6</v>
      </c>
      <c r="G269" s="38">
        <f t="shared" si="389"/>
        <v>6826180564135636</v>
      </c>
      <c r="H269" s="35">
        <f t="shared" si="460"/>
        <v>52.60000000000003</v>
      </c>
      <c r="I269" s="39">
        <v>263</v>
      </c>
      <c r="J269" s="44">
        <f t="shared" si="390"/>
        <v>263</v>
      </c>
      <c r="K269" s="44">
        <f t="shared" si="391"/>
        <v>1</v>
      </c>
      <c r="L269" s="34">
        <v>1</v>
      </c>
      <c r="M269" s="127">
        <f t="shared" si="392"/>
        <v>13.8</v>
      </c>
      <c r="N269" s="43">
        <f t="shared" si="377"/>
        <v>2.4002171760122266E+17</v>
      </c>
      <c r="O269" s="43">
        <f t="shared" si="393"/>
        <v>8.7113482186187761E+20</v>
      </c>
      <c r="P269" s="43">
        <f t="shared" si="394"/>
        <v>1.1304155014208612E+19</v>
      </c>
      <c r="Q269" s="43">
        <f t="shared" si="395"/>
        <v>300</v>
      </c>
      <c r="R269" s="43">
        <f t="shared" si="396"/>
        <v>68171.948363849617</v>
      </c>
      <c r="S269" s="71">
        <f t="shared" si="397"/>
        <v>1.2976355359148917E-2</v>
      </c>
      <c r="V269" s="44">
        <f t="shared" si="398"/>
        <v>263</v>
      </c>
      <c r="W269" s="44">
        <f t="shared" si="399"/>
        <v>2</v>
      </c>
      <c r="X269" s="44">
        <v>1</v>
      </c>
      <c r="Y269" s="35">
        <f t="shared" si="400"/>
        <v>1</v>
      </c>
      <c r="Z269" s="43">
        <f t="shared" si="378"/>
        <v>2.4950194954977597E+18</v>
      </c>
      <c r="AA269" s="43">
        <f t="shared" si="401"/>
        <v>6.5619012731591079E+20</v>
      </c>
      <c r="AB269" s="43">
        <f t="shared" si="402"/>
        <v>1.1304155014208612E+19</v>
      </c>
      <c r="AC269" s="43">
        <f t="shared" si="403"/>
        <v>600</v>
      </c>
      <c r="AD269" s="43">
        <f t="shared" si="404"/>
        <v>68171.948363849617</v>
      </c>
      <c r="AE269" s="71">
        <f t="shared" si="369"/>
        <v>1.7226950762650583E-2</v>
      </c>
      <c r="AG269" s="44">
        <f t="shared" si="405"/>
        <v>248</v>
      </c>
      <c r="AH269" s="44">
        <f t="shared" si="406"/>
        <v>4.1500000000000004</v>
      </c>
      <c r="AI269" s="44">
        <v>1</v>
      </c>
      <c r="AJ269" s="35">
        <f t="shared" si="407"/>
        <v>1.075</v>
      </c>
      <c r="AK269" s="43">
        <f t="shared" si="379"/>
        <v>2.286867850344E+16</v>
      </c>
      <c r="AL269" s="43">
        <f t="shared" si="408"/>
        <v>6.0967896890171034E+18</v>
      </c>
      <c r="AM269" s="43">
        <f t="shared" si="409"/>
        <v>1.4130193767760755E+18</v>
      </c>
      <c r="AN269" s="43">
        <f t="shared" si="410"/>
        <v>1245</v>
      </c>
      <c r="AO269" s="43">
        <f t="shared" si="411"/>
        <v>68171.948363849617</v>
      </c>
      <c r="AP269" s="71">
        <f t="shared" si="374"/>
        <v>0.23176449391415305</v>
      </c>
      <c r="AR269" s="44">
        <f t="shared" si="412"/>
        <v>228</v>
      </c>
      <c r="AS269" s="44">
        <f t="shared" si="413"/>
        <v>6.5</v>
      </c>
      <c r="AT269" s="44">
        <v>1</v>
      </c>
      <c r="AU269" s="35">
        <f t="shared" si="414"/>
        <v>1.175</v>
      </c>
      <c r="AV269" s="43">
        <f t="shared" si="380"/>
        <v>2466429326000640</v>
      </c>
      <c r="AW269" s="43">
        <f t="shared" si="415"/>
        <v>6.6075641643557146E+17</v>
      </c>
      <c r="AX269" s="43">
        <f t="shared" si="416"/>
        <v>8.8313711048504576E+16</v>
      </c>
      <c r="AY269" s="43">
        <f t="shared" si="417"/>
        <v>1950</v>
      </c>
      <c r="AZ269" s="43">
        <f t="shared" si="418"/>
        <v>68171.948363849617</v>
      </c>
      <c r="BA269" s="71">
        <f t="shared" si="461"/>
        <v>0.13365547250363449</v>
      </c>
      <c r="BC269" s="44">
        <f t="shared" si="419"/>
        <v>203</v>
      </c>
      <c r="BD269" s="44">
        <f t="shared" si="420"/>
        <v>9.1</v>
      </c>
      <c r="BE269" s="44">
        <v>1</v>
      </c>
      <c r="BF269" s="35">
        <f t="shared" si="421"/>
        <v>1.3</v>
      </c>
      <c r="BG269" s="43">
        <f t="shared" si="381"/>
        <v>167268048482304</v>
      </c>
      <c r="BH269" s="43">
        <f t="shared" si="422"/>
        <v>4.4142037994480024E+16</v>
      </c>
      <c r="BI269" s="43">
        <f t="shared" si="423"/>
        <v>2759803470265763.5</v>
      </c>
      <c r="BJ269" s="43">
        <f t="shared" si="424"/>
        <v>2730</v>
      </c>
      <c r="BK269" s="43">
        <f t="shared" si="425"/>
        <v>68171.948363849617</v>
      </c>
      <c r="BL269" s="71">
        <f t="shared" si="375"/>
        <v>6.2520979901536891E-2</v>
      </c>
      <c r="BN269" s="44">
        <f t="shared" si="426"/>
        <v>173</v>
      </c>
      <c r="BO269" s="44">
        <f t="shared" si="427"/>
        <v>12</v>
      </c>
      <c r="BP269" s="44">
        <v>1</v>
      </c>
      <c r="BQ269" s="35">
        <f t="shared" si="428"/>
        <v>1.45</v>
      </c>
      <c r="BR269" s="43">
        <f t="shared" si="382"/>
        <v>6637620971520</v>
      </c>
      <c r="BS269" s="43">
        <f t="shared" si="429"/>
        <v>1665047220705792</v>
      </c>
      <c r="BT269" s="43">
        <f t="shared" si="430"/>
        <v>43121929222902.469</v>
      </c>
      <c r="BU269" s="43">
        <f t="shared" si="431"/>
        <v>3600</v>
      </c>
      <c r="BV269" s="43">
        <f t="shared" si="432"/>
        <v>68171.948363849617</v>
      </c>
      <c r="BW269" s="71">
        <f t="shared" si="373"/>
        <v>2.5898322093606235E-2</v>
      </c>
      <c r="BY269" s="44">
        <f t="shared" si="433"/>
        <v>111</v>
      </c>
      <c r="BZ269" s="44">
        <f t="shared" si="434"/>
        <v>15.25</v>
      </c>
      <c r="CA269" s="44">
        <v>1</v>
      </c>
      <c r="CB269" s="35">
        <f t="shared" si="435"/>
        <v>0</v>
      </c>
      <c r="CC269" s="43">
        <f t="shared" si="383"/>
        <v>93600</v>
      </c>
      <c r="CD269" s="43">
        <f t="shared" si="436"/>
        <v>0</v>
      </c>
      <c r="CE269" s="43">
        <f t="shared" si="437"/>
        <v>7978591614.140851</v>
      </c>
      <c r="CF269" s="43">
        <f t="shared" si="438"/>
        <v>4575</v>
      </c>
      <c r="CG269" s="43">
        <f t="shared" si="439"/>
        <v>68171.948363849617</v>
      </c>
      <c r="CH269" s="71" t="e">
        <f t="shared" si="371"/>
        <v>#DIV/0!</v>
      </c>
      <c r="CJ269" s="44">
        <f t="shared" si="440"/>
        <v>56</v>
      </c>
      <c r="CK269" s="44">
        <f t="shared" si="441"/>
        <v>18.899999999999999</v>
      </c>
      <c r="CL269" s="44">
        <v>1</v>
      </c>
      <c r="CM269" s="35">
        <f t="shared" si="442"/>
        <v>0</v>
      </c>
      <c r="CN269" s="43">
        <f t="shared" si="384"/>
        <v>50</v>
      </c>
      <c r="CO269" s="43">
        <f t="shared" si="443"/>
        <v>0</v>
      </c>
      <c r="CP269" s="43">
        <f t="shared" si="444"/>
        <v>3895796.6865921989</v>
      </c>
      <c r="CQ269" s="43">
        <f t="shared" si="445"/>
        <v>5670</v>
      </c>
      <c r="CR269" s="43">
        <f t="shared" si="446"/>
        <v>68171.948363849617</v>
      </c>
      <c r="CS269" s="71" t="e">
        <f t="shared" si="462"/>
        <v>#DIV/0!</v>
      </c>
      <c r="CU269" s="44">
        <f t="shared" si="447"/>
        <v>6</v>
      </c>
      <c r="CV269" s="44">
        <f t="shared" si="448"/>
        <v>23</v>
      </c>
      <c r="CW269" s="44">
        <v>1</v>
      </c>
      <c r="CX269" s="35">
        <f t="shared" si="449"/>
        <v>0</v>
      </c>
      <c r="CY269" s="43">
        <f t="shared" si="385"/>
        <v>1</v>
      </c>
      <c r="CZ269" s="43">
        <f t="shared" si="450"/>
        <v>0</v>
      </c>
      <c r="DA269" s="43">
        <f t="shared" si="451"/>
        <v>3804.4889517501811</v>
      </c>
      <c r="DB269" s="43">
        <f t="shared" si="452"/>
        <v>6900</v>
      </c>
      <c r="DC269" s="43">
        <f t="shared" si="453"/>
        <v>68171.948363849617</v>
      </c>
      <c r="DD269" s="71" t="e">
        <f t="shared" si="463"/>
        <v>#DIV/0!</v>
      </c>
      <c r="DF269" s="44">
        <f t="shared" si="454"/>
        <v>-57</v>
      </c>
      <c r="DG269" s="44">
        <f t="shared" si="455"/>
        <v>32.75</v>
      </c>
      <c r="DH269" s="44">
        <v>1</v>
      </c>
      <c r="DI269" s="35">
        <f t="shared" si="464"/>
        <v>0</v>
      </c>
      <c r="DJ269" s="43">
        <f t="shared" si="386"/>
        <v>1</v>
      </c>
      <c r="DK269" s="43">
        <f t="shared" si="456"/>
        <v>0</v>
      </c>
      <c r="DL269" s="43">
        <f t="shared" si="457"/>
        <v>0.61279947122588119</v>
      </c>
      <c r="DM269" s="43">
        <f t="shared" si="458"/>
        <v>9825</v>
      </c>
      <c r="DN269" s="43">
        <f t="shared" si="459"/>
        <v>68171.948363849617</v>
      </c>
    </row>
    <row r="270" spans="1:118">
      <c r="A270" s="35">
        <f t="shared" si="387"/>
        <v>2352.5342310339697</v>
      </c>
      <c r="B270" s="35">
        <v>0</v>
      </c>
      <c r="C270" s="56">
        <f t="shared" si="370"/>
        <v>13.8</v>
      </c>
      <c r="D270" s="60"/>
      <c r="E270" s="59">
        <f t="shared" si="388"/>
        <v>13.8</v>
      </c>
      <c r="F270" s="102">
        <f t="shared" si="376"/>
        <v>27.6</v>
      </c>
      <c r="G270" s="38">
        <f t="shared" si="389"/>
        <v>7841222384935338</v>
      </c>
      <c r="H270" s="35">
        <f t="shared" si="460"/>
        <v>52.800000000000026</v>
      </c>
      <c r="I270" s="39">
        <v>264</v>
      </c>
      <c r="J270" s="44">
        <f t="shared" si="390"/>
        <v>264</v>
      </c>
      <c r="K270" s="44">
        <f t="shared" si="391"/>
        <v>1</v>
      </c>
      <c r="L270" s="34">
        <v>1</v>
      </c>
      <c r="M270" s="127">
        <f t="shared" si="392"/>
        <v>13.8</v>
      </c>
      <c r="N270" s="43">
        <f t="shared" si="377"/>
        <v>2.4002171760122266E+17</v>
      </c>
      <c r="O270" s="43">
        <f t="shared" si="393"/>
        <v>8.7444712156477443E+20</v>
      </c>
      <c r="P270" s="43">
        <f t="shared" si="394"/>
        <v>1.2985064269452919E+19</v>
      </c>
      <c r="Q270" s="43">
        <f t="shared" si="395"/>
        <v>300</v>
      </c>
      <c r="R270" s="43">
        <f t="shared" si="396"/>
        <v>70576.026931019092</v>
      </c>
      <c r="S270" s="71">
        <f t="shared" si="397"/>
        <v>1.4849456244097264E-2</v>
      </c>
      <c r="V270" s="44">
        <f t="shared" si="398"/>
        <v>264</v>
      </c>
      <c r="W270" s="44">
        <f t="shared" si="399"/>
        <v>2</v>
      </c>
      <c r="X270" s="44">
        <v>1</v>
      </c>
      <c r="Y270" s="35">
        <f t="shared" si="400"/>
        <v>1</v>
      </c>
      <c r="Z270" s="43">
        <f t="shared" si="378"/>
        <v>2.4950194954977597E+18</v>
      </c>
      <c r="AA270" s="43">
        <f t="shared" si="401"/>
        <v>6.5868514681140858E+20</v>
      </c>
      <c r="AB270" s="43">
        <f t="shared" si="402"/>
        <v>1.2985064269452919E+19</v>
      </c>
      <c r="AC270" s="43">
        <f t="shared" si="403"/>
        <v>600</v>
      </c>
      <c r="AD270" s="43">
        <f t="shared" si="404"/>
        <v>70576.026931019092</v>
      </c>
      <c r="AE270" s="71">
        <f t="shared" si="369"/>
        <v>1.9713613298116068E-2</v>
      </c>
      <c r="AG270" s="44">
        <f t="shared" si="405"/>
        <v>249</v>
      </c>
      <c r="AH270" s="44">
        <f t="shared" si="406"/>
        <v>4.1500000000000004</v>
      </c>
      <c r="AI270" s="44">
        <v>1</v>
      </c>
      <c r="AJ270" s="35">
        <f t="shared" si="407"/>
        <v>1.075</v>
      </c>
      <c r="AK270" s="43">
        <f t="shared" si="379"/>
        <v>2.286867850344E+16</v>
      </c>
      <c r="AL270" s="43">
        <f t="shared" si="408"/>
        <v>6.1213735184083026E+18</v>
      </c>
      <c r="AM270" s="43">
        <f t="shared" si="409"/>
        <v>1.6231330336816138E+18</v>
      </c>
      <c r="AN270" s="43">
        <f t="shared" si="410"/>
        <v>1245</v>
      </c>
      <c r="AO270" s="43">
        <f t="shared" si="411"/>
        <v>70576.026931019092</v>
      </c>
      <c r="AP270" s="71">
        <f t="shared" si="374"/>
        <v>0.26515830618741032</v>
      </c>
      <c r="AR270" s="44">
        <f t="shared" si="412"/>
        <v>229</v>
      </c>
      <c r="AS270" s="44">
        <f t="shared" si="413"/>
        <v>6.5</v>
      </c>
      <c r="AT270" s="44">
        <v>1</v>
      </c>
      <c r="AU270" s="35">
        <f t="shared" si="414"/>
        <v>1.175</v>
      </c>
      <c r="AV270" s="43">
        <f t="shared" si="380"/>
        <v>2466429326000640</v>
      </c>
      <c r="AW270" s="43">
        <f t="shared" si="415"/>
        <v>6.6365447089362227E+17</v>
      </c>
      <c r="AX270" s="43">
        <f t="shared" si="416"/>
        <v>1.014458146051007E+17</v>
      </c>
      <c r="AY270" s="43">
        <f t="shared" si="417"/>
        <v>1950</v>
      </c>
      <c r="AZ270" s="43">
        <f t="shared" si="418"/>
        <v>70576.026931019092</v>
      </c>
      <c r="BA270" s="71">
        <f t="shared" si="461"/>
        <v>0.15285938549996078</v>
      </c>
      <c r="BC270" s="44">
        <f t="shared" si="419"/>
        <v>204</v>
      </c>
      <c r="BD270" s="44">
        <f t="shared" si="420"/>
        <v>9.1</v>
      </c>
      <c r="BE270" s="44">
        <v>1</v>
      </c>
      <c r="BF270" s="35">
        <f t="shared" si="421"/>
        <v>1.3</v>
      </c>
      <c r="BG270" s="43">
        <f t="shared" si="381"/>
        <v>167268048482304</v>
      </c>
      <c r="BH270" s="43">
        <f t="shared" si="422"/>
        <v>4.4359486457507024E+16</v>
      </c>
      <c r="BI270" s="43">
        <f t="shared" si="423"/>
        <v>3170181706409391.5</v>
      </c>
      <c r="BJ270" s="43">
        <f t="shared" si="424"/>
        <v>2730</v>
      </c>
      <c r="BK270" s="43">
        <f t="shared" si="425"/>
        <v>70576.026931019092</v>
      </c>
      <c r="BL270" s="71">
        <f t="shared" si="375"/>
        <v>7.1465698987434892E-2</v>
      </c>
      <c r="BN270" s="44">
        <f t="shared" si="426"/>
        <v>174</v>
      </c>
      <c r="BO270" s="44">
        <f t="shared" si="427"/>
        <v>12</v>
      </c>
      <c r="BP270" s="44">
        <v>1</v>
      </c>
      <c r="BQ270" s="35">
        <f t="shared" si="428"/>
        <v>1.45</v>
      </c>
      <c r="BR270" s="43">
        <f t="shared" si="382"/>
        <v>6637620971520</v>
      </c>
      <c r="BS270" s="43">
        <f t="shared" si="429"/>
        <v>1674671771114496</v>
      </c>
      <c r="BT270" s="43">
        <f t="shared" si="430"/>
        <v>49534089162646.641</v>
      </c>
      <c r="BU270" s="43">
        <f t="shared" si="431"/>
        <v>3600</v>
      </c>
      <c r="BV270" s="43">
        <f t="shared" si="432"/>
        <v>70576.026931019092</v>
      </c>
      <c r="BW270" s="71">
        <f t="shared" si="373"/>
        <v>2.9578386652855351E-2</v>
      </c>
      <c r="BY270" s="44">
        <f t="shared" si="433"/>
        <v>112</v>
      </c>
      <c r="BZ270" s="44">
        <f t="shared" si="434"/>
        <v>15.25</v>
      </c>
      <c r="CA270" s="44">
        <v>1</v>
      </c>
      <c r="CB270" s="35">
        <f t="shared" si="435"/>
        <v>0</v>
      </c>
      <c r="CC270" s="43">
        <f t="shared" si="383"/>
        <v>93600</v>
      </c>
      <c r="CD270" s="43">
        <f t="shared" si="436"/>
        <v>0</v>
      </c>
      <c r="CE270" s="43">
        <f t="shared" si="437"/>
        <v>9164995062.3567371</v>
      </c>
      <c r="CF270" s="43">
        <f t="shared" si="438"/>
        <v>4575</v>
      </c>
      <c r="CG270" s="43">
        <f t="shared" si="439"/>
        <v>70576.026931019092</v>
      </c>
      <c r="CH270" s="71" t="e">
        <f t="shared" si="371"/>
        <v>#DIV/0!</v>
      </c>
      <c r="CJ270" s="44">
        <f t="shared" si="440"/>
        <v>57</v>
      </c>
      <c r="CK270" s="44">
        <f t="shared" si="441"/>
        <v>18.899999999999999</v>
      </c>
      <c r="CL270" s="44">
        <v>1</v>
      </c>
      <c r="CM270" s="35">
        <f t="shared" si="442"/>
        <v>0</v>
      </c>
      <c r="CN270" s="43">
        <f t="shared" si="384"/>
        <v>50</v>
      </c>
      <c r="CO270" s="43">
        <f t="shared" si="443"/>
        <v>0</v>
      </c>
      <c r="CP270" s="43">
        <f t="shared" si="444"/>
        <v>4475095.2452913597</v>
      </c>
      <c r="CQ270" s="43">
        <f t="shared" si="445"/>
        <v>5670</v>
      </c>
      <c r="CR270" s="43">
        <f t="shared" si="446"/>
        <v>70576.026931019092</v>
      </c>
      <c r="CS270" s="71" t="e">
        <f t="shared" si="462"/>
        <v>#DIV/0!</v>
      </c>
      <c r="CU270" s="44">
        <f t="shared" si="447"/>
        <v>7</v>
      </c>
      <c r="CV270" s="44">
        <f t="shared" si="448"/>
        <v>23</v>
      </c>
      <c r="CW270" s="44">
        <v>1</v>
      </c>
      <c r="CX270" s="35">
        <f t="shared" si="449"/>
        <v>0</v>
      </c>
      <c r="CY270" s="43">
        <f t="shared" si="385"/>
        <v>1</v>
      </c>
      <c r="CZ270" s="43">
        <f t="shared" si="450"/>
        <v>0</v>
      </c>
      <c r="DA270" s="43">
        <f t="shared" si="451"/>
        <v>4370.210200479828</v>
      </c>
      <c r="DB270" s="43">
        <f t="shared" si="452"/>
        <v>6900</v>
      </c>
      <c r="DC270" s="43">
        <f t="shared" si="453"/>
        <v>70576.026931019092</v>
      </c>
      <c r="DD270" s="71" t="e">
        <f t="shared" si="463"/>
        <v>#DIV/0!</v>
      </c>
      <c r="DF270" s="44">
        <f t="shared" si="454"/>
        <v>-56</v>
      </c>
      <c r="DG270" s="44">
        <f t="shared" si="455"/>
        <v>32.75</v>
      </c>
      <c r="DH270" s="44">
        <v>1</v>
      </c>
      <c r="DI270" s="35">
        <f t="shared" si="464"/>
        <v>0</v>
      </c>
      <c r="DJ270" s="43">
        <f t="shared" si="386"/>
        <v>1</v>
      </c>
      <c r="DK270" s="43">
        <f t="shared" si="456"/>
        <v>0</v>
      </c>
      <c r="DL270" s="43">
        <f t="shared" si="457"/>
        <v>0.70392174454022272</v>
      </c>
      <c r="DM270" s="43">
        <f t="shared" si="458"/>
        <v>9825</v>
      </c>
      <c r="DN270" s="43">
        <f t="shared" si="459"/>
        <v>70576.026931019092</v>
      </c>
    </row>
    <row r="271" spans="1:118">
      <c r="A271" s="35">
        <f t="shared" si="387"/>
        <v>2435.4961715256163</v>
      </c>
      <c r="B271" s="35">
        <v>0</v>
      </c>
      <c r="C271" s="56">
        <f t="shared" si="370"/>
        <v>13.8</v>
      </c>
      <c r="D271" s="60"/>
      <c r="E271" s="59">
        <f t="shared" si="388"/>
        <v>13.8</v>
      </c>
      <c r="F271" s="102">
        <f t="shared" si="376"/>
        <v>27.6</v>
      </c>
      <c r="G271" s="38">
        <f t="shared" si="389"/>
        <v>9007199254741152</v>
      </c>
      <c r="H271" s="35">
        <f t="shared" si="460"/>
        <v>53.000000000000028</v>
      </c>
      <c r="I271" s="39">
        <v>265</v>
      </c>
      <c r="J271" s="44">
        <f t="shared" si="390"/>
        <v>265</v>
      </c>
      <c r="K271" s="44">
        <f t="shared" si="391"/>
        <v>1</v>
      </c>
      <c r="L271" s="34">
        <v>1</v>
      </c>
      <c r="M271" s="127">
        <f t="shared" si="392"/>
        <v>13.8</v>
      </c>
      <c r="N271" s="43">
        <f t="shared" si="377"/>
        <v>2.4002171760122266E+17</v>
      </c>
      <c r="O271" s="43">
        <f t="shared" si="393"/>
        <v>8.7775942126767125E+20</v>
      </c>
      <c r="P271" s="43">
        <f t="shared" si="394"/>
        <v>1.4915921965851347E+19</v>
      </c>
      <c r="Q271" s="43">
        <f t="shared" si="395"/>
        <v>300</v>
      </c>
      <c r="R271" s="43">
        <f t="shared" si="396"/>
        <v>73064.885145768494</v>
      </c>
      <c r="S271" s="71">
        <f t="shared" si="397"/>
        <v>1.6993177862231982E-2</v>
      </c>
      <c r="V271" s="44">
        <f t="shared" si="398"/>
        <v>265</v>
      </c>
      <c r="W271" s="44">
        <f t="shared" si="399"/>
        <v>2</v>
      </c>
      <c r="X271" s="44">
        <v>1</v>
      </c>
      <c r="Y271" s="35">
        <f t="shared" si="400"/>
        <v>1</v>
      </c>
      <c r="Z271" s="43">
        <f t="shared" si="378"/>
        <v>2.4950194954977597E+18</v>
      </c>
      <c r="AA271" s="43">
        <f t="shared" si="401"/>
        <v>6.6118016630690637E+20</v>
      </c>
      <c r="AB271" s="43">
        <f t="shared" si="402"/>
        <v>1.4915921965851347E+19</v>
      </c>
      <c r="AC271" s="43">
        <f t="shared" si="403"/>
        <v>600</v>
      </c>
      <c r="AD271" s="43">
        <f t="shared" si="404"/>
        <v>73064.885145768494</v>
      </c>
      <c r="AE271" s="71">
        <f t="shared" si="369"/>
        <v>2.2559542354644194E-2</v>
      </c>
      <c r="AG271" s="44">
        <f t="shared" si="405"/>
        <v>250</v>
      </c>
      <c r="AH271" s="44">
        <f t="shared" si="406"/>
        <v>4.1500000000000004</v>
      </c>
      <c r="AI271" s="44">
        <v>1</v>
      </c>
      <c r="AJ271" s="35">
        <f t="shared" si="407"/>
        <v>1.075</v>
      </c>
      <c r="AK271" s="43">
        <f t="shared" si="379"/>
        <v>2.286867850344E+16</v>
      </c>
      <c r="AL271" s="43">
        <f t="shared" si="408"/>
        <v>6.1459573477994998E+18</v>
      </c>
      <c r="AM271" s="43">
        <f t="shared" si="409"/>
        <v>1.8644902457314163E+18</v>
      </c>
      <c r="AN271" s="43">
        <f t="shared" si="410"/>
        <v>1245</v>
      </c>
      <c r="AO271" s="43">
        <f t="shared" si="411"/>
        <v>73064.885145768494</v>
      </c>
      <c r="AP271" s="71">
        <f t="shared" si="374"/>
        <v>0.30336856249075317</v>
      </c>
      <c r="AR271" s="44">
        <f t="shared" si="412"/>
        <v>230</v>
      </c>
      <c r="AS271" s="44">
        <f t="shared" si="413"/>
        <v>6.5</v>
      </c>
      <c r="AT271" s="44">
        <v>1</v>
      </c>
      <c r="AU271" s="35">
        <f t="shared" si="414"/>
        <v>1.175</v>
      </c>
      <c r="AV271" s="43">
        <f t="shared" si="380"/>
        <v>2466429326000640</v>
      </c>
      <c r="AW271" s="43">
        <f t="shared" si="415"/>
        <v>6.6655252535167296E+17</v>
      </c>
      <c r="AX271" s="43">
        <f t="shared" si="416"/>
        <v>1.1653064035821338E+17</v>
      </c>
      <c r="AY271" s="43">
        <f t="shared" si="417"/>
        <v>1950</v>
      </c>
      <c r="AZ271" s="43">
        <f t="shared" si="418"/>
        <v>73064.885145768494</v>
      </c>
      <c r="BA271" s="71">
        <f t="shared" si="461"/>
        <v>0.17482589282327277</v>
      </c>
      <c r="BC271" s="44">
        <f t="shared" si="419"/>
        <v>205</v>
      </c>
      <c r="BD271" s="44">
        <f t="shared" si="420"/>
        <v>9.1</v>
      </c>
      <c r="BE271" s="44">
        <v>14</v>
      </c>
      <c r="BF271" s="35">
        <f t="shared" si="421"/>
        <v>1.3</v>
      </c>
      <c r="BG271" s="43">
        <f t="shared" si="381"/>
        <v>2341752678752256</v>
      </c>
      <c r="BH271" s="43">
        <f t="shared" si="422"/>
        <v>6.2407708888747622E+17</v>
      </c>
      <c r="BI271" s="43">
        <f t="shared" si="423"/>
        <v>3641582511194162</v>
      </c>
      <c r="BJ271" s="43">
        <f t="shared" si="424"/>
        <v>2730</v>
      </c>
      <c r="BK271" s="43">
        <f t="shared" si="425"/>
        <v>73064.885145768494</v>
      </c>
      <c r="BL271" s="71">
        <f t="shared" si="375"/>
        <v>5.8351485353931249E-3</v>
      </c>
      <c r="BN271" s="44">
        <f t="shared" si="426"/>
        <v>175</v>
      </c>
      <c r="BO271" s="44">
        <f t="shared" si="427"/>
        <v>12</v>
      </c>
      <c r="BP271" s="44">
        <v>1</v>
      </c>
      <c r="BQ271" s="35">
        <f t="shared" si="428"/>
        <v>1.45</v>
      </c>
      <c r="BR271" s="43">
        <f t="shared" si="382"/>
        <v>6637620971520</v>
      </c>
      <c r="BS271" s="43">
        <f t="shared" si="429"/>
        <v>1684296321523200</v>
      </c>
      <c r="BT271" s="43">
        <f t="shared" si="430"/>
        <v>56899726737408.656</v>
      </c>
      <c r="BU271" s="43">
        <f t="shared" si="431"/>
        <v>3600</v>
      </c>
      <c r="BV271" s="43">
        <f t="shared" si="432"/>
        <v>73064.885145768494</v>
      </c>
      <c r="BW271" s="71">
        <f t="shared" si="373"/>
        <v>3.3782491839649195E-2</v>
      </c>
      <c r="BY271" s="44">
        <f t="shared" si="433"/>
        <v>113</v>
      </c>
      <c r="BZ271" s="44">
        <f t="shared" si="434"/>
        <v>15.25</v>
      </c>
      <c r="CA271" s="44">
        <v>1</v>
      </c>
      <c r="CB271" s="35">
        <f t="shared" si="435"/>
        <v>0</v>
      </c>
      <c r="CC271" s="43">
        <f t="shared" si="383"/>
        <v>93600</v>
      </c>
      <c r="CD271" s="43">
        <f t="shared" si="436"/>
        <v>0</v>
      </c>
      <c r="CE271" s="43">
        <f t="shared" si="437"/>
        <v>10527814751.685131</v>
      </c>
      <c r="CF271" s="43">
        <f t="shared" si="438"/>
        <v>4575</v>
      </c>
      <c r="CG271" s="43">
        <f t="shared" si="439"/>
        <v>73064.885145768494</v>
      </c>
      <c r="CH271" s="71" t="e">
        <f t="shared" si="371"/>
        <v>#DIV/0!</v>
      </c>
      <c r="CJ271" s="44">
        <f t="shared" si="440"/>
        <v>58</v>
      </c>
      <c r="CK271" s="44">
        <f t="shared" si="441"/>
        <v>18.899999999999999</v>
      </c>
      <c r="CL271" s="44">
        <v>1</v>
      </c>
      <c r="CM271" s="35">
        <f t="shared" si="442"/>
        <v>0</v>
      </c>
      <c r="CN271" s="43">
        <f t="shared" si="384"/>
        <v>50</v>
      </c>
      <c r="CO271" s="43">
        <f t="shared" si="443"/>
        <v>0</v>
      </c>
      <c r="CP271" s="43">
        <f t="shared" si="444"/>
        <v>5140534.5467212358</v>
      </c>
      <c r="CQ271" s="43">
        <f t="shared" si="445"/>
        <v>5670</v>
      </c>
      <c r="CR271" s="43">
        <f t="shared" si="446"/>
        <v>73064.885145768494</v>
      </c>
      <c r="CS271" s="71" t="e">
        <f t="shared" si="462"/>
        <v>#DIV/0!</v>
      </c>
      <c r="CU271" s="44">
        <f t="shared" si="447"/>
        <v>8</v>
      </c>
      <c r="CV271" s="44">
        <f t="shared" si="448"/>
        <v>23</v>
      </c>
      <c r="CW271" s="44">
        <v>1</v>
      </c>
      <c r="CX271" s="35">
        <f t="shared" si="449"/>
        <v>0</v>
      </c>
      <c r="CY271" s="43">
        <f t="shared" si="385"/>
        <v>1</v>
      </c>
      <c r="CZ271" s="43">
        <f t="shared" si="450"/>
        <v>0</v>
      </c>
      <c r="DA271" s="43">
        <f t="shared" si="451"/>
        <v>5020.0532682824414</v>
      </c>
      <c r="DB271" s="43">
        <f t="shared" si="452"/>
        <v>6900</v>
      </c>
      <c r="DC271" s="43">
        <f t="shared" si="453"/>
        <v>73064.885145768494</v>
      </c>
      <c r="DD271" s="71" t="e">
        <f t="shared" si="463"/>
        <v>#DIV/0!</v>
      </c>
      <c r="DF271" s="44">
        <f t="shared" si="454"/>
        <v>-55</v>
      </c>
      <c r="DG271" s="44">
        <f t="shared" si="455"/>
        <v>32.75</v>
      </c>
      <c r="DH271" s="44">
        <v>1</v>
      </c>
      <c r="DI271" s="35">
        <f t="shared" si="464"/>
        <v>0</v>
      </c>
      <c r="DJ271" s="43">
        <f t="shared" si="386"/>
        <v>1</v>
      </c>
      <c r="DK271" s="43">
        <f t="shared" si="456"/>
        <v>0</v>
      </c>
      <c r="DL271" s="43">
        <f t="shared" si="457"/>
        <v>0.808593749999997</v>
      </c>
      <c r="DM271" s="43">
        <f t="shared" si="458"/>
        <v>9825</v>
      </c>
      <c r="DN271" s="43">
        <f t="shared" si="459"/>
        <v>73064.885145768494</v>
      </c>
    </row>
    <row r="272" spans="1:118">
      <c r="A272" s="35">
        <f t="shared" si="387"/>
        <v>2521.3837585304345</v>
      </c>
      <c r="B272" s="35">
        <v>0</v>
      </c>
      <c r="C272" s="56">
        <f t="shared" si="370"/>
        <v>13.8</v>
      </c>
      <c r="D272" s="60"/>
      <c r="E272" s="59">
        <f t="shared" si="388"/>
        <v>13.8</v>
      </c>
      <c r="F272" s="102">
        <f t="shared" si="376"/>
        <v>27.6</v>
      </c>
      <c r="G272" s="38">
        <f t="shared" si="389"/>
        <v>1.034655496705168E+16</v>
      </c>
      <c r="H272" s="35">
        <f t="shared" si="460"/>
        <v>53.200000000000024</v>
      </c>
      <c r="I272" s="39">
        <v>266</v>
      </c>
      <c r="J272" s="44">
        <f t="shared" si="390"/>
        <v>266</v>
      </c>
      <c r="K272" s="44">
        <f t="shared" si="391"/>
        <v>1</v>
      </c>
      <c r="L272" s="34">
        <v>1</v>
      </c>
      <c r="M272" s="127">
        <f t="shared" si="392"/>
        <v>13.8</v>
      </c>
      <c r="N272" s="43">
        <f t="shared" si="377"/>
        <v>2.4002171760122266E+17</v>
      </c>
      <c r="O272" s="43">
        <f t="shared" si="393"/>
        <v>8.810717209705682E+20</v>
      </c>
      <c r="P272" s="43">
        <f t="shared" si="394"/>
        <v>1.7133895025437581E+19</v>
      </c>
      <c r="Q272" s="43">
        <f t="shared" si="395"/>
        <v>300</v>
      </c>
      <c r="R272" s="43">
        <f t="shared" si="396"/>
        <v>75641.512755913034</v>
      </c>
      <c r="S272" s="71">
        <f t="shared" si="397"/>
        <v>1.9446651864576107E-2</v>
      </c>
      <c r="V272" s="44">
        <f t="shared" si="398"/>
        <v>266</v>
      </c>
      <c r="W272" s="44">
        <f t="shared" si="399"/>
        <v>2</v>
      </c>
      <c r="X272" s="44">
        <v>1</v>
      </c>
      <c r="Y272" s="35">
        <f t="shared" si="400"/>
        <v>1</v>
      </c>
      <c r="Z272" s="43">
        <f t="shared" si="378"/>
        <v>2.4950194954977597E+18</v>
      </c>
      <c r="AA272" s="43">
        <f t="shared" si="401"/>
        <v>6.6367518580240404E+20</v>
      </c>
      <c r="AB272" s="43">
        <f t="shared" si="402"/>
        <v>1.7133895025437581E+19</v>
      </c>
      <c r="AC272" s="43">
        <f t="shared" si="403"/>
        <v>600</v>
      </c>
      <c r="AD272" s="43">
        <f t="shared" si="404"/>
        <v>75641.512755913034</v>
      </c>
      <c r="AE272" s="71">
        <f t="shared" si="369"/>
        <v>2.5816687729136908E-2</v>
      </c>
      <c r="AG272" s="44">
        <f t="shared" si="405"/>
        <v>251</v>
      </c>
      <c r="AH272" s="44">
        <f t="shared" si="406"/>
        <v>4.1500000000000004</v>
      </c>
      <c r="AI272" s="44">
        <v>1</v>
      </c>
      <c r="AJ272" s="35">
        <f t="shared" si="407"/>
        <v>1.075</v>
      </c>
      <c r="AK272" s="43">
        <f t="shared" si="379"/>
        <v>2.286867850344E+16</v>
      </c>
      <c r="AL272" s="43">
        <f t="shared" si="408"/>
        <v>6.170541177190698E+18</v>
      </c>
      <c r="AM272" s="43">
        <f t="shared" si="409"/>
        <v>2.1417368781796956E+18</v>
      </c>
      <c r="AN272" s="43">
        <f t="shared" si="410"/>
        <v>1245</v>
      </c>
      <c r="AO272" s="43">
        <f t="shared" si="411"/>
        <v>75641.512755913034</v>
      </c>
      <c r="AP272" s="71">
        <f t="shared" si="374"/>
        <v>0.3470906062658799</v>
      </c>
      <c r="AR272" s="44">
        <f t="shared" si="412"/>
        <v>231</v>
      </c>
      <c r="AS272" s="44">
        <f t="shared" si="413"/>
        <v>6.5</v>
      </c>
      <c r="AT272" s="44">
        <v>1</v>
      </c>
      <c r="AU272" s="35">
        <f t="shared" si="414"/>
        <v>1.175</v>
      </c>
      <c r="AV272" s="43">
        <f t="shared" si="380"/>
        <v>2466429326000640</v>
      </c>
      <c r="AW272" s="43">
        <f t="shared" si="415"/>
        <v>6.6945057980972378E+17</v>
      </c>
      <c r="AX272" s="43">
        <f t="shared" si="416"/>
        <v>1.3385855488623083E+17</v>
      </c>
      <c r="AY272" s="43">
        <f t="shared" si="417"/>
        <v>1950</v>
      </c>
      <c r="AZ272" s="43">
        <f t="shared" si="418"/>
        <v>75641.512755913034</v>
      </c>
      <c r="BA272" s="71">
        <f t="shared" si="461"/>
        <v>0.19995285525673473</v>
      </c>
      <c r="BC272" s="44">
        <f t="shared" si="419"/>
        <v>206</v>
      </c>
      <c r="BD272" s="44">
        <f t="shared" si="420"/>
        <v>9.1</v>
      </c>
      <c r="BE272" s="44">
        <v>1</v>
      </c>
      <c r="BF272" s="35">
        <f t="shared" si="421"/>
        <v>1.3</v>
      </c>
      <c r="BG272" s="43">
        <f t="shared" si="381"/>
        <v>2341752678752256</v>
      </c>
      <c r="BH272" s="43">
        <f t="shared" si="422"/>
        <v>6.2712136736985421E+17</v>
      </c>
      <c r="BI272" s="43">
        <f t="shared" si="423"/>
        <v>4183079840194705</v>
      </c>
      <c r="BJ272" s="43">
        <f t="shared" si="424"/>
        <v>2730</v>
      </c>
      <c r="BK272" s="43">
        <f t="shared" si="425"/>
        <v>75641.512755913034</v>
      </c>
      <c r="BL272" s="71">
        <f t="shared" si="375"/>
        <v>6.6702875357899762E-3</v>
      </c>
      <c r="BN272" s="44">
        <f t="shared" si="426"/>
        <v>176</v>
      </c>
      <c r="BO272" s="44">
        <f t="shared" si="427"/>
        <v>12</v>
      </c>
      <c r="BP272" s="44">
        <v>1</v>
      </c>
      <c r="BQ272" s="35">
        <f t="shared" si="428"/>
        <v>1.45</v>
      </c>
      <c r="BR272" s="43">
        <f t="shared" si="382"/>
        <v>6637620971520</v>
      </c>
      <c r="BS272" s="43">
        <f t="shared" si="429"/>
        <v>1693920871931904</v>
      </c>
      <c r="BT272" s="43">
        <f t="shared" si="430"/>
        <v>65360622503042.141</v>
      </c>
      <c r="BU272" s="43">
        <f t="shared" si="431"/>
        <v>3600</v>
      </c>
      <c r="BV272" s="43">
        <f t="shared" si="432"/>
        <v>75641.512755913034</v>
      </c>
      <c r="BW272" s="71">
        <f t="shared" si="373"/>
        <v>3.858540477661087E-2</v>
      </c>
      <c r="BY272" s="44">
        <f t="shared" si="433"/>
        <v>114</v>
      </c>
      <c r="BZ272" s="44">
        <f t="shared" si="434"/>
        <v>15.25</v>
      </c>
      <c r="CA272" s="44">
        <v>1</v>
      </c>
      <c r="CB272" s="35">
        <f t="shared" si="435"/>
        <v>0</v>
      </c>
      <c r="CC272" s="43">
        <f t="shared" si="383"/>
        <v>93600</v>
      </c>
      <c r="CD272" s="43">
        <f t="shared" si="436"/>
        <v>0</v>
      </c>
      <c r="CE272" s="43">
        <f t="shared" si="437"/>
        <v>12093283486.97423</v>
      </c>
      <c r="CF272" s="43">
        <f t="shared" si="438"/>
        <v>4575</v>
      </c>
      <c r="CG272" s="43">
        <f t="shared" si="439"/>
        <v>75641.512755913034</v>
      </c>
      <c r="CH272" s="71" t="e">
        <f t="shared" si="371"/>
        <v>#DIV/0!</v>
      </c>
      <c r="CJ272" s="44">
        <f t="shared" si="440"/>
        <v>59</v>
      </c>
      <c r="CK272" s="44">
        <f t="shared" si="441"/>
        <v>18.899999999999999</v>
      </c>
      <c r="CL272" s="44">
        <v>1</v>
      </c>
      <c r="CM272" s="35">
        <f t="shared" si="442"/>
        <v>0</v>
      </c>
      <c r="CN272" s="43">
        <f t="shared" si="384"/>
        <v>50</v>
      </c>
      <c r="CO272" s="43">
        <f t="shared" si="443"/>
        <v>0</v>
      </c>
      <c r="CP272" s="43">
        <f t="shared" si="444"/>
        <v>5904923.5776241133</v>
      </c>
      <c r="CQ272" s="43">
        <f t="shared" si="445"/>
        <v>5670</v>
      </c>
      <c r="CR272" s="43">
        <f t="shared" si="446"/>
        <v>75641.512755913034</v>
      </c>
      <c r="CS272" s="71" t="e">
        <f t="shared" si="462"/>
        <v>#DIV/0!</v>
      </c>
      <c r="CU272" s="44">
        <f t="shared" si="447"/>
        <v>9</v>
      </c>
      <c r="CV272" s="44">
        <f t="shared" si="448"/>
        <v>23</v>
      </c>
      <c r="CW272" s="44">
        <v>1</v>
      </c>
      <c r="CX272" s="35">
        <f t="shared" si="449"/>
        <v>0</v>
      </c>
      <c r="CY272" s="43">
        <f t="shared" si="385"/>
        <v>1</v>
      </c>
      <c r="CZ272" s="43">
        <f t="shared" si="450"/>
        <v>0</v>
      </c>
      <c r="DA272" s="43">
        <f t="shared" si="451"/>
        <v>5766.52693127353</v>
      </c>
      <c r="DB272" s="43">
        <f t="shared" si="452"/>
        <v>6900</v>
      </c>
      <c r="DC272" s="43">
        <f t="shared" si="453"/>
        <v>75641.512755913034</v>
      </c>
      <c r="DD272" s="71" t="e">
        <f t="shared" si="463"/>
        <v>#DIV/0!</v>
      </c>
      <c r="DF272" s="44">
        <f t="shared" si="454"/>
        <v>-54</v>
      </c>
      <c r="DG272" s="44">
        <f t="shared" si="455"/>
        <v>32.75</v>
      </c>
      <c r="DH272" s="44">
        <v>1</v>
      </c>
      <c r="DI272" s="35">
        <f t="shared" si="464"/>
        <v>0</v>
      </c>
      <c r="DJ272" s="43">
        <f t="shared" si="386"/>
        <v>1</v>
      </c>
      <c r="DK272" s="43">
        <f t="shared" si="456"/>
        <v>0</v>
      </c>
      <c r="DL272" s="43">
        <f t="shared" si="457"/>
        <v>0.92883031048588061</v>
      </c>
      <c r="DM272" s="43">
        <f t="shared" si="458"/>
        <v>9825</v>
      </c>
      <c r="DN272" s="43">
        <f t="shared" si="459"/>
        <v>75641.512755913034</v>
      </c>
    </row>
    <row r="273" spans="1:118">
      <c r="A273" s="35">
        <f t="shared" si="387"/>
        <v>2610.3001647498963</v>
      </c>
      <c r="B273" s="35">
        <v>0</v>
      </c>
      <c r="C273" s="56">
        <f t="shared" si="370"/>
        <v>13.8</v>
      </c>
      <c r="D273" s="60"/>
      <c r="E273" s="59">
        <f t="shared" si="388"/>
        <v>13.8</v>
      </c>
      <c r="F273" s="102">
        <f t="shared" si="376"/>
        <v>27.6</v>
      </c>
      <c r="G273" s="38">
        <f t="shared" si="389"/>
        <v>1.1885070670538668E+16</v>
      </c>
      <c r="H273" s="35">
        <f t="shared" si="460"/>
        <v>53.400000000000027</v>
      </c>
      <c r="I273" s="39">
        <v>267</v>
      </c>
      <c r="J273" s="44">
        <f t="shared" si="390"/>
        <v>267</v>
      </c>
      <c r="K273" s="44">
        <f t="shared" si="391"/>
        <v>1</v>
      </c>
      <c r="L273" s="34">
        <v>1</v>
      </c>
      <c r="M273" s="127">
        <f t="shared" si="392"/>
        <v>13.8</v>
      </c>
      <c r="N273" s="43">
        <f t="shared" si="377"/>
        <v>2.4002171760122266E+17</v>
      </c>
      <c r="O273" s="43">
        <f t="shared" si="393"/>
        <v>8.8438402067346502E+20</v>
      </c>
      <c r="P273" s="43">
        <f t="shared" si="394"/>
        <v>1.9681677030412034E+19</v>
      </c>
      <c r="Q273" s="43">
        <f t="shared" si="395"/>
        <v>300</v>
      </c>
      <c r="R273" s="43">
        <f t="shared" si="396"/>
        <v>78309.004942496889</v>
      </c>
      <c r="S273" s="71">
        <f t="shared" si="397"/>
        <v>2.2254672823491643E-2</v>
      </c>
      <c r="V273" s="44">
        <f t="shared" si="398"/>
        <v>267</v>
      </c>
      <c r="W273" s="44">
        <f t="shared" si="399"/>
        <v>2</v>
      </c>
      <c r="X273" s="44">
        <v>1</v>
      </c>
      <c r="Y273" s="35">
        <f t="shared" si="400"/>
        <v>1</v>
      </c>
      <c r="Z273" s="43">
        <f t="shared" si="378"/>
        <v>2.4950194954977597E+18</v>
      </c>
      <c r="AA273" s="43">
        <f t="shared" si="401"/>
        <v>6.6617020529790183E+20</v>
      </c>
      <c r="AB273" s="43">
        <f t="shared" si="402"/>
        <v>1.9681677030412034E+19</v>
      </c>
      <c r="AC273" s="43">
        <f t="shared" si="403"/>
        <v>600</v>
      </c>
      <c r="AD273" s="43">
        <f t="shared" si="404"/>
        <v>78309.004942496889</v>
      </c>
      <c r="AE273" s="71">
        <f t="shared" ref="AE273:AE336" si="465">AB273/AA273</f>
        <v>2.954451711272597E-2</v>
      </c>
      <c r="AG273" s="44">
        <f t="shared" si="405"/>
        <v>252</v>
      </c>
      <c r="AH273" s="44">
        <f t="shared" si="406"/>
        <v>4.1500000000000004</v>
      </c>
      <c r="AI273" s="44">
        <v>1</v>
      </c>
      <c r="AJ273" s="35">
        <f t="shared" si="407"/>
        <v>1.075</v>
      </c>
      <c r="AK273" s="43">
        <f t="shared" si="379"/>
        <v>2.286867850344E+16</v>
      </c>
      <c r="AL273" s="43">
        <f t="shared" si="408"/>
        <v>6.1951250065818962E+18</v>
      </c>
      <c r="AM273" s="43">
        <f t="shared" si="409"/>
        <v>2.4602096288015017E+18</v>
      </c>
      <c r="AN273" s="43">
        <f t="shared" si="410"/>
        <v>1245</v>
      </c>
      <c r="AO273" s="43">
        <f t="shared" si="411"/>
        <v>78309.004942496889</v>
      </c>
      <c r="AP273" s="71">
        <f t="shared" si="374"/>
        <v>0.39712025603804563</v>
      </c>
      <c r="AR273" s="44">
        <f t="shared" si="412"/>
        <v>232</v>
      </c>
      <c r="AS273" s="44">
        <f t="shared" si="413"/>
        <v>6.5</v>
      </c>
      <c r="AT273" s="44">
        <v>1</v>
      </c>
      <c r="AU273" s="35">
        <f t="shared" si="414"/>
        <v>1.175</v>
      </c>
      <c r="AV273" s="43">
        <f t="shared" si="380"/>
        <v>2466429326000640</v>
      </c>
      <c r="AW273" s="43">
        <f t="shared" si="415"/>
        <v>6.7234863426777446E+17</v>
      </c>
      <c r="AX273" s="43">
        <f t="shared" si="416"/>
        <v>1.537631018000937E+17</v>
      </c>
      <c r="AY273" s="43">
        <f t="shared" si="417"/>
        <v>1950</v>
      </c>
      <c r="AZ273" s="43">
        <f t="shared" si="418"/>
        <v>78309.004942496889</v>
      </c>
      <c r="BA273" s="71">
        <f t="shared" si="461"/>
        <v>0.22869549213489573</v>
      </c>
      <c r="BC273" s="44">
        <f t="shared" si="419"/>
        <v>207</v>
      </c>
      <c r="BD273" s="44">
        <f t="shared" si="420"/>
        <v>9.1</v>
      </c>
      <c r="BE273" s="44">
        <v>1</v>
      </c>
      <c r="BF273" s="35">
        <f t="shared" si="421"/>
        <v>1.3</v>
      </c>
      <c r="BG273" s="43">
        <f t="shared" si="381"/>
        <v>2341752678752256</v>
      </c>
      <c r="BH273" s="43">
        <f t="shared" si="422"/>
        <v>6.3016564585223206E+17</v>
      </c>
      <c r="BI273" s="43">
        <f t="shared" si="423"/>
        <v>4805096931252919</v>
      </c>
      <c r="BJ273" s="43">
        <f t="shared" si="424"/>
        <v>2730</v>
      </c>
      <c r="BK273" s="43">
        <f t="shared" si="425"/>
        <v>78309.004942496889</v>
      </c>
      <c r="BL273" s="71">
        <f t="shared" si="375"/>
        <v>7.6251331104451687E-3</v>
      </c>
      <c r="BN273" s="44">
        <f t="shared" si="426"/>
        <v>177</v>
      </c>
      <c r="BO273" s="44">
        <f t="shared" si="427"/>
        <v>12</v>
      </c>
      <c r="BP273" s="44">
        <v>1</v>
      </c>
      <c r="BQ273" s="35">
        <f t="shared" si="428"/>
        <v>1.45</v>
      </c>
      <c r="BR273" s="43">
        <f t="shared" si="382"/>
        <v>6637620971520</v>
      </c>
      <c r="BS273" s="43">
        <f t="shared" si="429"/>
        <v>1703545422340608</v>
      </c>
      <c r="BT273" s="43">
        <f t="shared" si="430"/>
        <v>75079639550826.719</v>
      </c>
      <c r="BU273" s="43">
        <f t="shared" si="431"/>
        <v>3600</v>
      </c>
      <c r="BV273" s="43">
        <f t="shared" si="432"/>
        <v>78309.004942496889</v>
      </c>
      <c r="BW273" s="71">
        <f t="shared" si="373"/>
        <v>4.407257861529168E-2</v>
      </c>
      <c r="BY273" s="44">
        <f t="shared" si="433"/>
        <v>115</v>
      </c>
      <c r="BZ273" s="44">
        <f t="shared" si="434"/>
        <v>15.25</v>
      </c>
      <c r="CA273" s="44">
        <v>1</v>
      </c>
      <c r="CB273" s="35">
        <f t="shared" si="435"/>
        <v>0</v>
      </c>
      <c r="CC273" s="43">
        <f t="shared" si="383"/>
        <v>93600</v>
      </c>
      <c r="CD273" s="43">
        <f t="shared" si="436"/>
        <v>0</v>
      </c>
      <c r="CE273" s="43">
        <f t="shared" si="437"/>
        <v>13891534848.000109</v>
      </c>
      <c r="CF273" s="43">
        <f t="shared" si="438"/>
        <v>4575</v>
      </c>
      <c r="CG273" s="43">
        <f t="shared" si="439"/>
        <v>78309.004942496889</v>
      </c>
      <c r="CH273" s="71" t="e">
        <f t="shared" si="371"/>
        <v>#DIV/0!</v>
      </c>
      <c r="CJ273" s="44">
        <f t="shared" si="440"/>
        <v>60</v>
      </c>
      <c r="CK273" s="44">
        <f t="shared" si="441"/>
        <v>18.899999999999999</v>
      </c>
      <c r="CL273" s="44">
        <v>12</v>
      </c>
      <c r="CM273" s="35">
        <f t="shared" si="442"/>
        <v>0</v>
      </c>
      <c r="CN273" s="43">
        <f t="shared" si="384"/>
        <v>600</v>
      </c>
      <c r="CO273" s="43">
        <f t="shared" si="443"/>
        <v>0</v>
      </c>
      <c r="CP273" s="43">
        <f t="shared" si="444"/>
        <v>6782976.000000027</v>
      </c>
      <c r="CQ273" s="43">
        <f t="shared" si="445"/>
        <v>5670</v>
      </c>
      <c r="CR273" s="43">
        <f t="shared" si="446"/>
        <v>78309.004942496889</v>
      </c>
      <c r="CS273" s="71" t="e">
        <f t="shared" si="462"/>
        <v>#DIV/0!</v>
      </c>
      <c r="CU273" s="44">
        <f t="shared" si="447"/>
        <v>10</v>
      </c>
      <c r="CV273" s="44">
        <f t="shared" si="448"/>
        <v>23</v>
      </c>
      <c r="CW273" s="44">
        <v>1</v>
      </c>
      <c r="CX273" s="35">
        <f t="shared" si="449"/>
        <v>0</v>
      </c>
      <c r="CY273" s="43">
        <f t="shared" si="385"/>
        <v>1</v>
      </c>
      <c r="CZ273" s="43">
        <f t="shared" si="450"/>
        <v>0</v>
      </c>
      <c r="DA273" s="43">
        <f t="shared" si="451"/>
        <v>6624.0000000000045</v>
      </c>
      <c r="DB273" s="43">
        <f t="shared" si="452"/>
        <v>6900</v>
      </c>
      <c r="DC273" s="43">
        <f t="shared" si="453"/>
        <v>78309.004942496889</v>
      </c>
      <c r="DD273" s="71" t="e">
        <f t="shared" si="463"/>
        <v>#DIV/0!</v>
      </c>
      <c r="DF273" s="44">
        <f t="shared" si="454"/>
        <v>-53</v>
      </c>
      <c r="DG273" s="44">
        <f t="shared" si="455"/>
        <v>32.75</v>
      </c>
      <c r="DH273" s="44">
        <v>1</v>
      </c>
      <c r="DI273" s="35">
        <f t="shared" si="464"/>
        <v>0</v>
      </c>
      <c r="DJ273" s="43">
        <f t="shared" si="386"/>
        <v>1</v>
      </c>
      <c r="DK273" s="43">
        <f t="shared" si="456"/>
        <v>0</v>
      </c>
      <c r="DL273" s="43">
        <f t="shared" si="457"/>
        <v>1.0669458497265163</v>
      </c>
      <c r="DM273" s="43">
        <f t="shared" si="458"/>
        <v>9825</v>
      </c>
      <c r="DN273" s="43">
        <f t="shared" si="459"/>
        <v>78309.004942496889</v>
      </c>
    </row>
    <row r="274" spans="1:118">
      <c r="A274" s="35">
        <f t="shared" si="387"/>
        <v>2702.3522012629369</v>
      </c>
      <c r="B274" s="35">
        <v>0</v>
      </c>
      <c r="C274" s="56">
        <f t="shared" si="370"/>
        <v>13.8</v>
      </c>
      <c r="D274" s="60"/>
      <c r="E274" s="59">
        <f t="shared" si="388"/>
        <v>13.8</v>
      </c>
      <c r="F274" s="102">
        <f t="shared" si="376"/>
        <v>27.6</v>
      </c>
      <c r="G274" s="38">
        <f t="shared" si="389"/>
        <v>1.3652361128271278E+16</v>
      </c>
      <c r="H274" s="35">
        <f t="shared" si="460"/>
        <v>53.60000000000003</v>
      </c>
      <c r="I274" s="39">
        <v>268</v>
      </c>
      <c r="J274" s="44">
        <f t="shared" si="390"/>
        <v>268</v>
      </c>
      <c r="K274" s="44">
        <f t="shared" si="391"/>
        <v>1</v>
      </c>
      <c r="L274" s="34">
        <v>1</v>
      </c>
      <c r="M274" s="127">
        <f t="shared" si="392"/>
        <v>13.8</v>
      </c>
      <c r="N274" s="43">
        <f t="shared" si="377"/>
        <v>2.4002171760122266E+17</v>
      </c>
      <c r="O274" s="43">
        <f t="shared" si="393"/>
        <v>8.8769632037636198E+20</v>
      </c>
      <c r="P274" s="43">
        <f t="shared" si="394"/>
        <v>2.2608310028417237E+19</v>
      </c>
      <c r="Q274" s="43">
        <f t="shared" si="395"/>
        <v>300</v>
      </c>
      <c r="R274" s="43">
        <f t="shared" si="396"/>
        <v>81070.5660378881</v>
      </c>
      <c r="S274" s="71">
        <f t="shared" si="397"/>
        <v>2.54685183541505E-2</v>
      </c>
      <c r="V274" s="44">
        <f t="shared" si="398"/>
        <v>268</v>
      </c>
      <c r="W274" s="44">
        <f t="shared" si="399"/>
        <v>2</v>
      </c>
      <c r="X274" s="44">
        <v>1</v>
      </c>
      <c r="Y274" s="35">
        <f t="shared" si="400"/>
        <v>1</v>
      </c>
      <c r="Z274" s="43">
        <f t="shared" si="378"/>
        <v>2.4950194954977597E+18</v>
      </c>
      <c r="AA274" s="43">
        <f t="shared" si="401"/>
        <v>6.6866522479339962E+20</v>
      </c>
      <c r="AB274" s="43">
        <f t="shared" si="402"/>
        <v>2.2608310028417237E+19</v>
      </c>
      <c r="AC274" s="43">
        <f t="shared" si="403"/>
        <v>600</v>
      </c>
      <c r="AD274" s="43">
        <f t="shared" si="404"/>
        <v>81070.5660378881</v>
      </c>
      <c r="AE274" s="71">
        <f t="shared" si="465"/>
        <v>3.3811104855053023E-2</v>
      </c>
      <c r="AG274" s="44">
        <f t="shared" si="405"/>
        <v>253</v>
      </c>
      <c r="AH274" s="44">
        <f t="shared" si="406"/>
        <v>4.1500000000000004</v>
      </c>
      <c r="AI274" s="44">
        <v>1</v>
      </c>
      <c r="AJ274" s="35">
        <f t="shared" si="407"/>
        <v>1.075</v>
      </c>
      <c r="AK274" s="43">
        <f t="shared" si="379"/>
        <v>2.286867850344E+16</v>
      </c>
      <c r="AL274" s="43">
        <f t="shared" si="408"/>
        <v>6.2197088359730934E+18</v>
      </c>
      <c r="AM274" s="43">
        <f t="shared" si="409"/>
        <v>2.826038753552151E+18</v>
      </c>
      <c r="AN274" s="43">
        <f t="shared" si="410"/>
        <v>1245</v>
      </c>
      <c r="AO274" s="43">
        <f t="shared" si="411"/>
        <v>81070.5660378881</v>
      </c>
      <c r="AP274" s="71">
        <f t="shared" si="374"/>
        <v>0.45436833589494036</v>
      </c>
      <c r="AR274" s="44">
        <f t="shared" si="412"/>
        <v>233</v>
      </c>
      <c r="AS274" s="44">
        <f t="shared" si="413"/>
        <v>6.5</v>
      </c>
      <c r="AT274" s="44">
        <v>1</v>
      </c>
      <c r="AU274" s="35">
        <f t="shared" si="414"/>
        <v>1.175</v>
      </c>
      <c r="AV274" s="43">
        <f t="shared" si="380"/>
        <v>2466429326000640</v>
      </c>
      <c r="AW274" s="43">
        <f t="shared" si="415"/>
        <v>6.7524668872582528E+17</v>
      </c>
      <c r="AX274" s="43">
        <f t="shared" si="416"/>
        <v>1.7662742209700928E+17</v>
      </c>
      <c r="AY274" s="43">
        <f t="shared" si="417"/>
        <v>1950</v>
      </c>
      <c r="AZ274" s="43">
        <f t="shared" si="418"/>
        <v>81070.5660378881</v>
      </c>
      <c r="BA274" s="71">
        <f t="shared" si="461"/>
        <v>0.26157465863372259</v>
      </c>
      <c r="BC274" s="44">
        <f t="shared" si="419"/>
        <v>208</v>
      </c>
      <c r="BD274" s="44">
        <f t="shared" si="420"/>
        <v>9.1</v>
      </c>
      <c r="BE274" s="44">
        <v>1</v>
      </c>
      <c r="BF274" s="35">
        <f t="shared" si="421"/>
        <v>1.3</v>
      </c>
      <c r="BG274" s="43">
        <f t="shared" si="381"/>
        <v>2341752678752256</v>
      </c>
      <c r="BH274" s="43">
        <f t="shared" si="422"/>
        <v>6.3320992433461005E+17</v>
      </c>
      <c r="BI274" s="43">
        <f t="shared" si="423"/>
        <v>5519606940531529</v>
      </c>
      <c r="BJ274" s="43">
        <f t="shared" si="424"/>
        <v>2730</v>
      </c>
      <c r="BK274" s="43">
        <f t="shared" si="425"/>
        <v>81070.5660378881</v>
      </c>
      <c r="BL274" s="71">
        <f t="shared" si="375"/>
        <v>8.7168673901181267E-3</v>
      </c>
      <c r="BN274" s="44">
        <f t="shared" si="426"/>
        <v>178</v>
      </c>
      <c r="BO274" s="44">
        <f t="shared" si="427"/>
        <v>12</v>
      </c>
      <c r="BP274" s="44">
        <v>1</v>
      </c>
      <c r="BQ274" s="35">
        <f t="shared" si="428"/>
        <v>1.45</v>
      </c>
      <c r="BR274" s="43">
        <f t="shared" si="382"/>
        <v>6637620971520</v>
      </c>
      <c r="BS274" s="43">
        <f t="shared" si="429"/>
        <v>1713169972749312</v>
      </c>
      <c r="BT274" s="43">
        <f t="shared" si="430"/>
        <v>86243858445804.984</v>
      </c>
      <c r="BU274" s="43">
        <f t="shared" si="431"/>
        <v>3600</v>
      </c>
      <c r="BV274" s="43">
        <f t="shared" si="432"/>
        <v>81070.5660378881</v>
      </c>
      <c r="BW274" s="71">
        <f t="shared" si="373"/>
        <v>5.0341682271841361E-2</v>
      </c>
      <c r="BY274" s="44">
        <f t="shared" si="433"/>
        <v>116</v>
      </c>
      <c r="BZ274" s="44">
        <f t="shared" si="434"/>
        <v>15.25</v>
      </c>
      <c r="CA274" s="44">
        <v>1</v>
      </c>
      <c r="CB274" s="35">
        <f t="shared" si="435"/>
        <v>0</v>
      </c>
      <c r="CC274" s="43">
        <f t="shared" si="383"/>
        <v>93600</v>
      </c>
      <c r="CD274" s="43">
        <f t="shared" si="436"/>
        <v>0</v>
      </c>
      <c r="CE274" s="43">
        <f t="shared" si="437"/>
        <v>15957183228.281712</v>
      </c>
      <c r="CF274" s="43">
        <f t="shared" si="438"/>
        <v>4575</v>
      </c>
      <c r="CG274" s="43">
        <f t="shared" si="439"/>
        <v>81070.5660378881</v>
      </c>
      <c r="CH274" s="71" t="e">
        <f t="shared" si="371"/>
        <v>#DIV/0!</v>
      </c>
      <c r="CJ274" s="44">
        <f t="shared" si="440"/>
        <v>61</v>
      </c>
      <c r="CK274" s="44">
        <f t="shared" si="441"/>
        <v>18.899999999999999</v>
      </c>
      <c r="CL274" s="44">
        <v>1</v>
      </c>
      <c r="CM274" s="35">
        <f t="shared" si="442"/>
        <v>0</v>
      </c>
      <c r="CN274" s="43">
        <f t="shared" si="384"/>
        <v>600</v>
      </c>
      <c r="CO274" s="43">
        <f t="shared" si="443"/>
        <v>0</v>
      </c>
      <c r="CP274" s="43">
        <f t="shared" si="444"/>
        <v>7791593.3731843997</v>
      </c>
      <c r="CQ274" s="43">
        <f t="shared" si="445"/>
        <v>5670</v>
      </c>
      <c r="CR274" s="43">
        <f t="shared" si="446"/>
        <v>81070.5660378881</v>
      </c>
      <c r="CS274" s="71" t="e">
        <f t="shared" si="462"/>
        <v>#DIV/0!</v>
      </c>
      <c r="CU274" s="44">
        <f t="shared" si="447"/>
        <v>11</v>
      </c>
      <c r="CV274" s="44">
        <f t="shared" si="448"/>
        <v>23</v>
      </c>
      <c r="CW274" s="44">
        <v>1</v>
      </c>
      <c r="CX274" s="35">
        <f t="shared" si="449"/>
        <v>0</v>
      </c>
      <c r="CY274" s="43">
        <f t="shared" si="385"/>
        <v>1</v>
      </c>
      <c r="CZ274" s="43">
        <f t="shared" si="450"/>
        <v>0</v>
      </c>
      <c r="DA274" s="43">
        <f t="shared" si="451"/>
        <v>7608.9779035003648</v>
      </c>
      <c r="DB274" s="43">
        <f t="shared" si="452"/>
        <v>6900</v>
      </c>
      <c r="DC274" s="43">
        <f t="shared" si="453"/>
        <v>81070.5660378881</v>
      </c>
      <c r="DD274" s="71" t="e">
        <f t="shared" si="463"/>
        <v>#DIV/0!</v>
      </c>
      <c r="DF274" s="44">
        <f t="shared" si="454"/>
        <v>-52</v>
      </c>
      <c r="DG274" s="44">
        <f t="shared" si="455"/>
        <v>32.75</v>
      </c>
      <c r="DH274" s="44">
        <v>1</v>
      </c>
      <c r="DI274" s="35">
        <f t="shared" si="464"/>
        <v>0</v>
      </c>
      <c r="DJ274" s="43">
        <f t="shared" si="386"/>
        <v>1</v>
      </c>
      <c r="DK274" s="43">
        <f t="shared" si="456"/>
        <v>0</v>
      </c>
      <c r="DL274" s="43">
        <f t="shared" si="457"/>
        <v>1.225598942451763</v>
      </c>
      <c r="DM274" s="43">
        <f t="shared" si="458"/>
        <v>9825</v>
      </c>
      <c r="DN274" s="43">
        <f t="shared" si="459"/>
        <v>81070.5660378881</v>
      </c>
    </row>
    <row r="275" spans="1:118">
      <c r="A275" s="35">
        <f t="shared" si="387"/>
        <v>2797.6504458330528</v>
      </c>
      <c r="B275" s="35">
        <v>0</v>
      </c>
      <c r="C275" s="56">
        <f t="shared" si="370"/>
        <v>13.8</v>
      </c>
      <c r="D275" s="60"/>
      <c r="E275" s="59">
        <f t="shared" si="388"/>
        <v>13.8</v>
      </c>
      <c r="F275" s="102">
        <f t="shared" si="376"/>
        <v>27.6</v>
      </c>
      <c r="G275" s="38">
        <f t="shared" si="389"/>
        <v>1.5682444769870682E+16</v>
      </c>
      <c r="H275" s="35">
        <f t="shared" si="460"/>
        <v>53.800000000000033</v>
      </c>
      <c r="I275" s="39">
        <v>269</v>
      </c>
      <c r="J275" s="44">
        <f t="shared" si="390"/>
        <v>269</v>
      </c>
      <c r="K275" s="44">
        <f t="shared" si="391"/>
        <v>1</v>
      </c>
      <c r="L275" s="34">
        <v>1</v>
      </c>
      <c r="M275" s="127">
        <f t="shared" si="392"/>
        <v>13.8</v>
      </c>
      <c r="N275" s="43">
        <f t="shared" si="377"/>
        <v>2.4002171760122266E+17</v>
      </c>
      <c r="O275" s="43">
        <f t="shared" si="393"/>
        <v>8.910086200792588E+20</v>
      </c>
      <c r="P275" s="43">
        <f t="shared" si="394"/>
        <v>2.597012853890585E+19</v>
      </c>
      <c r="Q275" s="43">
        <f t="shared" si="395"/>
        <v>300</v>
      </c>
      <c r="R275" s="43">
        <f t="shared" si="396"/>
        <v>83929.513374991584</v>
      </c>
      <c r="S275" s="71">
        <f t="shared" si="397"/>
        <v>2.9146888092503192E-2</v>
      </c>
      <c r="V275" s="44">
        <f t="shared" si="398"/>
        <v>269</v>
      </c>
      <c r="W275" s="44">
        <f t="shared" si="399"/>
        <v>2</v>
      </c>
      <c r="X275" s="44">
        <v>1</v>
      </c>
      <c r="Y275" s="35">
        <f t="shared" si="400"/>
        <v>1</v>
      </c>
      <c r="Z275" s="43">
        <f t="shared" si="378"/>
        <v>2.4950194954977597E+18</v>
      </c>
      <c r="AA275" s="43">
        <f t="shared" si="401"/>
        <v>6.7116024428889742E+20</v>
      </c>
      <c r="AB275" s="43">
        <f t="shared" si="402"/>
        <v>2.597012853890585E+19</v>
      </c>
      <c r="AC275" s="43">
        <f t="shared" si="403"/>
        <v>600</v>
      </c>
      <c r="AD275" s="43">
        <f t="shared" si="404"/>
        <v>83929.513374991584</v>
      </c>
      <c r="AE275" s="71">
        <f t="shared" si="465"/>
        <v>3.8694378518235276E-2</v>
      </c>
      <c r="AG275" s="44">
        <f t="shared" si="405"/>
        <v>254</v>
      </c>
      <c r="AH275" s="44">
        <f t="shared" si="406"/>
        <v>4.1500000000000004</v>
      </c>
      <c r="AI275" s="44">
        <v>1</v>
      </c>
      <c r="AJ275" s="35">
        <f t="shared" si="407"/>
        <v>1.075</v>
      </c>
      <c r="AK275" s="43">
        <f t="shared" si="379"/>
        <v>2.286867850344E+16</v>
      </c>
      <c r="AL275" s="43">
        <f t="shared" si="408"/>
        <v>6.2442926653642916E+18</v>
      </c>
      <c r="AM275" s="43">
        <f t="shared" si="409"/>
        <v>3.2462660673632276E+18</v>
      </c>
      <c r="AN275" s="43">
        <f t="shared" si="410"/>
        <v>1245</v>
      </c>
      <c r="AO275" s="43">
        <f t="shared" si="411"/>
        <v>83929.513374991584</v>
      </c>
      <c r="AP275" s="71">
        <f t="shared" si="374"/>
        <v>0.51987730898161555</v>
      </c>
      <c r="AR275" s="44">
        <f t="shared" si="412"/>
        <v>234</v>
      </c>
      <c r="AS275" s="44">
        <f t="shared" si="413"/>
        <v>6.5</v>
      </c>
      <c r="AT275" s="44">
        <v>1</v>
      </c>
      <c r="AU275" s="35">
        <f t="shared" si="414"/>
        <v>1.175</v>
      </c>
      <c r="AV275" s="43">
        <f t="shared" si="380"/>
        <v>2466429326000640</v>
      </c>
      <c r="AW275" s="43">
        <f t="shared" si="415"/>
        <v>6.7814474318387597E+17</v>
      </c>
      <c r="AX275" s="43">
        <f t="shared" si="416"/>
        <v>2.0289162921020147E+17</v>
      </c>
      <c r="AY275" s="43">
        <f t="shared" si="417"/>
        <v>1950</v>
      </c>
      <c r="AZ275" s="43">
        <f t="shared" si="418"/>
        <v>83929.513374991584</v>
      </c>
      <c r="BA275" s="71">
        <f t="shared" si="461"/>
        <v>0.2991863186281285</v>
      </c>
      <c r="BC275" s="44">
        <f t="shared" si="419"/>
        <v>209</v>
      </c>
      <c r="BD275" s="44">
        <f t="shared" si="420"/>
        <v>9.1</v>
      </c>
      <c r="BE275" s="44">
        <v>1</v>
      </c>
      <c r="BF275" s="35">
        <f t="shared" si="421"/>
        <v>1.3</v>
      </c>
      <c r="BG275" s="43">
        <f t="shared" si="381"/>
        <v>2341752678752256</v>
      </c>
      <c r="BH275" s="43">
        <f t="shared" si="422"/>
        <v>6.3625420281698803E+17</v>
      </c>
      <c r="BI275" s="43">
        <f t="shared" si="423"/>
        <v>6340363412818786</v>
      </c>
      <c r="BJ275" s="43">
        <f t="shared" si="424"/>
        <v>2730</v>
      </c>
      <c r="BK275" s="43">
        <f t="shared" si="425"/>
        <v>83929.513374991584</v>
      </c>
      <c r="BL275" s="71">
        <f t="shared" si="375"/>
        <v>9.9651418957188813E-3</v>
      </c>
      <c r="BN275" s="44">
        <f t="shared" si="426"/>
        <v>179</v>
      </c>
      <c r="BO275" s="44">
        <f t="shared" si="427"/>
        <v>12</v>
      </c>
      <c r="BP275" s="44">
        <v>1</v>
      </c>
      <c r="BQ275" s="35">
        <f t="shared" si="428"/>
        <v>1.45</v>
      </c>
      <c r="BR275" s="43">
        <f t="shared" si="382"/>
        <v>6637620971520</v>
      </c>
      <c r="BS275" s="43">
        <f t="shared" si="429"/>
        <v>1722794523158016</v>
      </c>
      <c r="BT275" s="43">
        <f t="shared" si="430"/>
        <v>99068178325293.328</v>
      </c>
      <c r="BU275" s="43">
        <f t="shared" si="431"/>
        <v>3600</v>
      </c>
      <c r="BV275" s="43">
        <f t="shared" si="432"/>
        <v>83929.513374991584</v>
      </c>
      <c r="BW275" s="71">
        <f t="shared" si="373"/>
        <v>5.7504349470355681E-2</v>
      </c>
      <c r="BY275" s="44">
        <f t="shared" si="433"/>
        <v>117</v>
      </c>
      <c r="BZ275" s="44">
        <f t="shared" si="434"/>
        <v>15.25</v>
      </c>
      <c r="CA275" s="44">
        <v>1</v>
      </c>
      <c r="CB275" s="35">
        <f t="shared" si="435"/>
        <v>0</v>
      </c>
      <c r="CC275" s="43">
        <f t="shared" si="383"/>
        <v>93600</v>
      </c>
      <c r="CD275" s="43">
        <f t="shared" si="436"/>
        <v>0</v>
      </c>
      <c r="CE275" s="43">
        <f t="shared" si="437"/>
        <v>18329990124.713478</v>
      </c>
      <c r="CF275" s="43">
        <f t="shared" si="438"/>
        <v>4575</v>
      </c>
      <c r="CG275" s="43">
        <f t="shared" si="439"/>
        <v>83929.513374991584</v>
      </c>
      <c r="CH275" s="71" t="e">
        <f t="shared" si="371"/>
        <v>#DIV/0!</v>
      </c>
      <c r="CJ275" s="44">
        <f t="shared" si="440"/>
        <v>62</v>
      </c>
      <c r="CK275" s="44">
        <f t="shared" si="441"/>
        <v>18.899999999999999</v>
      </c>
      <c r="CL275" s="44">
        <v>1</v>
      </c>
      <c r="CM275" s="35">
        <f t="shared" si="442"/>
        <v>0</v>
      </c>
      <c r="CN275" s="43">
        <f t="shared" si="384"/>
        <v>600</v>
      </c>
      <c r="CO275" s="43">
        <f t="shared" si="443"/>
        <v>0</v>
      </c>
      <c r="CP275" s="43">
        <f t="shared" si="444"/>
        <v>8950190.4905827194</v>
      </c>
      <c r="CQ275" s="43">
        <f t="shared" si="445"/>
        <v>5670</v>
      </c>
      <c r="CR275" s="43">
        <f t="shared" si="446"/>
        <v>83929.513374991584</v>
      </c>
      <c r="CS275" s="71" t="e">
        <f t="shared" si="462"/>
        <v>#DIV/0!</v>
      </c>
      <c r="CU275" s="44">
        <f t="shared" si="447"/>
        <v>12</v>
      </c>
      <c r="CV275" s="44">
        <f t="shared" si="448"/>
        <v>23</v>
      </c>
      <c r="CW275" s="44">
        <v>1</v>
      </c>
      <c r="CX275" s="35">
        <f t="shared" si="449"/>
        <v>0</v>
      </c>
      <c r="CY275" s="43">
        <f t="shared" si="385"/>
        <v>1</v>
      </c>
      <c r="CZ275" s="43">
        <f t="shared" si="450"/>
        <v>0</v>
      </c>
      <c r="DA275" s="43">
        <f t="shared" si="451"/>
        <v>8740.4204009596579</v>
      </c>
      <c r="DB275" s="43">
        <f t="shared" si="452"/>
        <v>6900</v>
      </c>
      <c r="DC275" s="43">
        <f t="shared" si="453"/>
        <v>83929.513374991584</v>
      </c>
      <c r="DD275" s="71" t="e">
        <f t="shared" si="463"/>
        <v>#DIV/0!</v>
      </c>
      <c r="DF275" s="44">
        <f t="shared" si="454"/>
        <v>-51</v>
      </c>
      <c r="DG275" s="44">
        <f t="shared" si="455"/>
        <v>32.75</v>
      </c>
      <c r="DH275" s="44">
        <v>1</v>
      </c>
      <c r="DI275" s="35">
        <f t="shared" si="464"/>
        <v>0</v>
      </c>
      <c r="DJ275" s="43">
        <f t="shared" si="386"/>
        <v>1</v>
      </c>
      <c r="DK275" s="43">
        <f t="shared" si="456"/>
        <v>0</v>
      </c>
      <c r="DL275" s="43">
        <f t="shared" si="457"/>
        <v>1.4078434890804461</v>
      </c>
      <c r="DM275" s="43">
        <f t="shared" si="458"/>
        <v>9825</v>
      </c>
      <c r="DN275" s="43">
        <f t="shared" si="459"/>
        <v>83929.513374991584</v>
      </c>
    </row>
    <row r="276" spans="1:118">
      <c r="A276" s="35">
        <f t="shared" si="387"/>
        <v>2896.3093757401516</v>
      </c>
      <c r="B276" s="35">
        <v>0</v>
      </c>
      <c r="C276" s="56">
        <f t="shared" si="370"/>
        <v>13.8</v>
      </c>
      <c r="D276" s="60"/>
      <c r="E276" s="59">
        <f t="shared" si="388"/>
        <v>13.8</v>
      </c>
      <c r="F276" s="102">
        <f t="shared" si="376"/>
        <v>27.6</v>
      </c>
      <c r="G276" s="38">
        <f t="shared" si="389"/>
        <v>1.8014398509482304E+16</v>
      </c>
      <c r="H276" s="35">
        <f t="shared" si="460"/>
        <v>54.000000000000021</v>
      </c>
      <c r="I276" s="39">
        <v>270</v>
      </c>
      <c r="J276" s="44">
        <f t="shared" si="390"/>
        <v>270</v>
      </c>
      <c r="K276" s="44">
        <f t="shared" si="391"/>
        <v>1</v>
      </c>
      <c r="L276" s="34">
        <v>4</v>
      </c>
      <c r="M276" s="127">
        <f t="shared" si="392"/>
        <v>13.8</v>
      </c>
      <c r="N276" s="43">
        <f t="shared" si="377"/>
        <v>9.6008687040489062E+17</v>
      </c>
      <c r="O276" s="43">
        <f t="shared" si="393"/>
        <v>3.5772836791286225E+21</v>
      </c>
      <c r="P276" s="43">
        <f t="shared" si="394"/>
        <v>2.9831843931702694E+19</v>
      </c>
      <c r="Q276" s="43">
        <f t="shared" si="395"/>
        <v>300</v>
      </c>
      <c r="R276" s="43">
        <f t="shared" si="396"/>
        <v>86889.281272204549</v>
      </c>
      <c r="S276" s="71">
        <f t="shared" si="397"/>
        <v>8.3392446916508798E-3</v>
      </c>
      <c r="V276" s="44">
        <f t="shared" si="398"/>
        <v>270</v>
      </c>
      <c r="W276" s="44">
        <f t="shared" si="399"/>
        <v>2</v>
      </c>
      <c r="X276" s="44">
        <v>1</v>
      </c>
      <c r="Y276" s="35">
        <f t="shared" si="400"/>
        <v>1</v>
      </c>
      <c r="Z276" s="43">
        <f t="shared" si="378"/>
        <v>2.4950194954977597E+18</v>
      </c>
      <c r="AA276" s="43">
        <f t="shared" si="401"/>
        <v>6.7365526378439508E+20</v>
      </c>
      <c r="AB276" s="43">
        <f t="shared" si="402"/>
        <v>2.9831843931702694E+19</v>
      </c>
      <c r="AC276" s="43">
        <f t="shared" si="403"/>
        <v>600</v>
      </c>
      <c r="AD276" s="43">
        <f t="shared" si="404"/>
        <v>86889.281272204549</v>
      </c>
      <c r="AE276" s="71">
        <f t="shared" si="465"/>
        <v>4.4283546103560834E-2</v>
      </c>
      <c r="AG276" s="44">
        <f t="shared" si="405"/>
        <v>255</v>
      </c>
      <c r="AH276" s="44">
        <f t="shared" si="406"/>
        <v>4.1500000000000004</v>
      </c>
      <c r="AI276" s="44">
        <v>15</v>
      </c>
      <c r="AJ276" s="35">
        <f t="shared" si="407"/>
        <v>1.075</v>
      </c>
      <c r="AK276" s="43">
        <f t="shared" si="379"/>
        <v>3.430301775516E+17</v>
      </c>
      <c r="AL276" s="43">
        <f t="shared" si="408"/>
        <v>9.4033147421332341E+19</v>
      </c>
      <c r="AM276" s="43">
        <f t="shared" si="409"/>
        <v>3.7289804914628347E+18</v>
      </c>
      <c r="AN276" s="43">
        <f t="shared" si="410"/>
        <v>1245</v>
      </c>
      <c r="AO276" s="43">
        <f t="shared" si="411"/>
        <v>86889.281272204549</v>
      </c>
      <c r="AP276" s="71">
        <f t="shared" si="374"/>
        <v>3.9656021240621356E-2</v>
      </c>
      <c r="AR276" s="44">
        <f t="shared" si="412"/>
        <v>235</v>
      </c>
      <c r="AS276" s="44">
        <f t="shared" si="413"/>
        <v>6.5</v>
      </c>
      <c r="AT276" s="44">
        <v>1</v>
      </c>
      <c r="AU276" s="35">
        <f t="shared" si="414"/>
        <v>1.175</v>
      </c>
      <c r="AV276" s="43">
        <f t="shared" si="380"/>
        <v>2466429326000640</v>
      </c>
      <c r="AW276" s="43">
        <f t="shared" si="415"/>
        <v>6.8104279764192678E+17</v>
      </c>
      <c r="AX276" s="43">
        <f t="shared" si="416"/>
        <v>2.3306128071642685E+17</v>
      </c>
      <c r="AY276" s="43">
        <f t="shared" si="417"/>
        <v>1950</v>
      </c>
      <c r="AZ276" s="43">
        <f t="shared" si="418"/>
        <v>86889.281272204549</v>
      </c>
      <c r="BA276" s="71">
        <f t="shared" si="461"/>
        <v>0.34221238595193826</v>
      </c>
      <c r="BC276" s="44">
        <f t="shared" si="419"/>
        <v>210</v>
      </c>
      <c r="BD276" s="44">
        <f t="shared" si="420"/>
        <v>9.1</v>
      </c>
      <c r="BE276" s="44">
        <v>1</v>
      </c>
      <c r="BF276" s="35">
        <f t="shared" si="421"/>
        <v>1.3</v>
      </c>
      <c r="BG276" s="43">
        <f t="shared" si="381"/>
        <v>2341752678752256</v>
      </c>
      <c r="BH276" s="43">
        <f t="shared" si="422"/>
        <v>6.3929848129936589E+17</v>
      </c>
      <c r="BI276" s="43">
        <f t="shared" si="423"/>
        <v>7283165022388326</v>
      </c>
      <c r="BJ276" s="43">
        <f t="shared" si="424"/>
        <v>2730</v>
      </c>
      <c r="BK276" s="43">
        <f t="shared" si="425"/>
        <v>86889.281272204549</v>
      </c>
      <c r="BL276" s="71">
        <f t="shared" si="375"/>
        <v>1.1392432854815152E-2</v>
      </c>
      <c r="BN276" s="44">
        <f t="shared" si="426"/>
        <v>180</v>
      </c>
      <c r="BO276" s="44">
        <f t="shared" si="427"/>
        <v>12</v>
      </c>
      <c r="BP276" s="44">
        <v>1</v>
      </c>
      <c r="BQ276" s="35">
        <f t="shared" si="428"/>
        <v>1.45</v>
      </c>
      <c r="BR276" s="43">
        <f t="shared" si="382"/>
        <v>6637620971520</v>
      </c>
      <c r="BS276" s="43">
        <f t="shared" si="429"/>
        <v>1732419073566720</v>
      </c>
      <c r="BT276" s="43">
        <f t="shared" si="430"/>
        <v>113799453474817.36</v>
      </c>
      <c r="BU276" s="43">
        <f t="shared" si="431"/>
        <v>3600</v>
      </c>
      <c r="BV276" s="43">
        <f t="shared" si="432"/>
        <v>86889.281272204549</v>
      </c>
      <c r="BW276" s="71">
        <f t="shared" si="373"/>
        <v>6.5688178577095677E-2</v>
      </c>
      <c r="BY276" s="44">
        <f t="shared" si="433"/>
        <v>118</v>
      </c>
      <c r="BZ276" s="44">
        <f t="shared" si="434"/>
        <v>15.25</v>
      </c>
      <c r="CA276" s="44">
        <v>1</v>
      </c>
      <c r="CB276" s="35">
        <f t="shared" si="435"/>
        <v>0</v>
      </c>
      <c r="CC276" s="43">
        <f t="shared" si="383"/>
        <v>93600</v>
      </c>
      <c r="CD276" s="43">
        <f t="shared" si="436"/>
        <v>0</v>
      </c>
      <c r="CE276" s="43">
        <f t="shared" si="437"/>
        <v>21055629503.370266</v>
      </c>
      <c r="CF276" s="43">
        <f t="shared" si="438"/>
        <v>4575</v>
      </c>
      <c r="CG276" s="43">
        <f t="shared" si="439"/>
        <v>86889.281272204549</v>
      </c>
      <c r="CH276" s="71" t="e">
        <f t="shared" si="371"/>
        <v>#DIV/0!</v>
      </c>
      <c r="CJ276" s="44">
        <f t="shared" si="440"/>
        <v>63</v>
      </c>
      <c r="CK276" s="44">
        <f t="shared" si="441"/>
        <v>18.899999999999999</v>
      </c>
      <c r="CL276" s="44">
        <v>1</v>
      </c>
      <c r="CM276" s="35">
        <f t="shared" si="442"/>
        <v>0</v>
      </c>
      <c r="CN276" s="43">
        <f t="shared" si="384"/>
        <v>600</v>
      </c>
      <c r="CO276" s="43">
        <f t="shared" si="443"/>
        <v>0</v>
      </c>
      <c r="CP276" s="43">
        <f t="shared" si="444"/>
        <v>10281069.093442477</v>
      </c>
      <c r="CQ276" s="43">
        <f t="shared" si="445"/>
        <v>5670</v>
      </c>
      <c r="CR276" s="43">
        <f t="shared" si="446"/>
        <v>86889.281272204549</v>
      </c>
      <c r="CS276" s="71" t="e">
        <f t="shared" si="462"/>
        <v>#DIV/0!</v>
      </c>
      <c r="CU276" s="44">
        <f t="shared" si="447"/>
        <v>13</v>
      </c>
      <c r="CV276" s="44">
        <f t="shared" si="448"/>
        <v>23</v>
      </c>
      <c r="CW276" s="44">
        <v>1</v>
      </c>
      <c r="CX276" s="35">
        <f t="shared" si="449"/>
        <v>0</v>
      </c>
      <c r="CY276" s="43">
        <f t="shared" si="385"/>
        <v>1</v>
      </c>
      <c r="CZ276" s="43">
        <f t="shared" si="450"/>
        <v>0</v>
      </c>
      <c r="DA276" s="43">
        <f t="shared" si="451"/>
        <v>10040.106536564885</v>
      </c>
      <c r="DB276" s="43">
        <f t="shared" si="452"/>
        <v>6900</v>
      </c>
      <c r="DC276" s="43">
        <f t="shared" si="453"/>
        <v>86889.281272204549</v>
      </c>
      <c r="DD276" s="71" t="e">
        <f t="shared" si="463"/>
        <v>#DIV/0!</v>
      </c>
      <c r="DF276" s="44">
        <f t="shared" si="454"/>
        <v>-50</v>
      </c>
      <c r="DG276" s="44">
        <f t="shared" si="455"/>
        <v>32.75</v>
      </c>
      <c r="DH276" s="44">
        <v>1</v>
      </c>
      <c r="DI276" s="35">
        <f t="shared" si="464"/>
        <v>0</v>
      </c>
      <c r="DJ276" s="43">
        <f t="shared" si="386"/>
        <v>1</v>
      </c>
      <c r="DK276" s="43">
        <f t="shared" si="456"/>
        <v>0</v>
      </c>
      <c r="DL276" s="43">
        <f t="shared" si="457"/>
        <v>1.6171874999999947</v>
      </c>
      <c r="DM276" s="43">
        <f t="shared" si="458"/>
        <v>9825</v>
      </c>
      <c r="DN276" s="43">
        <f t="shared" si="459"/>
        <v>86889.281272204549</v>
      </c>
    </row>
    <row r="277" spans="1:118">
      <c r="A277" s="35">
        <f t="shared" si="387"/>
        <v>2998.4475052966964</v>
      </c>
      <c r="B277" s="35">
        <v>0</v>
      </c>
      <c r="C277" s="56">
        <f t="shared" si="370"/>
        <v>13.8</v>
      </c>
      <c r="D277" s="60"/>
      <c r="E277" s="59">
        <f t="shared" si="388"/>
        <v>13.8</v>
      </c>
      <c r="F277" s="102">
        <f t="shared" si="376"/>
        <v>27.6</v>
      </c>
      <c r="G277" s="38">
        <f t="shared" si="389"/>
        <v>2.0693109934103368E+16</v>
      </c>
      <c r="H277" s="35">
        <f t="shared" si="460"/>
        <v>54.200000000000024</v>
      </c>
      <c r="I277" s="39">
        <v>271</v>
      </c>
      <c r="J277" s="44">
        <f t="shared" si="390"/>
        <v>271</v>
      </c>
      <c r="K277" s="44">
        <f t="shared" si="391"/>
        <v>1</v>
      </c>
      <c r="L277" s="34">
        <v>1</v>
      </c>
      <c r="M277" s="127">
        <f t="shared" si="392"/>
        <v>13.8</v>
      </c>
      <c r="N277" s="43">
        <f t="shared" si="377"/>
        <v>9.6008687040489062E+17</v>
      </c>
      <c r="O277" s="43">
        <f t="shared" si="393"/>
        <v>3.5905328779402103E+21</v>
      </c>
      <c r="P277" s="43">
        <f t="shared" si="394"/>
        <v>3.4267790050875179E+19</v>
      </c>
      <c r="Q277" s="43">
        <f t="shared" si="395"/>
        <v>300</v>
      </c>
      <c r="R277" s="43">
        <f t="shared" si="396"/>
        <v>89953.425158900893</v>
      </c>
      <c r="S277" s="71">
        <f t="shared" si="397"/>
        <v>9.5439287748657706E-3</v>
      </c>
      <c r="V277" s="44">
        <f t="shared" si="398"/>
        <v>271</v>
      </c>
      <c r="W277" s="44">
        <f t="shared" si="399"/>
        <v>2</v>
      </c>
      <c r="X277" s="44">
        <v>1</v>
      </c>
      <c r="Y277" s="35">
        <f t="shared" si="400"/>
        <v>1</v>
      </c>
      <c r="Z277" s="43">
        <f t="shared" si="378"/>
        <v>2.4950194954977597E+18</v>
      </c>
      <c r="AA277" s="43">
        <f t="shared" si="401"/>
        <v>6.7615028327989287E+20</v>
      </c>
      <c r="AB277" s="43">
        <f t="shared" si="402"/>
        <v>3.4267790050875179E+19</v>
      </c>
      <c r="AC277" s="43">
        <f t="shared" si="403"/>
        <v>600</v>
      </c>
      <c r="AD277" s="43">
        <f t="shared" si="404"/>
        <v>89953.425158900893</v>
      </c>
      <c r="AE277" s="71">
        <f t="shared" si="465"/>
        <v>5.0680730154615647E-2</v>
      </c>
      <c r="AG277" s="44">
        <f t="shared" si="405"/>
        <v>256</v>
      </c>
      <c r="AH277" s="44">
        <f t="shared" si="406"/>
        <v>4.1500000000000004</v>
      </c>
      <c r="AI277" s="44">
        <v>1</v>
      </c>
      <c r="AJ277" s="35">
        <f t="shared" si="407"/>
        <v>1.075</v>
      </c>
      <c r="AK277" s="43">
        <f t="shared" si="379"/>
        <v>3.430301775516E+17</v>
      </c>
      <c r="AL277" s="43">
        <f t="shared" si="408"/>
        <v>9.4401904862200316E+19</v>
      </c>
      <c r="AM277" s="43">
        <f t="shared" si="409"/>
        <v>4.2834737563593933E+18</v>
      </c>
      <c r="AN277" s="43">
        <f t="shared" si="410"/>
        <v>1245</v>
      </c>
      <c r="AO277" s="43">
        <f t="shared" si="411"/>
        <v>89953.425158900893</v>
      </c>
      <c r="AP277" s="71">
        <f t="shared" si="374"/>
        <v>4.5374865714966614E-2</v>
      </c>
      <c r="AR277" s="44">
        <f t="shared" si="412"/>
        <v>236</v>
      </c>
      <c r="AS277" s="44">
        <f t="shared" si="413"/>
        <v>6.5</v>
      </c>
      <c r="AT277" s="44">
        <v>1</v>
      </c>
      <c r="AU277" s="35">
        <f t="shared" si="414"/>
        <v>1.175</v>
      </c>
      <c r="AV277" s="43">
        <f t="shared" si="380"/>
        <v>2466429326000640</v>
      </c>
      <c r="AW277" s="43">
        <f t="shared" si="415"/>
        <v>6.8394085209997747E+17</v>
      </c>
      <c r="AX277" s="43">
        <f t="shared" si="416"/>
        <v>2.6771710977246176E+17</v>
      </c>
      <c r="AY277" s="43">
        <f t="shared" si="417"/>
        <v>1950</v>
      </c>
      <c r="AZ277" s="43">
        <f t="shared" si="418"/>
        <v>89953.425158900893</v>
      </c>
      <c r="BA277" s="71">
        <f t="shared" si="461"/>
        <v>0.39143313190089613</v>
      </c>
      <c r="BC277" s="44">
        <f t="shared" si="419"/>
        <v>211</v>
      </c>
      <c r="BD277" s="44">
        <f t="shared" si="420"/>
        <v>9.1</v>
      </c>
      <c r="BE277" s="44">
        <v>1</v>
      </c>
      <c r="BF277" s="35">
        <f t="shared" si="421"/>
        <v>1.3</v>
      </c>
      <c r="BG277" s="43">
        <f t="shared" si="381"/>
        <v>2341752678752256</v>
      </c>
      <c r="BH277" s="43">
        <f t="shared" si="422"/>
        <v>6.4234275978174387E+17</v>
      </c>
      <c r="BI277" s="43">
        <f t="shared" si="423"/>
        <v>8366159680389414</v>
      </c>
      <c r="BJ277" s="43">
        <f t="shared" si="424"/>
        <v>2730</v>
      </c>
      <c r="BK277" s="43">
        <f t="shared" si="425"/>
        <v>89953.425158900893</v>
      </c>
      <c r="BL277" s="71">
        <f t="shared" si="375"/>
        <v>1.3024447700215503E-2</v>
      </c>
      <c r="BN277" s="44">
        <f t="shared" si="426"/>
        <v>181</v>
      </c>
      <c r="BO277" s="44">
        <f t="shared" si="427"/>
        <v>12</v>
      </c>
      <c r="BP277" s="44">
        <v>1</v>
      </c>
      <c r="BQ277" s="35">
        <f t="shared" si="428"/>
        <v>1.45</v>
      </c>
      <c r="BR277" s="43">
        <f t="shared" si="382"/>
        <v>6637620971520</v>
      </c>
      <c r="BS277" s="43">
        <f t="shared" si="429"/>
        <v>1742043623975424</v>
      </c>
      <c r="BT277" s="43">
        <f t="shared" si="430"/>
        <v>130721245006084.33</v>
      </c>
      <c r="BU277" s="43">
        <f t="shared" si="431"/>
        <v>3600</v>
      </c>
      <c r="BV277" s="43">
        <f t="shared" si="432"/>
        <v>89953.425158900893</v>
      </c>
      <c r="BW277" s="71">
        <f t="shared" si="373"/>
        <v>7.5039019234071996E-2</v>
      </c>
      <c r="BY277" s="44">
        <f t="shared" si="433"/>
        <v>119</v>
      </c>
      <c r="BZ277" s="44">
        <f t="shared" si="434"/>
        <v>15.25</v>
      </c>
      <c r="CA277" s="44">
        <v>1</v>
      </c>
      <c r="CB277" s="35">
        <f t="shared" si="435"/>
        <v>0</v>
      </c>
      <c r="CC277" s="43">
        <f t="shared" si="383"/>
        <v>93600</v>
      </c>
      <c r="CD277" s="43">
        <f t="shared" si="436"/>
        <v>0</v>
      </c>
      <c r="CE277" s="43">
        <f t="shared" si="437"/>
        <v>24186566973.948475</v>
      </c>
      <c r="CF277" s="43">
        <f t="shared" si="438"/>
        <v>4575</v>
      </c>
      <c r="CG277" s="43">
        <f t="shared" si="439"/>
        <v>89953.425158900893</v>
      </c>
      <c r="CH277" s="71" t="e">
        <f t="shared" si="371"/>
        <v>#DIV/0!</v>
      </c>
      <c r="CJ277" s="44">
        <f t="shared" si="440"/>
        <v>64</v>
      </c>
      <c r="CK277" s="44">
        <f t="shared" si="441"/>
        <v>18.899999999999999</v>
      </c>
      <c r="CL277" s="44">
        <v>1</v>
      </c>
      <c r="CM277" s="35">
        <f t="shared" si="442"/>
        <v>0</v>
      </c>
      <c r="CN277" s="43">
        <f t="shared" si="384"/>
        <v>600</v>
      </c>
      <c r="CO277" s="43">
        <f t="shared" si="443"/>
        <v>0</v>
      </c>
      <c r="CP277" s="43">
        <f t="shared" si="444"/>
        <v>11809847.155248232</v>
      </c>
      <c r="CQ277" s="43">
        <f t="shared" si="445"/>
        <v>5670</v>
      </c>
      <c r="CR277" s="43">
        <f t="shared" si="446"/>
        <v>89953.425158900893</v>
      </c>
      <c r="CS277" s="71" t="e">
        <f t="shared" si="462"/>
        <v>#DIV/0!</v>
      </c>
      <c r="CU277" s="44">
        <f t="shared" si="447"/>
        <v>14</v>
      </c>
      <c r="CV277" s="44">
        <f t="shared" si="448"/>
        <v>23</v>
      </c>
      <c r="CW277" s="44">
        <v>1</v>
      </c>
      <c r="CX277" s="35">
        <f t="shared" si="449"/>
        <v>0</v>
      </c>
      <c r="CY277" s="43">
        <f t="shared" si="385"/>
        <v>1</v>
      </c>
      <c r="CZ277" s="43">
        <f t="shared" si="450"/>
        <v>0</v>
      </c>
      <c r="DA277" s="43">
        <f t="shared" si="451"/>
        <v>11533.053862547062</v>
      </c>
      <c r="DB277" s="43">
        <f t="shared" si="452"/>
        <v>6900</v>
      </c>
      <c r="DC277" s="43">
        <f t="shared" si="453"/>
        <v>89953.425158900893</v>
      </c>
      <c r="DD277" s="71" t="e">
        <f t="shared" si="463"/>
        <v>#DIV/0!</v>
      </c>
      <c r="DF277" s="44">
        <f t="shared" si="454"/>
        <v>-49</v>
      </c>
      <c r="DG277" s="44">
        <f t="shared" si="455"/>
        <v>32.75</v>
      </c>
      <c r="DH277" s="44">
        <v>1</v>
      </c>
      <c r="DI277" s="35">
        <f t="shared" si="464"/>
        <v>0</v>
      </c>
      <c r="DJ277" s="43">
        <f t="shared" si="386"/>
        <v>1</v>
      </c>
      <c r="DK277" s="43">
        <f t="shared" si="456"/>
        <v>0</v>
      </c>
      <c r="DL277" s="43">
        <f t="shared" si="457"/>
        <v>1.8576606209717617</v>
      </c>
      <c r="DM277" s="43">
        <f t="shared" si="458"/>
        <v>9825</v>
      </c>
      <c r="DN277" s="43">
        <f t="shared" si="459"/>
        <v>89953.425158900893</v>
      </c>
    </row>
    <row r="278" spans="1:118">
      <c r="A278" s="35">
        <f t="shared" si="387"/>
        <v>3104.1875282133524</v>
      </c>
      <c r="B278" s="35">
        <v>0</v>
      </c>
      <c r="C278" s="56">
        <f t="shared" ref="C278:C341" si="466">IF(D278&gt;0,C277+D278,C277)</f>
        <v>13.8</v>
      </c>
      <c r="D278" s="60"/>
      <c r="E278" s="59">
        <f t="shared" si="388"/>
        <v>13.8</v>
      </c>
      <c r="F278" s="102">
        <f t="shared" si="376"/>
        <v>27.6</v>
      </c>
      <c r="G278" s="38">
        <f t="shared" si="389"/>
        <v>2.3770141341077344E+16</v>
      </c>
      <c r="H278" s="35">
        <f t="shared" si="460"/>
        <v>54.400000000000027</v>
      </c>
      <c r="I278" s="39">
        <v>272</v>
      </c>
      <c r="J278" s="44">
        <f t="shared" si="390"/>
        <v>272</v>
      </c>
      <c r="K278" s="44">
        <f t="shared" si="391"/>
        <v>1</v>
      </c>
      <c r="L278" s="34">
        <v>1</v>
      </c>
      <c r="M278" s="127">
        <f t="shared" si="392"/>
        <v>13.8</v>
      </c>
      <c r="N278" s="43">
        <f t="shared" si="377"/>
        <v>9.6008687040489062E+17</v>
      </c>
      <c r="O278" s="43">
        <f t="shared" si="393"/>
        <v>3.6037820767517976E+21</v>
      </c>
      <c r="P278" s="43">
        <f t="shared" si="394"/>
        <v>3.9363354060824084E+19</v>
      </c>
      <c r="Q278" s="43">
        <f t="shared" si="395"/>
        <v>300</v>
      </c>
      <c r="R278" s="43">
        <f t="shared" si="396"/>
        <v>93125.625846400566</v>
      </c>
      <c r="S278" s="71">
        <f t="shared" si="397"/>
        <v>1.0922789786529911E-2</v>
      </c>
      <c r="V278" s="44">
        <f t="shared" si="398"/>
        <v>272</v>
      </c>
      <c r="W278" s="44">
        <f t="shared" si="399"/>
        <v>2</v>
      </c>
      <c r="X278" s="44">
        <v>1</v>
      </c>
      <c r="Y278" s="35">
        <f t="shared" si="400"/>
        <v>1</v>
      </c>
      <c r="Z278" s="43">
        <f t="shared" si="378"/>
        <v>2.4950194954977597E+18</v>
      </c>
      <c r="AA278" s="43">
        <f t="shared" si="401"/>
        <v>6.7864530277539067E+20</v>
      </c>
      <c r="AB278" s="43">
        <f t="shared" si="402"/>
        <v>3.9363354060824084E+19</v>
      </c>
      <c r="AC278" s="43">
        <f t="shared" si="403"/>
        <v>600</v>
      </c>
      <c r="AD278" s="43">
        <f t="shared" si="404"/>
        <v>93125.625846400566</v>
      </c>
      <c r="AE278" s="71">
        <f t="shared" si="465"/>
        <v>5.8002838743366453E-2</v>
      </c>
      <c r="AG278" s="44">
        <f t="shared" si="405"/>
        <v>257</v>
      </c>
      <c r="AH278" s="44">
        <f t="shared" si="406"/>
        <v>4.1500000000000004</v>
      </c>
      <c r="AI278" s="44">
        <v>1</v>
      </c>
      <c r="AJ278" s="35">
        <f t="shared" si="407"/>
        <v>1.075</v>
      </c>
      <c r="AK278" s="43">
        <f t="shared" si="379"/>
        <v>3.430301775516E+17</v>
      </c>
      <c r="AL278" s="43">
        <f t="shared" si="408"/>
        <v>9.4770662303068291E+19</v>
      </c>
      <c r="AM278" s="43">
        <f t="shared" si="409"/>
        <v>4.9204192576030054E+18</v>
      </c>
      <c r="AN278" s="43">
        <f t="shared" si="410"/>
        <v>1245</v>
      </c>
      <c r="AO278" s="43">
        <f t="shared" si="411"/>
        <v>93125.625846400566</v>
      </c>
      <c r="AP278" s="71">
        <f t="shared" si="374"/>
        <v>5.1919224135713378E-2</v>
      </c>
      <c r="AR278" s="44">
        <f t="shared" si="412"/>
        <v>237</v>
      </c>
      <c r="AS278" s="44">
        <f t="shared" si="413"/>
        <v>6.5</v>
      </c>
      <c r="AT278" s="44">
        <v>1</v>
      </c>
      <c r="AU278" s="35">
        <f t="shared" si="414"/>
        <v>1.175</v>
      </c>
      <c r="AV278" s="43">
        <f t="shared" si="380"/>
        <v>2466429326000640</v>
      </c>
      <c r="AW278" s="43">
        <f t="shared" si="415"/>
        <v>6.8683890655802829E+17</v>
      </c>
      <c r="AX278" s="43">
        <f t="shared" si="416"/>
        <v>3.0752620360018739E+17</v>
      </c>
      <c r="AY278" s="43">
        <f t="shared" si="417"/>
        <v>1950</v>
      </c>
      <c r="AZ278" s="43">
        <f t="shared" si="418"/>
        <v>93125.625846400566</v>
      </c>
      <c r="BA278" s="71">
        <f t="shared" si="461"/>
        <v>0.44774138544553421</v>
      </c>
      <c r="BC278" s="44">
        <f t="shared" si="419"/>
        <v>212</v>
      </c>
      <c r="BD278" s="44">
        <f t="shared" si="420"/>
        <v>9.1</v>
      </c>
      <c r="BE278" s="44">
        <v>1</v>
      </c>
      <c r="BF278" s="35">
        <f t="shared" si="421"/>
        <v>1.3</v>
      </c>
      <c r="BG278" s="43">
        <f t="shared" si="381"/>
        <v>2341752678752256</v>
      </c>
      <c r="BH278" s="43">
        <f t="shared" si="422"/>
        <v>6.4538703826412173E+17</v>
      </c>
      <c r="BI278" s="43">
        <f t="shared" si="423"/>
        <v>9610193862505842</v>
      </c>
      <c r="BJ278" s="43">
        <f t="shared" si="424"/>
        <v>2730</v>
      </c>
      <c r="BK278" s="43">
        <f t="shared" si="425"/>
        <v>93125.625846400566</v>
      </c>
      <c r="BL278" s="71">
        <f t="shared" si="375"/>
        <v>1.4890590130775006E-2</v>
      </c>
      <c r="BN278" s="44">
        <f t="shared" si="426"/>
        <v>182</v>
      </c>
      <c r="BO278" s="44">
        <f t="shared" si="427"/>
        <v>12</v>
      </c>
      <c r="BP278" s="44">
        <v>1</v>
      </c>
      <c r="BQ278" s="35">
        <f t="shared" si="428"/>
        <v>1.45</v>
      </c>
      <c r="BR278" s="43">
        <f t="shared" si="382"/>
        <v>6637620971520</v>
      </c>
      <c r="BS278" s="43">
        <f t="shared" si="429"/>
        <v>1751668174384128</v>
      </c>
      <c r="BT278" s="43">
        <f t="shared" si="430"/>
        <v>150159279101653.47</v>
      </c>
      <c r="BU278" s="43">
        <f t="shared" si="431"/>
        <v>3600</v>
      </c>
      <c r="BV278" s="43">
        <f t="shared" si="432"/>
        <v>93125.625846400566</v>
      </c>
      <c r="BW278" s="71">
        <f t="shared" si="373"/>
        <v>8.5723586976995933E-2</v>
      </c>
      <c r="BY278" s="44">
        <f t="shared" si="433"/>
        <v>120</v>
      </c>
      <c r="BZ278" s="44">
        <f t="shared" si="434"/>
        <v>15.25</v>
      </c>
      <c r="CA278" s="44">
        <v>14</v>
      </c>
      <c r="CB278" s="35">
        <f t="shared" si="435"/>
        <v>0</v>
      </c>
      <c r="CC278" s="43">
        <f t="shared" si="383"/>
        <v>1310400</v>
      </c>
      <c r="CD278" s="43">
        <f t="shared" si="436"/>
        <v>0</v>
      </c>
      <c r="CE278" s="43">
        <f t="shared" si="437"/>
        <v>27783069696.000221</v>
      </c>
      <c r="CF278" s="43">
        <f t="shared" si="438"/>
        <v>4575</v>
      </c>
      <c r="CG278" s="43">
        <f t="shared" si="439"/>
        <v>93125.625846400566</v>
      </c>
      <c r="CH278" s="71" t="e">
        <f t="shared" ref="CH278:CH341" si="467">CE278/CD278</f>
        <v>#DIV/0!</v>
      </c>
      <c r="CJ278" s="44">
        <f t="shared" si="440"/>
        <v>65</v>
      </c>
      <c r="CK278" s="44">
        <f t="shared" si="441"/>
        <v>18.899999999999999</v>
      </c>
      <c r="CL278" s="44">
        <v>1</v>
      </c>
      <c r="CM278" s="35">
        <f t="shared" si="442"/>
        <v>0</v>
      </c>
      <c r="CN278" s="43">
        <f t="shared" si="384"/>
        <v>600</v>
      </c>
      <c r="CO278" s="43">
        <f t="shared" si="443"/>
        <v>0</v>
      </c>
      <c r="CP278" s="43">
        <f t="shared" si="444"/>
        <v>13565952.00000006</v>
      </c>
      <c r="CQ278" s="43">
        <f t="shared" si="445"/>
        <v>5670</v>
      </c>
      <c r="CR278" s="43">
        <f t="shared" si="446"/>
        <v>93125.625846400566</v>
      </c>
      <c r="CS278" s="71" t="e">
        <f t="shared" si="462"/>
        <v>#DIV/0!</v>
      </c>
      <c r="CU278" s="44">
        <f t="shared" si="447"/>
        <v>15</v>
      </c>
      <c r="CV278" s="44">
        <f t="shared" si="448"/>
        <v>23</v>
      </c>
      <c r="CW278" s="44">
        <v>1</v>
      </c>
      <c r="CX278" s="35">
        <f t="shared" si="449"/>
        <v>0</v>
      </c>
      <c r="CY278" s="43">
        <f t="shared" si="385"/>
        <v>1</v>
      </c>
      <c r="CZ278" s="43">
        <f t="shared" si="450"/>
        <v>0</v>
      </c>
      <c r="DA278" s="43">
        <f t="shared" si="451"/>
        <v>13248.000000000011</v>
      </c>
      <c r="DB278" s="43">
        <f t="shared" si="452"/>
        <v>6900</v>
      </c>
      <c r="DC278" s="43">
        <f t="shared" si="453"/>
        <v>93125.625846400566</v>
      </c>
      <c r="DD278" s="71" t="e">
        <f t="shared" si="463"/>
        <v>#DIV/0!</v>
      </c>
      <c r="DF278" s="44">
        <f t="shared" si="454"/>
        <v>-48</v>
      </c>
      <c r="DG278" s="44">
        <f t="shared" si="455"/>
        <v>32.75</v>
      </c>
      <c r="DH278" s="44">
        <v>1</v>
      </c>
      <c r="DI278" s="35">
        <f t="shared" si="464"/>
        <v>0</v>
      </c>
      <c r="DJ278" s="43">
        <f t="shared" si="386"/>
        <v>1</v>
      </c>
      <c r="DK278" s="43">
        <f t="shared" si="456"/>
        <v>0</v>
      </c>
      <c r="DL278" s="43">
        <f t="shared" si="457"/>
        <v>2.133891699453033</v>
      </c>
      <c r="DM278" s="43">
        <f t="shared" si="458"/>
        <v>9825</v>
      </c>
      <c r="DN278" s="43">
        <f t="shared" si="459"/>
        <v>93125.625846400566</v>
      </c>
    </row>
    <row r="279" spans="1:118">
      <c r="A279" s="35">
        <f t="shared" si="387"/>
        <v>3213.6564649851507</v>
      </c>
      <c r="B279" s="35">
        <v>0</v>
      </c>
      <c r="C279" s="56">
        <f t="shared" si="466"/>
        <v>13.8</v>
      </c>
      <c r="D279" s="60"/>
      <c r="E279" s="59">
        <f t="shared" si="388"/>
        <v>13.8</v>
      </c>
      <c r="F279" s="102">
        <f t="shared" si="376"/>
        <v>27.6</v>
      </c>
      <c r="G279" s="38">
        <f t="shared" si="389"/>
        <v>2.7304722256542564E+16</v>
      </c>
      <c r="H279" s="35">
        <f t="shared" si="460"/>
        <v>54.60000000000003</v>
      </c>
      <c r="I279" s="39">
        <v>273</v>
      </c>
      <c r="J279" s="44">
        <f t="shared" si="390"/>
        <v>273</v>
      </c>
      <c r="K279" s="44">
        <f t="shared" si="391"/>
        <v>1</v>
      </c>
      <c r="L279" s="34">
        <v>1</v>
      </c>
      <c r="M279" s="127">
        <f t="shared" si="392"/>
        <v>13.8</v>
      </c>
      <c r="N279" s="43">
        <f t="shared" si="377"/>
        <v>9.6008687040489062E+17</v>
      </c>
      <c r="O279" s="43">
        <f t="shared" si="393"/>
        <v>3.6170312755633854E+21</v>
      </c>
      <c r="P279" s="43">
        <f t="shared" si="394"/>
        <v>4.5216620056834482E+19</v>
      </c>
      <c r="Q279" s="43">
        <f t="shared" si="395"/>
        <v>300</v>
      </c>
      <c r="R279" s="43">
        <f t="shared" si="396"/>
        <v>96409.693949554523</v>
      </c>
      <c r="S279" s="71">
        <f t="shared" si="397"/>
        <v>1.2501030987018928E-2</v>
      </c>
      <c r="V279" s="44">
        <f t="shared" si="398"/>
        <v>273</v>
      </c>
      <c r="W279" s="44">
        <f t="shared" si="399"/>
        <v>2</v>
      </c>
      <c r="X279" s="44">
        <v>1</v>
      </c>
      <c r="Y279" s="35">
        <f t="shared" si="400"/>
        <v>1</v>
      </c>
      <c r="Z279" s="43">
        <f t="shared" si="378"/>
        <v>2.4950194954977597E+18</v>
      </c>
      <c r="AA279" s="43">
        <f t="shared" si="401"/>
        <v>6.8114032227088846E+20</v>
      </c>
      <c r="AB279" s="43">
        <f t="shared" si="402"/>
        <v>4.5216620056834482E+19</v>
      </c>
      <c r="AC279" s="43">
        <f t="shared" si="403"/>
        <v>600</v>
      </c>
      <c r="AD279" s="43">
        <f t="shared" si="404"/>
        <v>96409.693949554523</v>
      </c>
      <c r="AE279" s="71">
        <f t="shared" si="465"/>
        <v>6.6383707700763461E-2</v>
      </c>
      <c r="AG279" s="44">
        <f t="shared" si="405"/>
        <v>258</v>
      </c>
      <c r="AH279" s="44">
        <f t="shared" si="406"/>
        <v>4.1500000000000004</v>
      </c>
      <c r="AI279" s="44">
        <v>1</v>
      </c>
      <c r="AJ279" s="35">
        <f t="shared" si="407"/>
        <v>1.075</v>
      </c>
      <c r="AK279" s="43">
        <f t="shared" si="379"/>
        <v>3.430301775516E+17</v>
      </c>
      <c r="AL279" s="43">
        <f t="shared" si="408"/>
        <v>9.513941974393625E+19</v>
      </c>
      <c r="AM279" s="43">
        <f t="shared" si="409"/>
        <v>5.6520775071043052E+18</v>
      </c>
      <c r="AN279" s="43">
        <f t="shared" si="410"/>
        <v>1245</v>
      </c>
      <c r="AO279" s="43">
        <f t="shared" si="411"/>
        <v>96409.693949554523</v>
      </c>
      <c r="AP279" s="71">
        <f t="shared" si="374"/>
        <v>5.9408366398666652E-2</v>
      </c>
      <c r="AR279" s="44">
        <f t="shared" si="412"/>
        <v>238</v>
      </c>
      <c r="AS279" s="44">
        <f t="shared" si="413"/>
        <v>6.5</v>
      </c>
      <c r="AT279" s="44">
        <v>1</v>
      </c>
      <c r="AU279" s="35">
        <f t="shared" si="414"/>
        <v>1.175</v>
      </c>
      <c r="AV279" s="43">
        <f t="shared" si="380"/>
        <v>2466429326000640</v>
      </c>
      <c r="AW279" s="43">
        <f t="shared" si="415"/>
        <v>6.8973696101607898E+17</v>
      </c>
      <c r="AX279" s="43">
        <f t="shared" si="416"/>
        <v>3.5325484419401862E+17</v>
      </c>
      <c r="AY279" s="43">
        <f t="shared" si="417"/>
        <v>1950</v>
      </c>
      <c r="AZ279" s="43">
        <f t="shared" si="418"/>
        <v>96409.693949554523</v>
      </c>
      <c r="BA279" s="71">
        <f t="shared" si="461"/>
        <v>0.51215878539207882</v>
      </c>
      <c r="BC279" s="44">
        <f t="shared" si="419"/>
        <v>213</v>
      </c>
      <c r="BD279" s="44">
        <f t="shared" si="420"/>
        <v>9.1</v>
      </c>
      <c r="BE279" s="44">
        <v>1</v>
      </c>
      <c r="BF279" s="35">
        <f t="shared" si="421"/>
        <v>1.3</v>
      </c>
      <c r="BG279" s="43">
        <f t="shared" si="381"/>
        <v>2341752678752256</v>
      </c>
      <c r="BH279" s="43">
        <f t="shared" si="422"/>
        <v>6.4843131674649971E+17</v>
      </c>
      <c r="BI279" s="43">
        <f t="shared" si="423"/>
        <v>1.1039213881063062E+16</v>
      </c>
      <c r="BJ279" s="43">
        <f t="shared" si="424"/>
        <v>2730</v>
      </c>
      <c r="BK279" s="43">
        <f t="shared" si="425"/>
        <v>96409.693949554523</v>
      </c>
      <c r="BL279" s="71">
        <f t="shared" si="375"/>
        <v>1.7024492179761232E-2</v>
      </c>
      <c r="BN279" s="44">
        <f t="shared" si="426"/>
        <v>183</v>
      </c>
      <c r="BO279" s="44">
        <f t="shared" si="427"/>
        <v>12</v>
      </c>
      <c r="BP279" s="44">
        <v>1</v>
      </c>
      <c r="BQ279" s="35">
        <f t="shared" si="428"/>
        <v>1.45</v>
      </c>
      <c r="BR279" s="43">
        <f t="shared" si="382"/>
        <v>6637620971520</v>
      </c>
      <c r="BS279" s="43">
        <f t="shared" si="429"/>
        <v>1761292724792832</v>
      </c>
      <c r="BT279" s="43">
        <f t="shared" si="430"/>
        <v>172487716891610.03</v>
      </c>
      <c r="BU279" s="43">
        <f t="shared" si="431"/>
        <v>3600</v>
      </c>
      <c r="BV279" s="43">
        <f t="shared" si="432"/>
        <v>96409.693949554523</v>
      </c>
      <c r="BW279" s="71">
        <f t="shared" si="373"/>
        <v>9.7932452944128584E-2</v>
      </c>
      <c r="BY279" s="44">
        <f t="shared" si="433"/>
        <v>121</v>
      </c>
      <c r="BZ279" s="44">
        <f t="shared" si="434"/>
        <v>15.25</v>
      </c>
      <c r="CA279" s="44">
        <v>1</v>
      </c>
      <c r="CB279" s="35">
        <f t="shared" si="435"/>
        <v>0</v>
      </c>
      <c r="CC279" s="43">
        <f t="shared" si="383"/>
        <v>1310400</v>
      </c>
      <c r="CD279" s="43">
        <f t="shared" si="436"/>
        <v>0</v>
      </c>
      <c r="CE279" s="43">
        <f t="shared" si="437"/>
        <v>31914366456.563442</v>
      </c>
      <c r="CF279" s="43">
        <f t="shared" si="438"/>
        <v>4575</v>
      </c>
      <c r="CG279" s="43">
        <f t="shared" si="439"/>
        <v>96409.693949554523</v>
      </c>
      <c r="CH279" s="71" t="e">
        <f t="shared" si="467"/>
        <v>#DIV/0!</v>
      </c>
      <c r="CJ279" s="44">
        <f t="shared" si="440"/>
        <v>66</v>
      </c>
      <c r="CK279" s="44">
        <f t="shared" si="441"/>
        <v>18.899999999999999</v>
      </c>
      <c r="CL279" s="44">
        <v>1</v>
      </c>
      <c r="CM279" s="35">
        <f t="shared" si="442"/>
        <v>0</v>
      </c>
      <c r="CN279" s="43">
        <f t="shared" si="384"/>
        <v>600</v>
      </c>
      <c r="CO279" s="43">
        <f t="shared" si="443"/>
        <v>0</v>
      </c>
      <c r="CP279" s="43">
        <f t="shared" si="444"/>
        <v>15583186.746368807</v>
      </c>
      <c r="CQ279" s="43">
        <f t="shared" si="445"/>
        <v>5670</v>
      </c>
      <c r="CR279" s="43">
        <f t="shared" si="446"/>
        <v>96409.693949554523</v>
      </c>
      <c r="CS279" s="71" t="e">
        <f t="shared" si="462"/>
        <v>#DIV/0!</v>
      </c>
      <c r="CU279" s="44">
        <f t="shared" si="447"/>
        <v>16</v>
      </c>
      <c r="CV279" s="44">
        <f t="shared" si="448"/>
        <v>23</v>
      </c>
      <c r="CW279" s="44">
        <v>1</v>
      </c>
      <c r="CX279" s="35">
        <f t="shared" si="449"/>
        <v>0</v>
      </c>
      <c r="CY279" s="43">
        <f t="shared" si="385"/>
        <v>1</v>
      </c>
      <c r="CZ279" s="43">
        <f t="shared" si="450"/>
        <v>0</v>
      </c>
      <c r="DA279" s="43">
        <f t="shared" si="451"/>
        <v>15217.955807000735</v>
      </c>
      <c r="DB279" s="43">
        <f t="shared" si="452"/>
        <v>6900</v>
      </c>
      <c r="DC279" s="43">
        <f t="shared" si="453"/>
        <v>96409.693949554523</v>
      </c>
      <c r="DD279" s="71" t="e">
        <f t="shared" si="463"/>
        <v>#DIV/0!</v>
      </c>
      <c r="DF279" s="44">
        <f t="shared" si="454"/>
        <v>-47</v>
      </c>
      <c r="DG279" s="44">
        <f t="shared" si="455"/>
        <v>32.75</v>
      </c>
      <c r="DH279" s="44">
        <v>1</v>
      </c>
      <c r="DI279" s="35">
        <f t="shared" si="464"/>
        <v>0</v>
      </c>
      <c r="DJ279" s="43">
        <f t="shared" si="386"/>
        <v>1</v>
      </c>
      <c r="DK279" s="43">
        <f t="shared" si="456"/>
        <v>0</v>
      </c>
      <c r="DL279" s="43">
        <f t="shared" si="457"/>
        <v>2.451197884903527</v>
      </c>
      <c r="DM279" s="43">
        <f t="shared" si="458"/>
        <v>9825</v>
      </c>
      <c r="DN279" s="43">
        <f t="shared" si="459"/>
        <v>96409.693949554523</v>
      </c>
    </row>
    <row r="280" spans="1:118">
      <c r="A280" s="35">
        <f t="shared" si="387"/>
        <v>3326.9858154752037</v>
      </c>
      <c r="B280" s="35">
        <v>0</v>
      </c>
      <c r="C280" s="56">
        <f t="shared" si="466"/>
        <v>13.8</v>
      </c>
      <c r="D280" s="60"/>
      <c r="E280" s="59">
        <f t="shared" si="388"/>
        <v>13.8</v>
      </c>
      <c r="F280" s="102">
        <f t="shared" si="376"/>
        <v>27.6</v>
      </c>
      <c r="G280" s="38">
        <f t="shared" si="389"/>
        <v>3.1364889539741372E+16</v>
      </c>
      <c r="H280" s="35">
        <f t="shared" si="460"/>
        <v>54.800000000000026</v>
      </c>
      <c r="I280" s="39">
        <v>274</v>
      </c>
      <c r="J280" s="44">
        <f t="shared" si="390"/>
        <v>274</v>
      </c>
      <c r="K280" s="44">
        <f t="shared" si="391"/>
        <v>1</v>
      </c>
      <c r="L280" s="34">
        <v>1</v>
      </c>
      <c r="M280" s="127">
        <f t="shared" si="392"/>
        <v>13.8</v>
      </c>
      <c r="N280" s="43">
        <f t="shared" si="377"/>
        <v>9.6008687040489062E+17</v>
      </c>
      <c r="O280" s="43">
        <f t="shared" si="393"/>
        <v>3.6302804743749726E+21</v>
      </c>
      <c r="P280" s="43">
        <f t="shared" si="394"/>
        <v>5.1940257077811716E+19</v>
      </c>
      <c r="Q280" s="43">
        <f t="shared" si="395"/>
        <v>300</v>
      </c>
      <c r="R280" s="43">
        <f t="shared" si="396"/>
        <v>99809.574464256119</v>
      </c>
      <c r="S280" s="71">
        <f t="shared" si="397"/>
        <v>1.4307505286283507E-2</v>
      </c>
      <c r="V280" s="44">
        <f t="shared" si="398"/>
        <v>274</v>
      </c>
      <c r="W280" s="44">
        <f t="shared" si="399"/>
        <v>2</v>
      </c>
      <c r="X280" s="44">
        <v>1</v>
      </c>
      <c r="Y280" s="35">
        <f t="shared" si="400"/>
        <v>1</v>
      </c>
      <c r="Z280" s="43">
        <f t="shared" si="378"/>
        <v>2.4950194954977597E+18</v>
      </c>
      <c r="AA280" s="43">
        <f t="shared" si="401"/>
        <v>6.8363534176638612E+20</v>
      </c>
      <c r="AB280" s="43">
        <f t="shared" si="402"/>
        <v>5.1940257077811716E+19</v>
      </c>
      <c r="AC280" s="43">
        <f t="shared" si="403"/>
        <v>600</v>
      </c>
      <c r="AD280" s="43">
        <f t="shared" si="404"/>
        <v>99809.574464256119</v>
      </c>
      <c r="AE280" s="71">
        <f t="shared" si="465"/>
        <v>7.5976553440914543E-2</v>
      </c>
      <c r="AG280" s="44">
        <f t="shared" si="405"/>
        <v>259</v>
      </c>
      <c r="AH280" s="44">
        <f t="shared" si="406"/>
        <v>4.1500000000000004</v>
      </c>
      <c r="AI280" s="44">
        <v>1</v>
      </c>
      <c r="AJ280" s="35">
        <f t="shared" si="407"/>
        <v>1.075</v>
      </c>
      <c r="AK280" s="43">
        <f t="shared" si="379"/>
        <v>3.430301775516E+17</v>
      </c>
      <c r="AL280" s="43">
        <f t="shared" si="408"/>
        <v>9.5508177184804225E+19</v>
      </c>
      <c r="AM280" s="43">
        <f t="shared" si="409"/>
        <v>6.4925321347264584E+18</v>
      </c>
      <c r="AN280" s="43">
        <f t="shared" si="410"/>
        <v>1245</v>
      </c>
      <c r="AO280" s="43">
        <f t="shared" si="411"/>
        <v>99809.574464256119</v>
      </c>
      <c r="AP280" s="71">
        <f t="shared" si="374"/>
        <v>6.7978808999397899E-2</v>
      </c>
      <c r="AR280" s="44">
        <f t="shared" si="412"/>
        <v>239</v>
      </c>
      <c r="AS280" s="44">
        <f t="shared" si="413"/>
        <v>6.5</v>
      </c>
      <c r="AT280" s="44">
        <v>1</v>
      </c>
      <c r="AU280" s="35">
        <f t="shared" si="414"/>
        <v>1.175</v>
      </c>
      <c r="AV280" s="43">
        <f t="shared" si="380"/>
        <v>2466429326000640</v>
      </c>
      <c r="AW280" s="43">
        <f t="shared" si="415"/>
        <v>6.9263501547412979E+17</v>
      </c>
      <c r="AX280" s="43">
        <f t="shared" si="416"/>
        <v>4.0578325842040301E+17</v>
      </c>
      <c r="AY280" s="43">
        <f t="shared" si="417"/>
        <v>1950</v>
      </c>
      <c r="AZ280" s="43">
        <f t="shared" si="418"/>
        <v>99809.574464256119</v>
      </c>
      <c r="BA280" s="71">
        <f t="shared" si="461"/>
        <v>0.58585438124671185</v>
      </c>
      <c r="BC280" s="44">
        <f t="shared" si="419"/>
        <v>214</v>
      </c>
      <c r="BD280" s="44">
        <f t="shared" si="420"/>
        <v>9.1</v>
      </c>
      <c r="BE280" s="44">
        <v>1</v>
      </c>
      <c r="BF280" s="35">
        <f t="shared" si="421"/>
        <v>1.3</v>
      </c>
      <c r="BG280" s="43">
        <f t="shared" si="381"/>
        <v>2341752678752256</v>
      </c>
      <c r="BH280" s="43">
        <f t="shared" si="422"/>
        <v>6.514755952288777E+17</v>
      </c>
      <c r="BI280" s="43">
        <f t="shared" si="423"/>
        <v>1.2680726825637574E+16</v>
      </c>
      <c r="BJ280" s="43">
        <f t="shared" si="424"/>
        <v>2730</v>
      </c>
      <c r="BK280" s="43">
        <f t="shared" si="425"/>
        <v>99809.574464256119</v>
      </c>
      <c r="BL280" s="71">
        <f t="shared" si="375"/>
        <v>1.946462295518922E-2</v>
      </c>
      <c r="BN280" s="44">
        <f t="shared" si="426"/>
        <v>184</v>
      </c>
      <c r="BO280" s="44">
        <f t="shared" si="427"/>
        <v>12</v>
      </c>
      <c r="BP280" s="44">
        <v>1</v>
      </c>
      <c r="BQ280" s="35">
        <f t="shared" si="428"/>
        <v>1.45</v>
      </c>
      <c r="BR280" s="43">
        <f t="shared" si="382"/>
        <v>6637620971520</v>
      </c>
      <c r="BS280" s="43">
        <f t="shared" si="429"/>
        <v>1770917275201536</v>
      </c>
      <c r="BT280" s="43">
        <f t="shared" si="430"/>
        <v>198136356650586.72</v>
      </c>
      <c r="BU280" s="43">
        <f t="shared" si="431"/>
        <v>3600</v>
      </c>
      <c r="BV280" s="43">
        <f t="shared" si="432"/>
        <v>99809.574464256119</v>
      </c>
      <c r="BW280" s="71">
        <f t="shared" si="373"/>
        <v>0.11188346255645294</v>
      </c>
      <c r="BY280" s="44">
        <f t="shared" si="433"/>
        <v>122</v>
      </c>
      <c r="BZ280" s="44">
        <f t="shared" si="434"/>
        <v>15.25</v>
      </c>
      <c r="CA280" s="44">
        <v>1</v>
      </c>
      <c r="CB280" s="35">
        <f t="shared" si="435"/>
        <v>0</v>
      </c>
      <c r="CC280" s="43">
        <f t="shared" si="383"/>
        <v>1310400</v>
      </c>
      <c r="CD280" s="43">
        <f t="shared" si="436"/>
        <v>0</v>
      </c>
      <c r="CE280" s="43">
        <f t="shared" si="437"/>
        <v>36659980249.426964</v>
      </c>
      <c r="CF280" s="43">
        <f t="shared" si="438"/>
        <v>4575</v>
      </c>
      <c r="CG280" s="43">
        <f t="shared" si="439"/>
        <v>99809.574464256119</v>
      </c>
      <c r="CH280" s="71" t="e">
        <f t="shared" si="467"/>
        <v>#DIV/0!</v>
      </c>
      <c r="CJ280" s="44">
        <f t="shared" si="440"/>
        <v>67</v>
      </c>
      <c r="CK280" s="44">
        <f t="shared" si="441"/>
        <v>18.899999999999999</v>
      </c>
      <c r="CL280" s="44">
        <v>1</v>
      </c>
      <c r="CM280" s="35">
        <f t="shared" si="442"/>
        <v>0</v>
      </c>
      <c r="CN280" s="43">
        <f t="shared" si="384"/>
        <v>600</v>
      </c>
      <c r="CO280" s="43">
        <f t="shared" si="443"/>
        <v>0</v>
      </c>
      <c r="CP280" s="43">
        <f t="shared" si="444"/>
        <v>17900380.981165446</v>
      </c>
      <c r="CQ280" s="43">
        <f t="shared" si="445"/>
        <v>5670</v>
      </c>
      <c r="CR280" s="43">
        <f t="shared" si="446"/>
        <v>99809.574464256119</v>
      </c>
      <c r="CS280" s="71" t="e">
        <f t="shared" si="462"/>
        <v>#DIV/0!</v>
      </c>
      <c r="CU280" s="44">
        <f t="shared" si="447"/>
        <v>17</v>
      </c>
      <c r="CV280" s="44">
        <f t="shared" si="448"/>
        <v>23</v>
      </c>
      <c r="CW280" s="44">
        <v>1</v>
      </c>
      <c r="CX280" s="35">
        <f t="shared" si="449"/>
        <v>0</v>
      </c>
      <c r="CY280" s="43">
        <f t="shared" si="385"/>
        <v>1</v>
      </c>
      <c r="CZ280" s="43">
        <f t="shared" si="450"/>
        <v>0</v>
      </c>
      <c r="DA280" s="43">
        <f t="shared" si="451"/>
        <v>17480.840801919323</v>
      </c>
      <c r="DB280" s="43">
        <f t="shared" si="452"/>
        <v>6900</v>
      </c>
      <c r="DC280" s="43">
        <f t="shared" si="453"/>
        <v>99809.574464256119</v>
      </c>
      <c r="DD280" s="71" t="e">
        <f t="shared" si="463"/>
        <v>#DIV/0!</v>
      </c>
      <c r="DF280" s="44">
        <f t="shared" si="454"/>
        <v>-46</v>
      </c>
      <c r="DG280" s="44">
        <f t="shared" si="455"/>
        <v>32.75</v>
      </c>
      <c r="DH280" s="44">
        <v>1</v>
      </c>
      <c r="DI280" s="35">
        <f t="shared" si="464"/>
        <v>0</v>
      </c>
      <c r="DJ280" s="43">
        <f t="shared" si="386"/>
        <v>1</v>
      </c>
      <c r="DK280" s="43">
        <f t="shared" si="456"/>
        <v>0</v>
      </c>
      <c r="DL280" s="43">
        <f t="shared" si="457"/>
        <v>2.8156869781608931</v>
      </c>
      <c r="DM280" s="43">
        <f t="shared" si="458"/>
        <v>9825</v>
      </c>
      <c r="DN280" s="43">
        <f t="shared" si="459"/>
        <v>99809.574464256119</v>
      </c>
    </row>
    <row r="281" spans="1:118">
      <c r="A281" s="35">
        <f t="shared" si="387"/>
        <v>3444.3117168792796</v>
      </c>
      <c r="B281" s="35">
        <v>0</v>
      </c>
      <c r="C281" s="56">
        <f t="shared" si="466"/>
        <v>13.8</v>
      </c>
      <c r="D281" s="60"/>
      <c r="E281" s="59">
        <f t="shared" si="388"/>
        <v>13.8</v>
      </c>
      <c r="F281" s="102">
        <f t="shared" si="376"/>
        <v>27.6</v>
      </c>
      <c r="G281" s="38">
        <f t="shared" si="389"/>
        <v>3.6028797018964632E+16</v>
      </c>
      <c r="H281" s="35">
        <f t="shared" si="460"/>
        <v>55.000000000000028</v>
      </c>
      <c r="I281" s="39">
        <v>275</v>
      </c>
      <c r="J281" s="44">
        <f t="shared" si="390"/>
        <v>275</v>
      </c>
      <c r="K281" s="44">
        <f t="shared" si="391"/>
        <v>1</v>
      </c>
      <c r="L281" s="34">
        <v>1</v>
      </c>
      <c r="M281" s="127">
        <f t="shared" si="392"/>
        <v>13.8</v>
      </c>
      <c r="N281" s="43">
        <f t="shared" si="377"/>
        <v>9.6008687040489062E+17</v>
      </c>
      <c r="O281" s="43">
        <f t="shared" si="393"/>
        <v>3.6435296731865599E+21</v>
      </c>
      <c r="P281" s="43">
        <f t="shared" si="394"/>
        <v>5.9663687863405429E+19</v>
      </c>
      <c r="Q281" s="43">
        <f t="shared" si="395"/>
        <v>300</v>
      </c>
      <c r="R281" s="43">
        <f t="shared" si="396"/>
        <v>103329.35150637839</v>
      </c>
      <c r="S281" s="71">
        <f t="shared" si="397"/>
        <v>1.6375244121787192E-2</v>
      </c>
      <c r="V281" s="44">
        <f t="shared" si="398"/>
        <v>275</v>
      </c>
      <c r="W281" s="44">
        <f t="shared" si="399"/>
        <v>2</v>
      </c>
      <c r="X281" s="44">
        <v>1</v>
      </c>
      <c r="Y281" s="35">
        <f t="shared" si="400"/>
        <v>1</v>
      </c>
      <c r="Z281" s="43">
        <f t="shared" si="378"/>
        <v>2.4950194954977597E+18</v>
      </c>
      <c r="AA281" s="43">
        <f t="shared" si="401"/>
        <v>6.8613036126188392E+20</v>
      </c>
      <c r="AB281" s="43">
        <f t="shared" si="402"/>
        <v>5.9663687863405429E+19</v>
      </c>
      <c r="AC281" s="43">
        <f t="shared" si="403"/>
        <v>600</v>
      </c>
      <c r="AD281" s="43">
        <f t="shared" si="404"/>
        <v>103329.35150637839</v>
      </c>
      <c r="AE281" s="71">
        <f t="shared" si="465"/>
        <v>8.6956781439719508E-2</v>
      </c>
      <c r="AG281" s="44">
        <f t="shared" si="405"/>
        <v>260</v>
      </c>
      <c r="AH281" s="44">
        <f t="shared" si="406"/>
        <v>4.1500000000000004</v>
      </c>
      <c r="AI281" s="44">
        <v>1</v>
      </c>
      <c r="AJ281" s="35">
        <f t="shared" si="407"/>
        <v>1.075</v>
      </c>
      <c r="AK281" s="43">
        <f t="shared" si="379"/>
        <v>3.430301775516E+17</v>
      </c>
      <c r="AL281" s="43">
        <f t="shared" si="408"/>
        <v>9.58769346256722E+19</v>
      </c>
      <c r="AM281" s="43">
        <f t="shared" si="409"/>
        <v>7.4579609829256704E+18</v>
      </c>
      <c r="AN281" s="43">
        <f t="shared" si="410"/>
        <v>1245</v>
      </c>
      <c r="AO281" s="43">
        <f t="shared" si="411"/>
        <v>103329.35150637839</v>
      </c>
      <c r="AP281" s="71">
        <f t="shared" si="374"/>
        <v>7.7786810895064978E-2</v>
      </c>
      <c r="AR281" s="44">
        <f t="shared" si="412"/>
        <v>240</v>
      </c>
      <c r="AS281" s="44">
        <f t="shared" si="413"/>
        <v>6.5</v>
      </c>
      <c r="AT281" s="44">
        <v>15</v>
      </c>
      <c r="AU281" s="35">
        <f t="shared" si="414"/>
        <v>1.175</v>
      </c>
      <c r="AV281" s="43">
        <f t="shared" si="380"/>
        <v>3.69964398900096E+16</v>
      </c>
      <c r="AW281" s="43">
        <f t="shared" si="415"/>
        <v>1.0432996048982708E+19</v>
      </c>
      <c r="AX281" s="43">
        <f t="shared" si="416"/>
        <v>4.6612256143285389E+17</v>
      </c>
      <c r="AY281" s="43">
        <f t="shared" si="417"/>
        <v>1950</v>
      </c>
      <c r="AZ281" s="43">
        <f t="shared" si="418"/>
        <v>103329.35150637839</v>
      </c>
      <c r="BA281" s="71">
        <f t="shared" si="461"/>
        <v>4.4677728165947513E-2</v>
      </c>
      <c r="BC281" s="44">
        <f t="shared" si="419"/>
        <v>215</v>
      </c>
      <c r="BD281" s="44">
        <f t="shared" si="420"/>
        <v>9.1</v>
      </c>
      <c r="BE281" s="44">
        <v>1</v>
      </c>
      <c r="BF281" s="35">
        <f t="shared" si="421"/>
        <v>1.3</v>
      </c>
      <c r="BG281" s="43">
        <f t="shared" si="381"/>
        <v>2341752678752256</v>
      </c>
      <c r="BH281" s="43">
        <f t="shared" si="422"/>
        <v>6.5451987371125555E+17</v>
      </c>
      <c r="BI281" s="43">
        <f t="shared" si="423"/>
        <v>1.4566330044776658E+16</v>
      </c>
      <c r="BJ281" s="43">
        <f t="shared" si="424"/>
        <v>2730</v>
      </c>
      <c r="BK281" s="43">
        <f t="shared" si="425"/>
        <v>103329.35150637839</v>
      </c>
      <c r="BL281" s="71">
        <f t="shared" si="375"/>
        <v>2.2254985111731934E-2</v>
      </c>
      <c r="BN281" s="44">
        <f t="shared" si="426"/>
        <v>185</v>
      </c>
      <c r="BO281" s="44">
        <f t="shared" si="427"/>
        <v>12</v>
      </c>
      <c r="BP281" s="44">
        <v>1</v>
      </c>
      <c r="BQ281" s="35">
        <f t="shared" si="428"/>
        <v>1.45</v>
      </c>
      <c r="BR281" s="43">
        <f t="shared" si="382"/>
        <v>6637620971520</v>
      </c>
      <c r="BS281" s="43">
        <f t="shared" si="429"/>
        <v>1780541825610240</v>
      </c>
      <c r="BT281" s="43">
        <f t="shared" si="430"/>
        <v>227598906949634.87</v>
      </c>
      <c r="BU281" s="43">
        <f t="shared" si="431"/>
        <v>3600</v>
      </c>
      <c r="BV281" s="43">
        <f t="shared" si="432"/>
        <v>103329.35150637839</v>
      </c>
      <c r="BW281" s="71">
        <f t="shared" si="373"/>
        <v>0.12782564479867276</v>
      </c>
      <c r="BY281" s="44">
        <f t="shared" si="433"/>
        <v>123</v>
      </c>
      <c r="BZ281" s="44">
        <f t="shared" si="434"/>
        <v>15.25</v>
      </c>
      <c r="CA281" s="44">
        <v>1</v>
      </c>
      <c r="CB281" s="35">
        <f t="shared" si="435"/>
        <v>0</v>
      </c>
      <c r="CC281" s="43">
        <f t="shared" si="383"/>
        <v>1310400</v>
      </c>
      <c r="CD281" s="43">
        <f t="shared" si="436"/>
        <v>0</v>
      </c>
      <c r="CE281" s="43">
        <f t="shared" si="437"/>
        <v>42111259006.740555</v>
      </c>
      <c r="CF281" s="43">
        <f t="shared" si="438"/>
        <v>4575</v>
      </c>
      <c r="CG281" s="43">
        <f t="shared" si="439"/>
        <v>103329.35150637839</v>
      </c>
      <c r="CH281" s="71" t="e">
        <f t="shared" si="467"/>
        <v>#DIV/0!</v>
      </c>
      <c r="CJ281" s="44">
        <f t="shared" si="440"/>
        <v>68</v>
      </c>
      <c r="CK281" s="44">
        <f t="shared" si="441"/>
        <v>18.899999999999999</v>
      </c>
      <c r="CL281" s="44">
        <v>1</v>
      </c>
      <c r="CM281" s="35">
        <f t="shared" si="442"/>
        <v>0</v>
      </c>
      <c r="CN281" s="43">
        <f t="shared" si="384"/>
        <v>600</v>
      </c>
      <c r="CO281" s="43">
        <f t="shared" si="443"/>
        <v>0</v>
      </c>
      <c r="CP281" s="43">
        <f t="shared" si="444"/>
        <v>20562138.186884962</v>
      </c>
      <c r="CQ281" s="43">
        <f t="shared" si="445"/>
        <v>5670</v>
      </c>
      <c r="CR281" s="43">
        <f t="shared" si="446"/>
        <v>103329.35150637839</v>
      </c>
      <c r="CS281" s="71" t="e">
        <f t="shared" si="462"/>
        <v>#DIV/0!</v>
      </c>
      <c r="CU281" s="44">
        <f t="shared" si="447"/>
        <v>18</v>
      </c>
      <c r="CV281" s="44">
        <f t="shared" si="448"/>
        <v>23</v>
      </c>
      <c r="CW281" s="44">
        <v>1</v>
      </c>
      <c r="CX281" s="35">
        <f t="shared" si="449"/>
        <v>0</v>
      </c>
      <c r="CY281" s="43">
        <f t="shared" si="385"/>
        <v>1</v>
      </c>
      <c r="CZ281" s="43">
        <f t="shared" si="450"/>
        <v>0</v>
      </c>
      <c r="DA281" s="43">
        <f t="shared" si="451"/>
        <v>20080.213073129777</v>
      </c>
      <c r="DB281" s="43">
        <f t="shared" si="452"/>
        <v>6900</v>
      </c>
      <c r="DC281" s="43">
        <f t="shared" si="453"/>
        <v>103329.35150637839</v>
      </c>
      <c r="DD281" s="71" t="e">
        <f t="shared" si="463"/>
        <v>#DIV/0!</v>
      </c>
      <c r="DF281" s="44">
        <f t="shared" si="454"/>
        <v>-45</v>
      </c>
      <c r="DG281" s="44">
        <f t="shared" si="455"/>
        <v>32.75</v>
      </c>
      <c r="DH281" s="44">
        <v>1</v>
      </c>
      <c r="DI281" s="35">
        <f t="shared" si="464"/>
        <v>0</v>
      </c>
      <c r="DJ281" s="43">
        <f t="shared" si="386"/>
        <v>1</v>
      </c>
      <c r="DK281" s="43">
        <f t="shared" si="456"/>
        <v>0</v>
      </c>
      <c r="DL281" s="43">
        <f t="shared" si="457"/>
        <v>3.2343749999999907</v>
      </c>
      <c r="DM281" s="43">
        <f t="shared" si="458"/>
        <v>9825</v>
      </c>
      <c r="DN281" s="43">
        <f t="shared" si="459"/>
        <v>103329.35150637839</v>
      </c>
    </row>
    <row r="282" spans="1:118">
      <c r="A282" s="35">
        <f t="shared" si="387"/>
        <v>3565.7751072609922</v>
      </c>
      <c r="B282" s="35">
        <v>0</v>
      </c>
      <c r="C282" s="56">
        <f t="shared" si="466"/>
        <v>13.8</v>
      </c>
      <c r="D282" s="60"/>
      <c r="E282" s="59">
        <f t="shared" si="388"/>
        <v>13.8</v>
      </c>
      <c r="F282" s="102">
        <f t="shared" si="376"/>
        <v>27.6</v>
      </c>
      <c r="G282" s="38">
        <f t="shared" si="389"/>
        <v>4.1386219868206752E+16</v>
      </c>
      <c r="H282" s="35">
        <f t="shared" si="460"/>
        <v>55.200000000000031</v>
      </c>
      <c r="I282" s="39">
        <v>276</v>
      </c>
      <c r="J282" s="44">
        <f t="shared" si="390"/>
        <v>276</v>
      </c>
      <c r="K282" s="44">
        <f t="shared" si="391"/>
        <v>1</v>
      </c>
      <c r="L282" s="34">
        <v>1</v>
      </c>
      <c r="M282" s="127">
        <f t="shared" si="392"/>
        <v>13.8</v>
      </c>
      <c r="N282" s="43">
        <f t="shared" si="377"/>
        <v>9.6008687040489062E+17</v>
      </c>
      <c r="O282" s="43">
        <f t="shared" si="393"/>
        <v>3.6567788719981477E+21</v>
      </c>
      <c r="P282" s="43">
        <f t="shared" si="394"/>
        <v>6.8535580101750383E+19</v>
      </c>
      <c r="Q282" s="43">
        <f t="shared" si="395"/>
        <v>300</v>
      </c>
      <c r="R282" s="43">
        <f t="shared" si="396"/>
        <v>106973.25321782977</v>
      </c>
      <c r="S282" s="71">
        <f t="shared" si="397"/>
        <v>1.8742063028903078E-2</v>
      </c>
      <c r="V282" s="44">
        <f t="shared" si="398"/>
        <v>276</v>
      </c>
      <c r="W282" s="44">
        <f t="shared" si="399"/>
        <v>2</v>
      </c>
      <c r="X282" s="44">
        <v>1</v>
      </c>
      <c r="Y282" s="35">
        <f t="shared" si="400"/>
        <v>1</v>
      </c>
      <c r="Z282" s="43">
        <f t="shared" si="378"/>
        <v>2.4950194954977597E+18</v>
      </c>
      <c r="AA282" s="43">
        <f t="shared" si="401"/>
        <v>6.8862538075738171E+20</v>
      </c>
      <c r="AB282" s="43">
        <f t="shared" si="402"/>
        <v>6.8535580101750383E+19</v>
      </c>
      <c r="AC282" s="43">
        <f t="shared" si="403"/>
        <v>600</v>
      </c>
      <c r="AD282" s="43">
        <f t="shared" si="404"/>
        <v>106973.25321782977</v>
      </c>
      <c r="AE282" s="71">
        <f t="shared" si="465"/>
        <v>9.9525201970295976E-2</v>
      </c>
      <c r="AG282" s="44">
        <f t="shared" si="405"/>
        <v>261</v>
      </c>
      <c r="AH282" s="44">
        <f t="shared" si="406"/>
        <v>4.1500000000000004</v>
      </c>
      <c r="AI282" s="44">
        <v>1</v>
      </c>
      <c r="AJ282" s="35">
        <f t="shared" si="407"/>
        <v>1.075</v>
      </c>
      <c r="AK282" s="43">
        <f t="shared" si="379"/>
        <v>3.430301775516E+17</v>
      </c>
      <c r="AL282" s="43">
        <f t="shared" si="408"/>
        <v>9.6245692066540175E+19</v>
      </c>
      <c r="AM282" s="43">
        <f t="shared" si="409"/>
        <v>8.5669475127187876E+18</v>
      </c>
      <c r="AN282" s="43">
        <f t="shared" si="410"/>
        <v>1245</v>
      </c>
      <c r="AO282" s="43">
        <f t="shared" si="411"/>
        <v>106973.25321782977</v>
      </c>
      <c r="AP282" s="71">
        <f t="shared" si="374"/>
        <v>8.9011230827827234E-2</v>
      </c>
      <c r="AR282" s="44">
        <f t="shared" si="412"/>
        <v>241</v>
      </c>
      <c r="AS282" s="44">
        <f t="shared" si="413"/>
        <v>6.5</v>
      </c>
      <c r="AT282" s="44">
        <v>1</v>
      </c>
      <c r="AU282" s="35">
        <f t="shared" si="414"/>
        <v>1.175</v>
      </c>
      <c r="AV282" s="43">
        <f t="shared" si="380"/>
        <v>3.69964398900096E+16</v>
      </c>
      <c r="AW282" s="43">
        <f t="shared" si="415"/>
        <v>1.0476466865853469E+19</v>
      </c>
      <c r="AX282" s="43">
        <f t="shared" si="416"/>
        <v>5.3543421954492358E+17</v>
      </c>
      <c r="AY282" s="43">
        <f t="shared" si="417"/>
        <v>1950</v>
      </c>
      <c r="AZ282" s="43">
        <f t="shared" si="418"/>
        <v>106973.25321782977</v>
      </c>
      <c r="BA282" s="71">
        <f t="shared" si="461"/>
        <v>5.1108281675580354E-2</v>
      </c>
      <c r="BC282" s="44">
        <f t="shared" si="419"/>
        <v>216</v>
      </c>
      <c r="BD282" s="44">
        <f t="shared" si="420"/>
        <v>9.1</v>
      </c>
      <c r="BE282" s="44">
        <v>1</v>
      </c>
      <c r="BF282" s="35">
        <f t="shared" si="421"/>
        <v>1.3</v>
      </c>
      <c r="BG282" s="43">
        <f t="shared" si="381"/>
        <v>2341752678752256</v>
      </c>
      <c r="BH282" s="43">
        <f t="shared" si="422"/>
        <v>6.5756415219363354E+17</v>
      </c>
      <c r="BI282" s="43">
        <f t="shared" si="423"/>
        <v>1.6732319360778834E+16</v>
      </c>
      <c r="BJ282" s="43">
        <f t="shared" si="424"/>
        <v>2730</v>
      </c>
      <c r="BK282" s="43">
        <f t="shared" si="425"/>
        <v>106973.25321782977</v>
      </c>
      <c r="BL282" s="71">
        <f t="shared" si="375"/>
        <v>2.5445911710606225E-2</v>
      </c>
      <c r="BN282" s="44">
        <f t="shared" si="426"/>
        <v>186</v>
      </c>
      <c r="BO282" s="44">
        <f t="shared" si="427"/>
        <v>12</v>
      </c>
      <c r="BP282" s="44">
        <v>1</v>
      </c>
      <c r="BQ282" s="35">
        <f t="shared" si="428"/>
        <v>1.45</v>
      </c>
      <c r="BR282" s="43">
        <f t="shared" si="382"/>
        <v>6637620971520</v>
      </c>
      <c r="BS282" s="43">
        <f t="shared" si="429"/>
        <v>1790166376018944</v>
      </c>
      <c r="BT282" s="43">
        <f t="shared" si="430"/>
        <v>261442490012168.72</v>
      </c>
      <c r="BU282" s="43">
        <f t="shared" si="431"/>
        <v>3600</v>
      </c>
      <c r="BV282" s="43">
        <f t="shared" si="432"/>
        <v>106973.25321782977</v>
      </c>
      <c r="BW282" s="71">
        <f t="shared" si="373"/>
        <v>0.14604368259534445</v>
      </c>
      <c r="BY282" s="44">
        <f t="shared" si="433"/>
        <v>124</v>
      </c>
      <c r="BZ282" s="44">
        <f t="shared" si="434"/>
        <v>15.25</v>
      </c>
      <c r="CA282" s="44">
        <v>1</v>
      </c>
      <c r="CB282" s="35">
        <f t="shared" si="435"/>
        <v>0</v>
      </c>
      <c r="CC282" s="43">
        <f t="shared" si="383"/>
        <v>1310400</v>
      </c>
      <c r="CD282" s="43">
        <f t="shared" si="436"/>
        <v>0</v>
      </c>
      <c r="CE282" s="43">
        <f t="shared" si="437"/>
        <v>48373133947.89695</v>
      </c>
      <c r="CF282" s="43">
        <f t="shared" si="438"/>
        <v>4575</v>
      </c>
      <c r="CG282" s="43">
        <f t="shared" si="439"/>
        <v>106973.25321782977</v>
      </c>
      <c r="CH282" s="71" t="e">
        <f t="shared" si="467"/>
        <v>#DIV/0!</v>
      </c>
      <c r="CJ282" s="44">
        <f t="shared" si="440"/>
        <v>69</v>
      </c>
      <c r="CK282" s="44">
        <f t="shared" si="441"/>
        <v>18.899999999999999</v>
      </c>
      <c r="CL282" s="44">
        <v>1</v>
      </c>
      <c r="CM282" s="35">
        <f t="shared" si="442"/>
        <v>0</v>
      </c>
      <c r="CN282" s="43">
        <f t="shared" si="384"/>
        <v>600</v>
      </c>
      <c r="CO282" s="43">
        <f t="shared" si="443"/>
        <v>0</v>
      </c>
      <c r="CP282" s="43">
        <f t="shared" si="444"/>
        <v>23619694.310496472</v>
      </c>
      <c r="CQ282" s="43">
        <f t="shared" si="445"/>
        <v>5670</v>
      </c>
      <c r="CR282" s="43">
        <f t="shared" si="446"/>
        <v>106973.25321782977</v>
      </c>
      <c r="CS282" s="71" t="e">
        <f t="shared" si="462"/>
        <v>#DIV/0!</v>
      </c>
      <c r="CU282" s="44">
        <f t="shared" si="447"/>
        <v>19</v>
      </c>
      <c r="CV282" s="44">
        <f t="shared" si="448"/>
        <v>23</v>
      </c>
      <c r="CW282" s="44">
        <v>1</v>
      </c>
      <c r="CX282" s="35">
        <f t="shared" si="449"/>
        <v>0</v>
      </c>
      <c r="CY282" s="43">
        <f t="shared" si="385"/>
        <v>1</v>
      </c>
      <c r="CZ282" s="43">
        <f t="shared" si="450"/>
        <v>0</v>
      </c>
      <c r="DA282" s="43">
        <f t="shared" si="451"/>
        <v>23066.107725094134</v>
      </c>
      <c r="DB282" s="43">
        <f t="shared" si="452"/>
        <v>6900</v>
      </c>
      <c r="DC282" s="43">
        <f t="shared" si="453"/>
        <v>106973.25321782977</v>
      </c>
      <c r="DD282" s="71" t="e">
        <f t="shared" si="463"/>
        <v>#DIV/0!</v>
      </c>
      <c r="DF282" s="44">
        <f t="shared" si="454"/>
        <v>-44</v>
      </c>
      <c r="DG282" s="44">
        <f t="shared" si="455"/>
        <v>32.75</v>
      </c>
      <c r="DH282" s="44">
        <v>1</v>
      </c>
      <c r="DI282" s="35">
        <f t="shared" si="464"/>
        <v>0</v>
      </c>
      <c r="DJ282" s="43">
        <f t="shared" si="386"/>
        <v>1</v>
      </c>
      <c r="DK282" s="43">
        <f t="shared" si="456"/>
        <v>0</v>
      </c>
      <c r="DL282" s="43">
        <f t="shared" si="457"/>
        <v>3.7153212419435246</v>
      </c>
      <c r="DM282" s="43">
        <f t="shared" si="458"/>
        <v>9825</v>
      </c>
      <c r="DN282" s="43">
        <f t="shared" si="459"/>
        <v>106973.25321782977</v>
      </c>
    </row>
    <row r="283" spans="1:118">
      <c r="A283" s="35">
        <f t="shared" si="387"/>
        <v>3691.5218948540301</v>
      </c>
      <c r="B283" s="35">
        <v>0</v>
      </c>
      <c r="C283" s="56">
        <f t="shared" si="466"/>
        <v>13.8</v>
      </c>
      <c r="D283" s="60"/>
      <c r="E283" s="59">
        <f t="shared" si="388"/>
        <v>13.8</v>
      </c>
      <c r="F283" s="102">
        <f t="shared" si="376"/>
        <v>27.6</v>
      </c>
      <c r="G283" s="38">
        <f t="shared" si="389"/>
        <v>4.7540282682154696E+16</v>
      </c>
      <c r="H283" s="35">
        <f t="shared" si="460"/>
        <v>55.400000000000034</v>
      </c>
      <c r="I283" s="39">
        <v>277</v>
      </c>
      <c r="J283" s="44">
        <f t="shared" si="390"/>
        <v>277</v>
      </c>
      <c r="K283" s="44">
        <f t="shared" si="391"/>
        <v>1</v>
      </c>
      <c r="L283" s="34">
        <v>1</v>
      </c>
      <c r="M283" s="127">
        <f t="shared" si="392"/>
        <v>13.8</v>
      </c>
      <c r="N283" s="43">
        <f t="shared" si="377"/>
        <v>9.6008687040489062E+17</v>
      </c>
      <c r="O283" s="43">
        <f t="shared" si="393"/>
        <v>3.670028070809735E+21</v>
      </c>
      <c r="P283" s="43">
        <f t="shared" si="394"/>
        <v>7.8726708121648169E+19</v>
      </c>
      <c r="Q283" s="43">
        <f t="shared" si="395"/>
        <v>300</v>
      </c>
      <c r="R283" s="43">
        <f t="shared" si="396"/>
        <v>110745.65684562091</v>
      </c>
      <c r="S283" s="71">
        <f t="shared" si="397"/>
        <v>2.145125503202986E-2</v>
      </c>
      <c r="V283" s="44">
        <f t="shared" si="398"/>
        <v>277</v>
      </c>
      <c r="W283" s="44">
        <f t="shared" si="399"/>
        <v>2</v>
      </c>
      <c r="X283" s="44">
        <v>1</v>
      </c>
      <c r="Y283" s="35">
        <f t="shared" si="400"/>
        <v>1</v>
      </c>
      <c r="Z283" s="43">
        <f t="shared" si="378"/>
        <v>2.4950194954977597E+18</v>
      </c>
      <c r="AA283" s="43">
        <f t="shared" si="401"/>
        <v>6.911204002528795E+20</v>
      </c>
      <c r="AB283" s="43">
        <f t="shared" si="402"/>
        <v>7.8726708121648169E+19</v>
      </c>
      <c r="AC283" s="43">
        <f t="shared" si="403"/>
        <v>600</v>
      </c>
      <c r="AD283" s="43">
        <f t="shared" si="404"/>
        <v>110745.65684562091</v>
      </c>
      <c r="AE283" s="71">
        <f t="shared" si="465"/>
        <v>0.11391171218913844</v>
      </c>
      <c r="AG283" s="44">
        <f t="shared" si="405"/>
        <v>262</v>
      </c>
      <c r="AH283" s="44">
        <f t="shared" si="406"/>
        <v>4.1500000000000004</v>
      </c>
      <c r="AI283" s="44">
        <v>1</v>
      </c>
      <c r="AJ283" s="35">
        <f t="shared" si="407"/>
        <v>1.075</v>
      </c>
      <c r="AK283" s="43">
        <f t="shared" si="379"/>
        <v>3.430301775516E+17</v>
      </c>
      <c r="AL283" s="43">
        <f t="shared" si="408"/>
        <v>9.6614449507408134E+19</v>
      </c>
      <c r="AM283" s="43">
        <f t="shared" si="409"/>
        <v>9.8408385152060129E+18</v>
      </c>
      <c r="AN283" s="43">
        <f t="shared" si="410"/>
        <v>1245</v>
      </c>
      <c r="AO283" s="43">
        <f t="shared" si="411"/>
        <v>110745.65684562091</v>
      </c>
      <c r="AP283" s="71">
        <f t="shared" si="374"/>
        <v>0.10185679849525452</v>
      </c>
      <c r="AR283" s="44">
        <f t="shared" si="412"/>
        <v>242</v>
      </c>
      <c r="AS283" s="44">
        <f t="shared" si="413"/>
        <v>6.5</v>
      </c>
      <c r="AT283" s="44">
        <v>1</v>
      </c>
      <c r="AU283" s="35">
        <f t="shared" si="414"/>
        <v>1.175</v>
      </c>
      <c r="AV283" s="43">
        <f t="shared" si="380"/>
        <v>3.69964398900096E+16</v>
      </c>
      <c r="AW283" s="43">
        <f t="shared" si="415"/>
        <v>1.0519937682724231E+19</v>
      </c>
      <c r="AX283" s="43">
        <f t="shared" si="416"/>
        <v>6.1505240720037517E+17</v>
      </c>
      <c r="AY283" s="43">
        <f t="shared" si="417"/>
        <v>1950</v>
      </c>
      <c r="AZ283" s="43">
        <f t="shared" si="418"/>
        <v>110745.65684562091</v>
      </c>
      <c r="BA283" s="71">
        <f t="shared" si="461"/>
        <v>5.8465404049912767E-2</v>
      </c>
      <c r="BC283" s="44">
        <f t="shared" si="419"/>
        <v>217</v>
      </c>
      <c r="BD283" s="44">
        <f t="shared" si="420"/>
        <v>9.1</v>
      </c>
      <c r="BE283" s="44">
        <v>1</v>
      </c>
      <c r="BF283" s="35">
        <f t="shared" si="421"/>
        <v>1.3</v>
      </c>
      <c r="BG283" s="43">
        <f t="shared" si="381"/>
        <v>2341752678752256</v>
      </c>
      <c r="BH283" s="43">
        <f t="shared" si="422"/>
        <v>6.6060843067601139E+17</v>
      </c>
      <c r="BI283" s="43">
        <f t="shared" si="423"/>
        <v>1.9220387725011692E+16</v>
      </c>
      <c r="BJ283" s="43">
        <f t="shared" si="424"/>
        <v>2730</v>
      </c>
      <c r="BK283" s="43">
        <f t="shared" si="425"/>
        <v>110745.65684562091</v>
      </c>
      <c r="BL283" s="71">
        <f t="shared" si="375"/>
        <v>2.9094977951376059E-2</v>
      </c>
      <c r="BN283" s="44">
        <f t="shared" si="426"/>
        <v>187</v>
      </c>
      <c r="BO283" s="44">
        <f t="shared" si="427"/>
        <v>12</v>
      </c>
      <c r="BP283" s="44">
        <v>1</v>
      </c>
      <c r="BQ283" s="35">
        <f t="shared" si="428"/>
        <v>1.45</v>
      </c>
      <c r="BR283" s="43">
        <f t="shared" si="382"/>
        <v>6637620971520</v>
      </c>
      <c r="BS283" s="43">
        <f t="shared" si="429"/>
        <v>1799790926427648</v>
      </c>
      <c r="BT283" s="43">
        <f t="shared" si="430"/>
        <v>300318558203307</v>
      </c>
      <c r="BU283" s="43">
        <f t="shared" si="431"/>
        <v>3600</v>
      </c>
      <c r="BV283" s="43">
        <f t="shared" si="432"/>
        <v>110745.65684562091</v>
      </c>
      <c r="BW283" s="71">
        <f t="shared" si="373"/>
        <v>0.1668630249177889</v>
      </c>
      <c r="BY283" s="44">
        <f t="shared" si="433"/>
        <v>125</v>
      </c>
      <c r="BZ283" s="44">
        <f t="shared" si="434"/>
        <v>15.25</v>
      </c>
      <c r="CA283" s="44">
        <v>1</v>
      </c>
      <c r="CB283" s="35">
        <f t="shared" si="435"/>
        <v>0</v>
      </c>
      <c r="CC283" s="43">
        <f t="shared" si="383"/>
        <v>1310400</v>
      </c>
      <c r="CD283" s="43">
        <f t="shared" si="436"/>
        <v>0</v>
      </c>
      <c r="CE283" s="43">
        <f t="shared" si="437"/>
        <v>55566139392.000458</v>
      </c>
      <c r="CF283" s="43">
        <f t="shared" si="438"/>
        <v>4575</v>
      </c>
      <c r="CG283" s="43">
        <f t="shared" si="439"/>
        <v>110745.65684562091</v>
      </c>
      <c r="CH283" s="71" t="e">
        <f t="shared" si="467"/>
        <v>#DIV/0!</v>
      </c>
      <c r="CJ283" s="44">
        <f t="shared" si="440"/>
        <v>70</v>
      </c>
      <c r="CK283" s="44">
        <f t="shared" si="441"/>
        <v>18.899999999999999</v>
      </c>
      <c r="CL283" s="44">
        <v>1</v>
      </c>
      <c r="CM283" s="35">
        <f t="shared" si="442"/>
        <v>0</v>
      </c>
      <c r="CN283" s="43">
        <f t="shared" si="384"/>
        <v>600</v>
      </c>
      <c r="CO283" s="43">
        <f t="shared" si="443"/>
        <v>0</v>
      </c>
      <c r="CP283" s="43">
        <f t="shared" si="444"/>
        <v>27131904.000000127</v>
      </c>
      <c r="CQ283" s="43">
        <f t="shared" si="445"/>
        <v>5670</v>
      </c>
      <c r="CR283" s="43">
        <f t="shared" si="446"/>
        <v>110745.65684562091</v>
      </c>
      <c r="CS283" s="71" t="e">
        <f t="shared" si="462"/>
        <v>#DIV/0!</v>
      </c>
      <c r="CU283" s="44">
        <f t="shared" si="447"/>
        <v>20</v>
      </c>
      <c r="CV283" s="44">
        <f t="shared" si="448"/>
        <v>23</v>
      </c>
      <c r="CW283" s="44">
        <v>6</v>
      </c>
      <c r="CX283" s="35">
        <f t="shared" si="449"/>
        <v>0</v>
      </c>
      <c r="CY283" s="43">
        <f t="shared" si="385"/>
        <v>6</v>
      </c>
      <c r="CZ283" s="43">
        <f t="shared" si="450"/>
        <v>0</v>
      </c>
      <c r="DA283" s="43">
        <f t="shared" si="451"/>
        <v>26496.000000000036</v>
      </c>
      <c r="DB283" s="43">
        <f t="shared" si="452"/>
        <v>6900</v>
      </c>
      <c r="DC283" s="43">
        <f t="shared" si="453"/>
        <v>110745.65684562091</v>
      </c>
      <c r="DD283" s="71" t="e">
        <f t="shared" si="463"/>
        <v>#DIV/0!</v>
      </c>
      <c r="DF283" s="44">
        <f t="shared" si="454"/>
        <v>-43</v>
      </c>
      <c r="DG283" s="44">
        <f t="shared" si="455"/>
        <v>32.75</v>
      </c>
      <c r="DH283" s="44">
        <v>1</v>
      </c>
      <c r="DI283" s="35">
        <f t="shared" si="464"/>
        <v>0</v>
      </c>
      <c r="DJ283" s="43">
        <f t="shared" si="386"/>
        <v>1</v>
      </c>
      <c r="DK283" s="43">
        <f t="shared" si="456"/>
        <v>0</v>
      </c>
      <c r="DL283" s="43">
        <f t="shared" si="457"/>
        <v>4.2677833989060678</v>
      </c>
      <c r="DM283" s="43">
        <f t="shared" si="458"/>
        <v>9825</v>
      </c>
      <c r="DN283" s="43">
        <f t="shared" si="459"/>
        <v>110745.65684562091</v>
      </c>
    </row>
    <row r="284" spans="1:118">
      <c r="A284" s="35">
        <f t="shared" si="387"/>
        <v>3821.7031333348355</v>
      </c>
      <c r="B284" s="35">
        <v>0</v>
      </c>
      <c r="C284" s="56">
        <f t="shared" si="466"/>
        <v>13.8</v>
      </c>
      <c r="D284" s="60"/>
      <c r="E284" s="59">
        <f t="shared" si="388"/>
        <v>13.8</v>
      </c>
      <c r="F284" s="102">
        <f t="shared" si="376"/>
        <v>27.6</v>
      </c>
      <c r="G284" s="38">
        <f t="shared" si="389"/>
        <v>5.4609444513085136E+16</v>
      </c>
      <c r="H284" s="35">
        <f t="shared" si="460"/>
        <v>55.600000000000023</v>
      </c>
      <c r="I284" s="39">
        <v>278</v>
      </c>
      <c r="J284" s="44">
        <f t="shared" si="390"/>
        <v>278</v>
      </c>
      <c r="K284" s="44">
        <f t="shared" si="391"/>
        <v>1</v>
      </c>
      <c r="L284" s="34">
        <v>1</v>
      </c>
      <c r="M284" s="127">
        <f t="shared" si="392"/>
        <v>13.8</v>
      </c>
      <c r="N284" s="43">
        <f t="shared" si="377"/>
        <v>9.6008687040489062E+17</v>
      </c>
      <c r="O284" s="43">
        <f t="shared" si="393"/>
        <v>3.6832772696213228E+21</v>
      </c>
      <c r="P284" s="43">
        <f t="shared" si="394"/>
        <v>9.0433240113668981E+19</v>
      </c>
      <c r="Q284" s="43">
        <f t="shared" si="395"/>
        <v>300</v>
      </c>
      <c r="R284" s="43">
        <f t="shared" si="396"/>
        <v>114651.09400004506</v>
      </c>
      <c r="S284" s="71">
        <f t="shared" si="397"/>
        <v>2.4552384600404088E-2</v>
      </c>
      <c r="V284" s="44">
        <f t="shared" si="398"/>
        <v>278</v>
      </c>
      <c r="W284" s="44">
        <f t="shared" si="399"/>
        <v>2</v>
      </c>
      <c r="X284" s="44">
        <v>1</v>
      </c>
      <c r="Y284" s="35">
        <f t="shared" si="400"/>
        <v>1</v>
      </c>
      <c r="Z284" s="43">
        <f t="shared" si="378"/>
        <v>2.4950194954977597E+18</v>
      </c>
      <c r="AA284" s="43">
        <f t="shared" si="401"/>
        <v>6.9361541974837717E+20</v>
      </c>
      <c r="AB284" s="43">
        <f t="shared" si="402"/>
        <v>9.0433240113668981E+19</v>
      </c>
      <c r="AC284" s="43">
        <f t="shared" si="403"/>
        <v>600</v>
      </c>
      <c r="AD284" s="43">
        <f t="shared" si="404"/>
        <v>114651.09400004506</v>
      </c>
      <c r="AE284" s="71">
        <f t="shared" si="465"/>
        <v>0.13037951224682323</v>
      </c>
      <c r="AG284" s="44">
        <f t="shared" si="405"/>
        <v>263</v>
      </c>
      <c r="AH284" s="44">
        <f t="shared" si="406"/>
        <v>4.1500000000000004</v>
      </c>
      <c r="AI284" s="44">
        <v>1</v>
      </c>
      <c r="AJ284" s="35">
        <f t="shared" si="407"/>
        <v>1.075</v>
      </c>
      <c r="AK284" s="43">
        <f t="shared" si="379"/>
        <v>3.430301775516E+17</v>
      </c>
      <c r="AL284" s="43">
        <f t="shared" si="408"/>
        <v>9.6983206948276109E+19</v>
      </c>
      <c r="AM284" s="43">
        <f t="shared" si="409"/>
        <v>1.1304155014208612E+19</v>
      </c>
      <c r="AN284" s="43">
        <f t="shared" si="410"/>
        <v>1245</v>
      </c>
      <c r="AO284" s="43">
        <f t="shared" si="411"/>
        <v>114651.09400004506</v>
      </c>
      <c r="AP284" s="71">
        <f t="shared" si="374"/>
        <v>0.11655785955023573</v>
      </c>
      <c r="AR284" s="44">
        <f t="shared" si="412"/>
        <v>243</v>
      </c>
      <c r="AS284" s="44">
        <f t="shared" si="413"/>
        <v>6.5</v>
      </c>
      <c r="AT284" s="44">
        <v>1</v>
      </c>
      <c r="AU284" s="35">
        <f t="shared" si="414"/>
        <v>1.175</v>
      </c>
      <c r="AV284" s="43">
        <f t="shared" si="380"/>
        <v>3.69964398900096E+16</v>
      </c>
      <c r="AW284" s="43">
        <f t="shared" si="415"/>
        <v>1.0563408499594992E+19</v>
      </c>
      <c r="AX284" s="43">
        <f t="shared" si="416"/>
        <v>7.065096883880375E+17</v>
      </c>
      <c r="AY284" s="43">
        <f t="shared" si="417"/>
        <v>1950</v>
      </c>
      <c r="AZ284" s="43">
        <f t="shared" si="418"/>
        <v>114651.09400004506</v>
      </c>
      <c r="BA284" s="71">
        <f t="shared" si="461"/>
        <v>6.6882738503876438E-2</v>
      </c>
      <c r="BC284" s="44">
        <f t="shared" si="419"/>
        <v>218</v>
      </c>
      <c r="BD284" s="44">
        <f t="shared" si="420"/>
        <v>9.1</v>
      </c>
      <c r="BE284" s="44">
        <v>1</v>
      </c>
      <c r="BF284" s="35">
        <f t="shared" si="421"/>
        <v>1.3</v>
      </c>
      <c r="BG284" s="43">
        <f t="shared" si="381"/>
        <v>2341752678752256</v>
      </c>
      <c r="BH284" s="43">
        <f t="shared" si="422"/>
        <v>6.6365270915838938E+17</v>
      </c>
      <c r="BI284" s="43">
        <f t="shared" si="423"/>
        <v>2.2078427762126132E+16</v>
      </c>
      <c r="BJ284" s="43">
        <f t="shared" si="424"/>
        <v>2730</v>
      </c>
      <c r="BK284" s="43">
        <f t="shared" si="425"/>
        <v>114651.09400004506</v>
      </c>
      <c r="BL284" s="71">
        <f t="shared" si="375"/>
        <v>3.3268044351276546E-2</v>
      </c>
      <c r="BN284" s="44">
        <f t="shared" si="426"/>
        <v>188</v>
      </c>
      <c r="BO284" s="44">
        <f t="shared" si="427"/>
        <v>12</v>
      </c>
      <c r="BP284" s="44">
        <v>1</v>
      </c>
      <c r="BQ284" s="35">
        <f t="shared" si="428"/>
        <v>1.45</v>
      </c>
      <c r="BR284" s="43">
        <f t="shared" si="382"/>
        <v>6637620971520</v>
      </c>
      <c r="BS284" s="43">
        <f t="shared" si="429"/>
        <v>1809415476836352</v>
      </c>
      <c r="BT284" s="43">
        <f t="shared" si="430"/>
        <v>344975433783220.12</v>
      </c>
      <c r="BU284" s="43">
        <f t="shared" si="431"/>
        <v>3600</v>
      </c>
      <c r="BV284" s="43">
        <f t="shared" si="432"/>
        <v>114651.09400004506</v>
      </c>
      <c r="BW284" s="71">
        <f t="shared" si="373"/>
        <v>0.1906557328593142</v>
      </c>
      <c r="BY284" s="44">
        <f t="shared" si="433"/>
        <v>126</v>
      </c>
      <c r="BZ284" s="44">
        <f t="shared" si="434"/>
        <v>15.25</v>
      </c>
      <c r="CA284" s="44">
        <v>1</v>
      </c>
      <c r="CB284" s="35">
        <f t="shared" si="435"/>
        <v>0</v>
      </c>
      <c r="CC284" s="43">
        <f t="shared" si="383"/>
        <v>1310400</v>
      </c>
      <c r="CD284" s="43">
        <f t="shared" si="436"/>
        <v>0</v>
      </c>
      <c r="CE284" s="43">
        <f t="shared" si="437"/>
        <v>63828732913.126884</v>
      </c>
      <c r="CF284" s="43">
        <f t="shared" si="438"/>
        <v>4575</v>
      </c>
      <c r="CG284" s="43">
        <f t="shared" si="439"/>
        <v>114651.09400004506</v>
      </c>
      <c r="CH284" s="71" t="e">
        <f t="shared" si="467"/>
        <v>#DIV/0!</v>
      </c>
      <c r="CJ284" s="44">
        <f t="shared" si="440"/>
        <v>71</v>
      </c>
      <c r="CK284" s="44">
        <f t="shared" si="441"/>
        <v>18.899999999999999</v>
      </c>
      <c r="CL284" s="44">
        <v>1</v>
      </c>
      <c r="CM284" s="35">
        <f t="shared" si="442"/>
        <v>0</v>
      </c>
      <c r="CN284" s="43">
        <f t="shared" si="384"/>
        <v>600</v>
      </c>
      <c r="CO284" s="43">
        <f t="shared" si="443"/>
        <v>0</v>
      </c>
      <c r="CP284" s="43">
        <f t="shared" si="444"/>
        <v>31166373.492737621</v>
      </c>
      <c r="CQ284" s="43">
        <f t="shared" si="445"/>
        <v>5670</v>
      </c>
      <c r="CR284" s="43">
        <f t="shared" si="446"/>
        <v>114651.09400004506</v>
      </c>
      <c r="CS284" s="71" t="e">
        <f t="shared" si="462"/>
        <v>#DIV/0!</v>
      </c>
      <c r="CU284" s="44">
        <f t="shared" si="447"/>
        <v>21</v>
      </c>
      <c r="CV284" s="44">
        <f t="shared" si="448"/>
        <v>23</v>
      </c>
      <c r="CW284" s="44">
        <v>1</v>
      </c>
      <c r="CX284" s="35">
        <f t="shared" si="449"/>
        <v>0</v>
      </c>
      <c r="CY284" s="43">
        <f t="shared" si="385"/>
        <v>6</v>
      </c>
      <c r="CZ284" s="43">
        <f t="shared" si="450"/>
        <v>0</v>
      </c>
      <c r="DA284" s="43">
        <f t="shared" si="451"/>
        <v>30435.911614001478</v>
      </c>
      <c r="DB284" s="43">
        <f t="shared" si="452"/>
        <v>6900</v>
      </c>
      <c r="DC284" s="43">
        <f t="shared" si="453"/>
        <v>114651.09400004506</v>
      </c>
      <c r="DD284" s="71" t="e">
        <f t="shared" si="463"/>
        <v>#DIV/0!</v>
      </c>
      <c r="DF284" s="44">
        <f t="shared" si="454"/>
        <v>-42</v>
      </c>
      <c r="DG284" s="44">
        <f t="shared" si="455"/>
        <v>32.75</v>
      </c>
      <c r="DH284" s="44">
        <v>1</v>
      </c>
      <c r="DI284" s="35">
        <f t="shared" si="464"/>
        <v>0</v>
      </c>
      <c r="DJ284" s="43">
        <f t="shared" si="386"/>
        <v>1</v>
      </c>
      <c r="DK284" s="43">
        <f t="shared" si="456"/>
        <v>0</v>
      </c>
      <c r="DL284" s="43">
        <f t="shared" si="457"/>
        <v>4.9023957698070548</v>
      </c>
      <c r="DM284" s="43">
        <f t="shared" si="458"/>
        <v>9825</v>
      </c>
      <c r="DN284" s="43">
        <f t="shared" si="459"/>
        <v>114651.09400004506</v>
      </c>
    </row>
    <row r="285" spans="1:118">
      <c r="A285" s="35">
        <f t="shared" si="387"/>
        <v>3956.4752032762431</v>
      </c>
      <c r="B285" s="35">
        <v>0</v>
      </c>
      <c r="C285" s="56">
        <f t="shared" si="466"/>
        <v>13.8</v>
      </c>
      <c r="D285" s="60"/>
      <c r="E285" s="59">
        <f t="shared" si="388"/>
        <v>13.8</v>
      </c>
      <c r="F285" s="102">
        <f t="shared" si="376"/>
        <v>27.6</v>
      </c>
      <c r="G285" s="38">
        <f t="shared" si="389"/>
        <v>6.2729779079482768E+16</v>
      </c>
      <c r="H285" s="35">
        <f t="shared" si="460"/>
        <v>55.800000000000026</v>
      </c>
      <c r="I285" s="39">
        <v>279</v>
      </c>
      <c r="J285" s="44">
        <f t="shared" si="390"/>
        <v>279</v>
      </c>
      <c r="K285" s="44">
        <f t="shared" si="391"/>
        <v>1</v>
      </c>
      <c r="L285" s="34">
        <v>1</v>
      </c>
      <c r="M285" s="127">
        <f t="shared" si="392"/>
        <v>13.8</v>
      </c>
      <c r="N285" s="43">
        <f t="shared" si="377"/>
        <v>9.6008687040489062E+17</v>
      </c>
      <c r="O285" s="43">
        <f t="shared" si="393"/>
        <v>3.6965264684329101E+21</v>
      </c>
      <c r="P285" s="43">
        <f t="shared" si="394"/>
        <v>1.0388051415562346E+20</v>
      </c>
      <c r="Q285" s="43">
        <f t="shared" si="395"/>
        <v>300</v>
      </c>
      <c r="R285" s="43">
        <f t="shared" si="396"/>
        <v>118694.2560982873</v>
      </c>
      <c r="S285" s="71">
        <f t="shared" si="397"/>
        <v>2.8102196763022811E-2</v>
      </c>
      <c r="V285" s="44">
        <f t="shared" si="398"/>
        <v>279</v>
      </c>
      <c r="W285" s="44">
        <f t="shared" si="399"/>
        <v>2</v>
      </c>
      <c r="X285" s="44">
        <v>1</v>
      </c>
      <c r="Y285" s="35">
        <f t="shared" si="400"/>
        <v>1</v>
      </c>
      <c r="Z285" s="43">
        <f t="shared" si="378"/>
        <v>2.4950194954977597E+18</v>
      </c>
      <c r="AA285" s="43">
        <f t="shared" si="401"/>
        <v>6.9611043924387496E+20</v>
      </c>
      <c r="AB285" s="43">
        <f t="shared" si="402"/>
        <v>1.0388051415562346E+20</v>
      </c>
      <c r="AC285" s="43">
        <f t="shared" si="403"/>
        <v>600</v>
      </c>
      <c r="AD285" s="43">
        <f t="shared" si="404"/>
        <v>118694.2560982873</v>
      </c>
      <c r="AE285" s="71">
        <f t="shared" si="465"/>
        <v>0.14922993292337342</v>
      </c>
      <c r="AG285" s="44">
        <f t="shared" si="405"/>
        <v>264</v>
      </c>
      <c r="AH285" s="44">
        <f t="shared" si="406"/>
        <v>4.1500000000000004</v>
      </c>
      <c r="AI285" s="44">
        <v>1</v>
      </c>
      <c r="AJ285" s="35">
        <f t="shared" si="407"/>
        <v>1.075</v>
      </c>
      <c r="AK285" s="43">
        <f t="shared" si="379"/>
        <v>3.430301775516E+17</v>
      </c>
      <c r="AL285" s="43">
        <f t="shared" si="408"/>
        <v>9.7351964389144068E+19</v>
      </c>
      <c r="AM285" s="43">
        <f t="shared" si="409"/>
        <v>1.2985064269452919E+19</v>
      </c>
      <c r="AN285" s="43">
        <f t="shared" si="410"/>
        <v>1245</v>
      </c>
      <c r="AO285" s="43">
        <f t="shared" si="411"/>
        <v>118694.2560982873</v>
      </c>
      <c r="AP285" s="71">
        <f t="shared" si="374"/>
        <v>0.133382663112455</v>
      </c>
      <c r="AR285" s="44">
        <f t="shared" si="412"/>
        <v>244</v>
      </c>
      <c r="AS285" s="44">
        <f t="shared" si="413"/>
        <v>6.5</v>
      </c>
      <c r="AT285" s="44">
        <v>1</v>
      </c>
      <c r="AU285" s="35">
        <f t="shared" si="414"/>
        <v>1.175</v>
      </c>
      <c r="AV285" s="43">
        <f t="shared" si="380"/>
        <v>3.69964398900096E+16</v>
      </c>
      <c r="AW285" s="43">
        <f t="shared" si="415"/>
        <v>1.0606879316465752E+19</v>
      </c>
      <c r="AX285" s="43">
        <f t="shared" si="416"/>
        <v>8.1156651684080653E+17</v>
      </c>
      <c r="AY285" s="43">
        <f t="shared" si="417"/>
        <v>1950</v>
      </c>
      <c r="AZ285" s="43">
        <f t="shared" si="418"/>
        <v>118694.2560982873</v>
      </c>
      <c r="BA285" s="71">
        <f t="shared" si="461"/>
        <v>7.6513222468832923E-2</v>
      </c>
      <c r="BC285" s="44">
        <f t="shared" si="419"/>
        <v>219</v>
      </c>
      <c r="BD285" s="44">
        <f t="shared" si="420"/>
        <v>9.1</v>
      </c>
      <c r="BE285" s="44">
        <v>1</v>
      </c>
      <c r="BF285" s="35">
        <f t="shared" si="421"/>
        <v>1.3</v>
      </c>
      <c r="BG285" s="43">
        <f t="shared" si="381"/>
        <v>2341752678752256</v>
      </c>
      <c r="BH285" s="43">
        <f t="shared" si="422"/>
        <v>6.6669698764076736E+17</v>
      </c>
      <c r="BI285" s="43">
        <f t="shared" si="423"/>
        <v>2.5361453651275156E+16</v>
      </c>
      <c r="BJ285" s="43">
        <f t="shared" si="424"/>
        <v>2730</v>
      </c>
      <c r="BK285" s="43">
        <f t="shared" si="425"/>
        <v>118694.2560982873</v>
      </c>
      <c r="BL285" s="71">
        <f t="shared" si="375"/>
        <v>3.8040450341648352E-2</v>
      </c>
      <c r="BN285" s="44">
        <f t="shared" si="426"/>
        <v>189</v>
      </c>
      <c r="BO285" s="44">
        <f t="shared" si="427"/>
        <v>12</v>
      </c>
      <c r="BP285" s="44">
        <v>1</v>
      </c>
      <c r="BQ285" s="35">
        <f t="shared" si="428"/>
        <v>1.45</v>
      </c>
      <c r="BR285" s="43">
        <f t="shared" si="382"/>
        <v>6637620971520</v>
      </c>
      <c r="BS285" s="43">
        <f t="shared" si="429"/>
        <v>1819040027245056</v>
      </c>
      <c r="BT285" s="43">
        <f t="shared" si="430"/>
        <v>396272713301173.5</v>
      </c>
      <c r="BU285" s="43">
        <f t="shared" si="431"/>
        <v>3600</v>
      </c>
      <c r="BV285" s="43">
        <f t="shared" si="432"/>
        <v>118694.2560982873</v>
      </c>
      <c r="BW285" s="71">
        <f t="shared" si="373"/>
        <v>0.21784716518928407</v>
      </c>
      <c r="BY285" s="44">
        <f t="shared" si="433"/>
        <v>127</v>
      </c>
      <c r="BZ285" s="44">
        <f t="shared" si="434"/>
        <v>15.25</v>
      </c>
      <c r="CA285" s="44">
        <v>1</v>
      </c>
      <c r="CB285" s="35">
        <f t="shared" si="435"/>
        <v>0</v>
      </c>
      <c r="CC285" s="43">
        <f t="shared" si="383"/>
        <v>1310400</v>
      </c>
      <c r="CD285" s="43">
        <f t="shared" si="436"/>
        <v>0</v>
      </c>
      <c r="CE285" s="43">
        <f t="shared" si="437"/>
        <v>73319960498.853973</v>
      </c>
      <c r="CF285" s="43">
        <f t="shared" si="438"/>
        <v>4575</v>
      </c>
      <c r="CG285" s="43">
        <f t="shared" si="439"/>
        <v>118694.2560982873</v>
      </c>
      <c r="CH285" s="71" t="e">
        <f t="shared" si="467"/>
        <v>#DIV/0!</v>
      </c>
      <c r="CJ285" s="44">
        <f t="shared" si="440"/>
        <v>72</v>
      </c>
      <c r="CK285" s="44">
        <f t="shared" si="441"/>
        <v>18.899999999999999</v>
      </c>
      <c r="CL285" s="44">
        <v>1</v>
      </c>
      <c r="CM285" s="35">
        <f t="shared" si="442"/>
        <v>0</v>
      </c>
      <c r="CN285" s="43">
        <f t="shared" si="384"/>
        <v>600</v>
      </c>
      <c r="CO285" s="43">
        <f t="shared" si="443"/>
        <v>0</v>
      </c>
      <c r="CP285" s="43">
        <f t="shared" si="444"/>
        <v>35800761.962330908</v>
      </c>
      <c r="CQ285" s="43">
        <f t="shared" si="445"/>
        <v>5670</v>
      </c>
      <c r="CR285" s="43">
        <f t="shared" si="446"/>
        <v>118694.2560982873</v>
      </c>
      <c r="CS285" s="71" t="e">
        <f t="shared" si="462"/>
        <v>#DIV/0!</v>
      </c>
      <c r="CU285" s="44">
        <f t="shared" si="447"/>
        <v>22</v>
      </c>
      <c r="CV285" s="44">
        <f t="shared" si="448"/>
        <v>23</v>
      </c>
      <c r="CW285" s="44">
        <v>1</v>
      </c>
      <c r="CX285" s="35">
        <f t="shared" si="449"/>
        <v>0</v>
      </c>
      <c r="CY285" s="43">
        <f t="shared" si="385"/>
        <v>6</v>
      </c>
      <c r="CZ285" s="43">
        <f t="shared" si="450"/>
        <v>0</v>
      </c>
      <c r="DA285" s="43">
        <f t="shared" si="451"/>
        <v>34961.681603838653</v>
      </c>
      <c r="DB285" s="43">
        <f t="shared" si="452"/>
        <v>6900</v>
      </c>
      <c r="DC285" s="43">
        <f t="shared" si="453"/>
        <v>118694.2560982873</v>
      </c>
      <c r="DD285" s="71" t="e">
        <f t="shared" si="463"/>
        <v>#DIV/0!</v>
      </c>
      <c r="DF285" s="44">
        <f t="shared" si="454"/>
        <v>-41</v>
      </c>
      <c r="DG285" s="44">
        <f t="shared" si="455"/>
        <v>32.75</v>
      </c>
      <c r="DH285" s="44">
        <v>1</v>
      </c>
      <c r="DI285" s="35">
        <f t="shared" si="464"/>
        <v>0</v>
      </c>
      <c r="DJ285" s="43">
        <f t="shared" si="386"/>
        <v>1</v>
      </c>
      <c r="DK285" s="43">
        <f t="shared" si="456"/>
        <v>0</v>
      </c>
      <c r="DL285" s="43">
        <f t="shared" si="457"/>
        <v>5.6313739563217871</v>
      </c>
      <c r="DM285" s="43">
        <f t="shared" si="458"/>
        <v>9825</v>
      </c>
      <c r="DN285" s="43">
        <f t="shared" si="459"/>
        <v>118694.2560982873</v>
      </c>
    </row>
    <row r="286" spans="1:118">
      <c r="A286" s="35">
        <f t="shared" si="387"/>
        <v>4096.0000000000782</v>
      </c>
      <c r="B286" s="35">
        <v>0</v>
      </c>
      <c r="C286" s="56">
        <f t="shared" si="466"/>
        <v>13.8</v>
      </c>
      <c r="D286" s="60"/>
      <c r="E286" s="59">
        <f t="shared" si="388"/>
        <v>13.8</v>
      </c>
      <c r="F286" s="102">
        <f t="shared" si="376"/>
        <v>27.6</v>
      </c>
      <c r="G286" s="38">
        <f t="shared" si="389"/>
        <v>7.205759403792928E+16</v>
      </c>
      <c r="H286" s="35">
        <f t="shared" si="460"/>
        <v>56.000000000000028</v>
      </c>
      <c r="I286" s="39">
        <v>280</v>
      </c>
      <c r="J286" s="44">
        <f t="shared" si="390"/>
        <v>280</v>
      </c>
      <c r="K286" s="44">
        <f t="shared" si="391"/>
        <v>1</v>
      </c>
      <c r="L286" s="34">
        <v>4</v>
      </c>
      <c r="M286" s="127">
        <f t="shared" si="392"/>
        <v>13.8</v>
      </c>
      <c r="N286" s="43">
        <f t="shared" si="377"/>
        <v>3.8403474816195625E+18</v>
      </c>
      <c r="O286" s="43">
        <f t="shared" si="393"/>
        <v>1.4839102668977989E+22</v>
      </c>
      <c r="P286" s="43">
        <f t="shared" si="394"/>
        <v>1.1932737572681089E+20</v>
      </c>
      <c r="Q286" s="43">
        <f t="shared" si="395"/>
        <v>300</v>
      </c>
      <c r="R286" s="43">
        <f t="shared" si="396"/>
        <v>122880.00000000234</v>
      </c>
      <c r="S286" s="71">
        <f t="shared" si="397"/>
        <v>8.041414524091928E-3</v>
      </c>
      <c r="V286" s="44">
        <f t="shared" si="398"/>
        <v>280</v>
      </c>
      <c r="W286" s="44">
        <f t="shared" si="399"/>
        <v>2</v>
      </c>
      <c r="X286" s="44">
        <v>15</v>
      </c>
      <c r="Y286" s="35">
        <f t="shared" si="400"/>
        <v>1</v>
      </c>
      <c r="Z286" s="43">
        <f t="shared" si="378"/>
        <v>3.7425292432466395E+19</v>
      </c>
      <c r="AA286" s="43">
        <f t="shared" si="401"/>
        <v>1.0479081881090591E+22</v>
      </c>
      <c r="AB286" s="43">
        <f t="shared" si="402"/>
        <v>1.1932737572681089E+20</v>
      </c>
      <c r="AC286" s="43">
        <f t="shared" si="403"/>
        <v>600</v>
      </c>
      <c r="AD286" s="43">
        <f t="shared" si="404"/>
        <v>122880.00000000234</v>
      </c>
      <c r="AE286" s="71">
        <f t="shared" si="465"/>
        <v>1.1387197569487081E-2</v>
      </c>
      <c r="AG286" s="44">
        <f t="shared" si="405"/>
        <v>265</v>
      </c>
      <c r="AH286" s="44">
        <f t="shared" si="406"/>
        <v>4.1500000000000004</v>
      </c>
      <c r="AI286" s="44">
        <v>1</v>
      </c>
      <c r="AJ286" s="35">
        <f t="shared" si="407"/>
        <v>1.075</v>
      </c>
      <c r="AK286" s="43">
        <f t="shared" si="379"/>
        <v>3.430301775516E+17</v>
      </c>
      <c r="AL286" s="43">
        <f t="shared" si="408"/>
        <v>9.7720721830012043E+19</v>
      </c>
      <c r="AM286" s="43">
        <f t="shared" si="409"/>
        <v>1.4915921965851347E+19</v>
      </c>
      <c r="AN286" s="43">
        <f t="shared" si="410"/>
        <v>1245</v>
      </c>
      <c r="AO286" s="43">
        <f t="shared" si="411"/>
        <v>122880.00000000234</v>
      </c>
      <c r="AP286" s="71">
        <f t="shared" si="374"/>
        <v>0.15263827043559927</v>
      </c>
      <c r="AR286" s="44">
        <f t="shared" si="412"/>
        <v>245</v>
      </c>
      <c r="AS286" s="44">
        <f t="shared" si="413"/>
        <v>6.5</v>
      </c>
      <c r="AT286" s="44">
        <v>1</v>
      </c>
      <c r="AU286" s="35">
        <f t="shared" si="414"/>
        <v>1.175</v>
      </c>
      <c r="AV286" s="43">
        <f t="shared" si="380"/>
        <v>3.69964398900096E+16</v>
      </c>
      <c r="AW286" s="43">
        <f t="shared" si="415"/>
        <v>1.0650350133336515E+19</v>
      </c>
      <c r="AX286" s="43">
        <f t="shared" si="416"/>
        <v>9.3224512286570778E+17</v>
      </c>
      <c r="AY286" s="43">
        <f t="shared" si="417"/>
        <v>1950</v>
      </c>
      <c r="AZ286" s="43">
        <f t="shared" si="418"/>
        <v>122880.00000000234</v>
      </c>
      <c r="BA286" s="71">
        <f t="shared" si="461"/>
        <v>8.7531875590427785E-2</v>
      </c>
      <c r="BC286" s="44">
        <f t="shared" si="419"/>
        <v>220</v>
      </c>
      <c r="BD286" s="44">
        <f t="shared" si="420"/>
        <v>9.1</v>
      </c>
      <c r="BE286" s="44">
        <v>1</v>
      </c>
      <c r="BF286" s="35">
        <f t="shared" si="421"/>
        <v>1.3</v>
      </c>
      <c r="BG286" s="43">
        <f t="shared" si="381"/>
        <v>2341752678752256</v>
      </c>
      <c r="BH286" s="43">
        <f t="shared" si="422"/>
        <v>6.6974126612314522E+17</v>
      </c>
      <c r="BI286" s="43">
        <f t="shared" si="423"/>
        <v>2.9132660089553324E+16</v>
      </c>
      <c r="BJ286" s="43">
        <f t="shared" si="424"/>
        <v>2730</v>
      </c>
      <c r="BK286" s="43">
        <f t="shared" si="425"/>
        <v>122880.00000000234</v>
      </c>
      <c r="BL286" s="71">
        <f t="shared" si="375"/>
        <v>4.3498379991112432E-2</v>
      </c>
      <c r="BN286" s="44">
        <f t="shared" si="426"/>
        <v>190</v>
      </c>
      <c r="BO286" s="44">
        <f t="shared" si="427"/>
        <v>12</v>
      </c>
      <c r="BP286" s="44">
        <v>1</v>
      </c>
      <c r="BQ286" s="35">
        <f t="shared" si="428"/>
        <v>1.45</v>
      </c>
      <c r="BR286" s="43">
        <f t="shared" si="382"/>
        <v>6637620971520</v>
      </c>
      <c r="BS286" s="43">
        <f t="shared" si="429"/>
        <v>1828664577653760</v>
      </c>
      <c r="BT286" s="43">
        <f t="shared" si="430"/>
        <v>455197813899269.75</v>
      </c>
      <c r="BU286" s="43">
        <f t="shared" si="431"/>
        <v>3600</v>
      </c>
      <c r="BV286" s="43">
        <f t="shared" si="432"/>
        <v>122880.00000000234</v>
      </c>
      <c r="BW286" s="71">
        <f t="shared" si="373"/>
        <v>0.24892362408162591</v>
      </c>
      <c r="BY286" s="44">
        <f t="shared" si="433"/>
        <v>128</v>
      </c>
      <c r="BZ286" s="44">
        <f t="shared" si="434"/>
        <v>15.25</v>
      </c>
      <c r="CA286" s="44">
        <v>1</v>
      </c>
      <c r="CB286" s="35">
        <f t="shared" si="435"/>
        <v>0</v>
      </c>
      <c r="CC286" s="43">
        <f t="shared" si="383"/>
        <v>1310400</v>
      </c>
      <c r="CD286" s="43">
        <f t="shared" si="436"/>
        <v>0</v>
      </c>
      <c r="CE286" s="43">
        <f t="shared" si="437"/>
        <v>84222518013.48114</v>
      </c>
      <c r="CF286" s="43">
        <f t="shared" si="438"/>
        <v>4575</v>
      </c>
      <c r="CG286" s="43">
        <f t="shared" si="439"/>
        <v>122880.00000000234</v>
      </c>
      <c r="CH286" s="71" t="e">
        <f t="shared" si="467"/>
        <v>#DIV/0!</v>
      </c>
      <c r="CJ286" s="44">
        <f t="shared" si="440"/>
        <v>73</v>
      </c>
      <c r="CK286" s="44">
        <f t="shared" si="441"/>
        <v>18.899999999999999</v>
      </c>
      <c r="CL286" s="44">
        <v>1</v>
      </c>
      <c r="CM286" s="35">
        <f t="shared" si="442"/>
        <v>0</v>
      </c>
      <c r="CN286" s="43">
        <f t="shared" si="384"/>
        <v>600</v>
      </c>
      <c r="CO286" s="43">
        <f t="shared" si="443"/>
        <v>0</v>
      </c>
      <c r="CP286" s="43">
        <f t="shared" si="444"/>
        <v>41124276.373769939</v>
      </c>
      <c r="CQ286" s="43">
        <f t="shared" si="445"/>
        <v>5670</v>
      </c>
      <c r="CR286" s="43">
        <f t="shared" si="446"/>
        <v>122880.00000000234</v>
      </c>
      <c r="CS286" s="71" t="e">
        <f t="shared" si="462"/>
        <v>#DIV/0!</v>
      </c>
      <c r="CU286" s="44">
        <f t="shared" si="447"/>
        <v>23</v>
      </c>
      <c r="CV286" s="44">
        <f t="shared" si="448"/>
        <v>23</v>
      </c>
      <c r="CW286" s="44">
        <v>1</v>
      </c>
      <c r="CX286" s="35">
        <f t="shared" si="449"/>
        <v>0</v>
      </c>
      <c r="CY286" s="43">
        <f t="shared" si="385"/>
        <v>6</v>
      </c>
      <c r="CZ286" s="43">
        <f t="shared" si="450"/>
        <v>0</v>
      </c>
      <c r="DA286" s="43">
        <f t="shared" si="451"/>
        <v>40160.426146259568</v>
      </c>
      <c r="DB286" s="43">
        <f t="shared" si="452"/>
        <v>6900</v>
      </c>
      <c r="DC286" s="43">
        <f t="shared" si="453"/>
        <v>122880.00000000234</v>
      </c>
      <c r="DD286" s="71" t="e">
        <f t="shared" si="463"/>
        <v>#DIV/0!</v>
      </c>
      <c r="DF286" s="44">
        <f t="shared" si="454"/>
        <v>-40</v>
      </c>
      <c r="DG286" s="44">
        <f t="shared" si="455"/>
        <v>32.75</v>
      </c>
      <c r="DH286" s="44">
        <v>1</v>
      </c>
      <c r="DI286" s="35">
        <f t="shared" si="464"/>
        <v>0</v>
      </c>
      <c r="DJ286" s="43">
        <f t="shared" si="386"/>
        <v>1</v>
      </c>
      <c r="DK286" s="43">
        <f t="shared" si="456"/>
        <v>0</v>
      </c>
      <c r="DL286" s="43">
        <f t="shared" si="457"/>
        <v>6.4687499999999831</v>
      </c>
      <c r="DM286" s="43">
        <f t="shared" si="458"/>
        <v>9825</v>
      </c>
      <c r="DN286" s="43">
        <f t="shared" si="459"/>
        <v>122880.00000000234</v>
      </c>
    </row>
    <row r="287" spans="1:118">
      <c r="A287" s="35">
        <f t="shared" si="387"/>
        <v>4240.4451280543635</v>
      </c>
      <c r="B287" s="35">
        <v>0</v>
      </c>
      <c r="C287" s="56">
        <f t="shared" si="466"/>
        <v>13.8</v>
      </c>
      <c r="D287" s="60"/>
      <c r="E287" s="59">
        <f t="shared" si="388"/>
        <v>13.8</v>
      </c>
      <c r="F287" s="102">
        <f t="shared" si="376"/>
        <v>27.6</v>
      </c>
      <c r="G287" s="38">
        <f t="shared" si="389"/>
        <v>8.2772439736413536E+16</v>
      </c>
      <c r="H287" s="35">
        <f t="shared" si="460"/>
        <v>56.200000000000031</v>
      </c>
      <c r="I287" s="39">
        <v>281</v>
      </c>
      <c r="J287" s="44">
        <f t="shared" si="390"/>
        <v>281</v>
      </c>
      <c r="K287" s="44">
        <f t="shared" si="391"/>
        <v>1</v>
      </c>
      <c r="L287" s="34">
        <v>1</v>
      </c>
      <c r="M287" s="127">
        <f t="shared" si="392"/>
        <v>13.8</v>
      </c>
      <c r="N287" s="43">
        <f t="shared" si="377"/>
        <v>3.8403474816195625E+18</v>
      </c>
      <c r="O287" s="43">
        <f t="shared" si="393"/>
        <v>1.4892099464224341E+22</v>
      </c>
      <c r="P287" s="43">
        <f t="shared" si="394"/>
        <v>1.3707116020350081E+20</v>
      </c>
      <c r="Q287" s="43">
        <f t="shared" si="395"/>
        <v>300</v>
      </c>
      <c r="R287" s="43">
        <f t="shared" si="396"/>
        <v>127213.3538416309</v>
      </c>
      <c r="S287" s="71">
        <f t="shared" si="397"/>
        <v>9.2042871814541835E-3</v>
      </c>
      <c r="V287" s="44">
        <f t="shared" si="398"/>
        <v>281</v>
      </c>
      <c r="W287" s="44">
        <f t="shared" si="399"/>
        <v>2</v>
      </c>
      <c r="X287" s="44">
        <v>1</v>
      </c>
      <c r="Y287" s="35">
        <f t="shared" si="400"/>
        <v>1</v>
      </c>
      <c r="Z287" s="43">
        <f t="shared" si="378"/>
        <v>3.7425292432466395E+19</v>
      </c>
      <c r="AA287" s="43">
        <f t="shared" si="401"/>
        <v>1.0516507173523057E+22</v>
      </c>
      <c r="AB287" s="43">
        <f t="shared" si="402"/>
        <v>1.3707116020350081E+20</v>
      </c>
      <c r="AC287" s="43">
        <f t="shared" si="403"/>
        <v>600</v>
      </c>
      <c r="AD287" s="43">
        <f t="shared" si="404"/>
        <v>127213.3538416309</v>
      </c>
      <c r="AE287" s="71">
        <f t="shared" si="465"/>
        <v>1.3033905453761187E-2</v>
      </c>
      <c r="AG287" s="44">
        <f t="shared" si="405"/>
        <v>266</v>
      </c>
      <c r="AH287" s="44">
        <f t="shared" si="406"/>
        <v>4.1500000000000004</v>
      </c>
      <c r="AI287" s="44">
        <v>1</v>
      </c>
      <c r="AJ287" s="35">
        <f t="shared" si="407"/>
        <v>1.075</v>
      </c>
      <c r="AK287" s="43">
        <f t="shared" si="379"/>
        <v>3.430301775516E+17</v>
      </c>
      <c r="AL287" s="43">
        <f t="shared" si="408"/>
        <v>9.8089479270880002E+19</v>
      </c>
      <c r="AM287" s="43">
        <f t="shared" si="409"/>
        <v>1.7133895025437581E+19</v>
      </c>
      <c r="AN287" s="43">
        <f t="shared" si="410"/>
        <v>1245</v>
      </c>
      <c r="AO287" s="43">
        <f t="shared" si="411"/>
        <v>127213.3538416309</v>
      </c>
      <c r="AP287" s="71">
        <f t="shared" si="374"/>
        <v>0.17467617478242797</v>
      </c>
      <c r="AR287" s="44">
        <f t="shared" si="412"/>
        <v>246</v>
      </c>
      <c r="AS287" s="44">
        <f t="shared" si="413"/>
        <v>6.5</v>
      </c>
      <c r="AT287" s="44">
        <v>1</v>
      </c>
      <c r="AU287" s="35">
        <f t="shared" si="414"/>
        <v>1.175</v>
      </c>
      <c r="AV287" s="43">
        <f t="shared" si="380"/>
        <v>3.69964398900096E+16</v>
      </c>
      <c r="AW287" s="43">
        <f t="shared" si="415"/>
        <v>1.0693820950207275E+19</v>
      </c>
      <c r="AX287" s="43">
        <f t="shared" si="416"/>
        <v>1.0708684390898474E+18</v>
      </c>
      <c r="AY287" s="43">
        <f t="shared" si="417"/>
        <v>1950</v>
      </c>
      <c r="AZ287" s="43">
        <f t="shared" si="418"/>
        <v>127213.3538416309</v>
      </c>
      <c r="BA287" s="71">
        <f t="shared" si="461"/>
        <v>0.10013899092532413</v>
      </c>
      <c r="BC287" s="44">
        <f t="shared" si="419"/>
        <v>221</v>
      </c>
      <c r="BD287" s="44">
        <f t="shared" si="420"/>
        <v>9.1</v>
      </c>
      <c r="BE287" s="44">
        <v>1</v>
      </c>
      <c r="BF287" s="35">
        <f t="shared" si="421"/>
        <v>1.3</v>
      </c>
      <c r="BG287" s="43">
        <f t="shared" si="381"/>
        <v>2341752678752256</v>
      </c>
      <c r="BH287" s="43">
        <f t="shared" si="422"/>
        <v>6.727855446055232E+17</v>
      </c>
      <c r="BI287" s="43">
        <f t="shared" si="423"/>
        <v>3.346463872155768E+16</v>
      </c>
      <c r="BJ287" s="43">
        <f t="shared" si="424"/>
        <v>2730</v>
      </c>
      <c r="BK287" s="43">
        <f t="shared" si="425"/>
        <v>127213.3538416309</v>
      </c>
      <c r="BL287" s="71">
        <f t="shared" si="375"/>
        <v>4.9740424701275536E-2</v>
      </c>
      <c r="BN287" s="44">
        <f t="shared" si="426"/>
        <v>191</v>
      </c>
      <c r="BO287" s="44">
        <f t="shared" si="427"/>
        <v>12</v>
      </c>
      <c r="BP287" s="44">
        <v>1</v>
      </c>
      <c r="BQ287" s="35">
        <f t="shared" si="428"/>
        <v>1.45</v>
      </c>
      <c r="BR287" s="43">
        <f t="shared" si="382"/>
        <v>6637620971520</v>
      </c>
      <c r="BS287" s="43">
        <f t="shared" si="429"/>
        <v>1838289128062464</v>
      </c>
      <c r="BT287" s="43">
        <f t="shared" si="430"/>
        <v>522884980024337.75</v>
      </c>
      <c r="BU287" s="43">
        <f t="shared" si="431"/>
        <v>3600</v>
      </c>
      <c r="BV287" s="43">
        <f t="shared" si="432"/>
        <v>127213.3538416309</v>
      </c>
      <c r="BW287" s="71">
        <f t="shared" ref="BW287:BW350" si="468">BT287/BS287</f>
        <v>0.28444109908622078</v>
      </c>
      <c r="BY287" s="44">
        <f t="shared" si="433"/>
        <v>129</v>
      </c>
      <c r="BZ287" s="44">
        <f t="shared" si="434"/>
        <v>15.25</v>
      </c>
      <c r="CA287" s="44">
        <v>1</v>
      </c>
      <c r="CB287" s="35">
        <f t="shared" si="435"/>
        <v>0</v>
      </c>
      <c r="CC287" s="43">
        <f t="shared" si="383"/>
        <v>1310400</v>
      </c>
      <c r="CD287" s="43">
        <f t="shared" si="436"/>
        <v>0</v>
      </c>
      <c r="CE287" s="43">
        <f t="shared" si="437"/>
        <v>96746267895.793945</v>
      </c>
      <c r="CF287" s="43">
        <f t="shared" si="438"/>
        <v>4575</v>
      </c>
      <c r="CG287" s="43">
        <f t="shared" si="439"/>
        <v>127213.3538416309</v>
      </c>
      <c r="CH287" s="71" t="e">
        <f t="shared" si="467"/>
        <v>#DIV/0!</v>
      </c>
      <c r="CJ287" s="44">
        <f t="shared" si="440"/>
        <v>74</v>
      </c>
      <c r="CK287" s="44">
        <f t="shared" si="441"/>
        <v>18.899999999999999</v>
      </c>
      <c r="CL287" s="44">
        <v>1</v>
      </c>
      <c r="CM287" s="35">
        <f t="shared" si="442"/>
        <v>0</v>
      </c>
      <c r="CN287" s="43">
        <f t="shared" si="384"/>
        <v>600</v>
      </c>
      <c r="CO287" s="43">
        <f t="shared" si="443"/>
        <v>0</v>
      </c>
      <c r="CP287" s="43">
        <f t="shared" si="444"/>
        <v>47239388.620992959</v>
      </c>
      <c r="CQ287" s="43">
        <f t="shared" si="445"/>
        <v>5670</v>
      </c>
      <c r="CR287" s="43">
        <f t="shared" si="446"/>
        <v>127213.3538416309</v>
      </c>
      <c r="CS287" s="71" t="e">
        <f t="shared" si="462"/>
        <v>#DIV/0!</v>
      </c>
      <c r="CU287" s="44">
        <f t="shared" si="447"/>
        <v>24</v>
      </c>
      <c r="CV287" s="44">
        <f t="shared" si="448"/>
        <v>23</v>
      </c>
      <c r="CW287" s="44">
        <v>1</v>
      </c>
      <c r="CX287" s="35">
        <f t="shared" si="449"/>
        <v>0</v>
      </c>
      <c r="CY287" s="43">
        <f t="shared" si="385"/>
        <v>6</v>
      </c>
      <c r="CZ287" s="43">
        <f t="shared" si="450"/>
        <v>0</v>
      </c>
      <c r="DA287" s="43">
        <f t="shared" si="451"/>
        <v>46132.215450188283</v>
      </c>
      <c r="DB287" s="43">
        <f t="shared" si="452"/>
        <v>6900</v>
      </c>
      <c r="DC287" s="43">
        <f t="shared" si="453"/>
        <v>127213.3538416309</v>
      </c>
      <c r="DD287" s="71" t="e">
        <f t="shared" si="463"/>
        <v>#DIV/0!</v>
      </c>
      <c r="DF287" s="44">
        <f t="shared" si="454"/>
        <v>-39</v>
      </c>
      <c r="DG287" s="44">
        <f t="shared" si="455"/>
        <v>32.75</v>
      </c>
      <c r="DH287" s="44">
        <v>1</v>
      </c>
      <c r="DI287" s="35">
        <f t="shared" si="464"/>
        <v>0</v>
      </c>
      <c r="DJ287" s="43">
        <f t="shared" si="386"/>
        <v>1</v>
      </c>
      <c r="DK287" s="43">
        <f t="shared" si="456"/>
        <v>0</v>
      </c>
      <c r="DL287" s="43">
        <f t="shared" si="457"/>
        <v>7.4306424838870511</v>
      </c>
      <c r="DM287" s="43">
        <f t="shared" si="458"/>
        <v>9825</v>
      </c>
      <c r="DN287" s="43">
        <f t="shared" si="459"/>
        <v>127213.3538416309</v>
      </c>
    </row>
    <row r="288" spans="1:118">
      <c r="A288" s="35">
        <f t="shared" si="387"/>
        <v>4389.9841025487412</v>
      </c>
      <c r="B288" s="35">
        <v>0</v>
      </c>
      <c r="C288" s="56">
        <f t="shared" si="466"/>
        <v>13.8</v>
      </c>
      <c r="D288" s="60"/>
      <c r="E288" s="59">
        <f t="shared" si="388"/>
        <v>13.8</v>
      </c>
      <c r="F288" s="102">
        <f t="shared" si="376"/>
        <v>27.6</v>
      </c>
      <c r="G288" s="38">
        <f t="shared" si="389"/>
        <v>9.5080565364309424E+16</v>
      </c>
      <c r="H288" s="35">
        <f t="shared" si="460"/>
        <v>56.400000000000027</v>
      </c>
      <c r="I288" s="39">
        <v>282</v>
      </c>
      <c r="J288" s="44">
        <f t="shared" si="390"/>
        <v>282</v>
      </c>
      <c r="K288" s="44">
        <f t="shared" si="391"/>
        <v>1</v>
      </c>
      <c r="L288" s="34">
        <v>1</v>
      </c>
      <c r="M288" s="127">
        <f t="shared" si="392"/>
        <v>13.8</v>
      </c>
      <c r="N288" s="43">
        <f t="shared" si="377"/>
        <v>3.8403474816195625E+18</v>
      </c>
      <c r="O288" s="43">
        <f t="shared" si="393"/>
        <v>1.494509625947069E+22</v>
      </c>
      <c r="P288" s="43">
        <f t="shared" si="394"/>
        <v>1.574534162432964E+20</v>
      </c>
      <c r="Q288" s="43">
        <f t="shared" si="395"/>
        <v>300</v>
      </c>
      <c r="R288" s="43">
        <f t="shared" si="396"/>
        <v>131699.52307646224</v>
      </c>
      <c r="S288" s="71">
        <f t="shared" si="397"/>
        <v>1.0535456815376373E-2</v>
      </c>
      <c r="V288" s="44">
        <f t="shared" si="398"/>
        <v>282</v>
      </c>
      <c r="W288" s="44">
        <f t="shared" si="399"/>
        <v>2</v>
      </c>
      <c r="X288" s="44">
        <v>1</v>
      </c>
      <c r="Y288" s="35">
        <f t="shared" si="400"/>
        <v>1</v>
      </c>
      <c r="Z288" s="43">
        <f t="shared" si="378"/>
        <v>3.7425292432466395E+19</v>
      </c>
      <c r="AA288" s="43">
        <f t="shared" si="401"/>
        <v>1.0553932465955523E+22</v>
      </c>
      <c r="AB288" s="43">
        <f t="shared" si="402"/>
        <v>1.574534162432964E+20</v>
      </c>
      <c r="AC288" s="43">
        <f t="shared" si="403"/>
        <v>600</v>
      </c>
      <c r="AD288" s="43">
        <f t="shared" si="404"/>
        <v>131699.52307646224</v>
      </c>
      <c r="AE288" s="71">
        <f t="shared" si="465"/>
        <v>1.4918933464014829E-2</v>
      </c>
      <c r="AG288" s="44">
        <f t="shared" si="405"/>
        <v>267</v>
      </c>
      <c r="AH288" s="44">
        <f t="shared" si="406"/>
        <v>4.1500000000000004</v>
      </c>
      <c r="AI288" s="44">
        <v>1</v>
      </c>
      <c r="AJ288" s="35">
        <f t="shared" si="407"/>
        <v>1.075</v>
      </c>
      <c r="AK288" s="43">
        <f t="shared" si="379"/>
        <v>3.430301775516E+17</v>
      </c>
      <c r="AL288" s="43">
        <f t="shared" si="408"/>
        <v>9.8458236711747994E+19</v>
      </c>
      <c r="AM288" s="43">
        <f t="shared" si="409"/>
        <v>1.9681677030412034E+19</v>
      </c>
      <c r="AN288" s="43">
        <f t="shared" si="410"/>
        <v>1245</v>
      </c>
      <c r="AO288" s="43">
        <f t="shared" si="411"/>
        <v>131699.52307646224</v>
      </c>
      <c r="AP288" s="71">
        <f t="shared" si="374"/>
        <v>0.19989873562364566</v>
      </c>
      <c r="AR288" s="44">
        <f t="shared" si="412"/>
        <v>247</v>
      </c>
      <c r="AS288" s="44">
        <f t="shared" si="413"/>
        <v>6.5</v>
      </c>
      <c r="AT288" s="44">
        <v>1</v>
      </c>
      <c r="AU288" s="35">
        <f t="shared" si="414"/>
        <v>1.175</v>
      </c>
      <c r="AV288" s="43">
        <f t="shared" si="380"/>
        <v>3.69964398900096E+16</v>
      </c>
      <c r="AW288" s="43">
        <f t="shared" si="415"/>
        <v>1.0737291767078035E+19</v>
      </c>
      <c r="AX288" s="43">
        <f t="shared" si="416"/>
        <v>1.2301048144007508E+18</v>
      </c>
      <c r="AY288" s="43">
        <f t="shared" si="417"/>
        <v>1950</v>
      </c>
      <c r="AZ288" s="43">
        <f t="shared" si="418"/>
        <v>131699.52307646224</v>
      </c>
      <c r="BA288" s="71">
        <f t="shared" si="461"/>
        <v>0.11456378769294653</v>
      </c>
      <c r="BC288" s="44">
        <f t="shared" si="419"/>
        <v>222</v>
      </c>
      <c r="BD288" s="44">
        <f t="shared" si="420"/>
        <v>9.1</v>
      </c>
      <c r="BE288" s="44">
        <v>1</v>
      </c>
      <c r="BF288" s="35">
        <f t="shared" si="421"/>
        <v>1.3</v>
      </c>
      <c r="BG288" s="43">
        <f t="shared" si="381"/>
        <v>2341752678752256</v>
      </c>
      <c r="BH288" s="43">
        <f t="shared" si="422"/>
        <v>6.7582982308790106E+17</v>
      </c>
      <c r="BI288" s="43">
        <f t="shared" si="423"/>
        <v>3.8440775450023384E+16</v>
      </c>
      <c r="BJ288" s="43">
        <f t="shared" si="424"/>
        <v>2730</v>
      </c>
      <c r="BK288" s="43">
        <f t="shared" si="425"/>
        <v>131699.52307646224</v>
      </c>
      <c r="BL288" s="71">
        <f t="shared" si="375"/>
        <v>5.6879371310347794E-2</v>
      </c>
      <c r="BN288" s="44">
        <f t="shared" si="426"/>
        <v>192</v>
      </c>
      <c r="BO288" s="44">
        <f t="shared" si="427"/>
        <v>12</v>
      </c>
      <c r="BP288" s="44">
        <v>14</v>
      </c>
      <c r="BQ288" s="35">
        <f t="shared" si="428"/>
        <v>1.45</v>
      </c>
      <c r="BR288" s="43">
        <f t="shared" si="382"/>
        <v>92926693601280</v>
      </c>
      <c r="BS288" s="43">
        <f t="shared" si="429"/>
        <v>2.5870791498596352E+16</v>
      </c>
      <c r="BT288" s="43">
        <f t="shared" si="430"/>
        <v>600637116406614.37</v>
      </c>
      <c r="BU288" s="43">
        <f t="shared" si="431"/>
        <v>3600</v>
      </c>
      <c r="BV288" s="43">
        <f t="shared" si="432"/>
        <v>131699.52307646224</v>
      </c>
      <c r="BW288" s="71">
        <f t="shared" si="468"/>
        <v>2.3216804806269749E-2</v>
      </c>
      <c r="BY288" s="44">
        <f t="shared" si="433"/>
        <v>130</v>
      </c>
      <c r="BZ288" s="44">
        <f t="shared" si="434"/>
        <v>15.25</v>
      </c>
      <c r="CA288" s="44">
        <v>1</v>
      </c>
      <c r="CB288" s="35">
        <f t="shared" si="435"/>
        <v>0</v>
      </c>
      <c r="CC288" s="43">
        <f t="shared" si="383"/>
        <v>1310400</v>
      </c>
      <c r="CD288" s="43">
        <f t="shared" si="436"/>
        <v>0</v>
      </c>
      <c r="CE288" s="43">
        <f t="shared" si="437"/>
        <v>111132278784.00096</v>
      </c>
      <c r="CF288" s="43">
        <f t="shared" si="438"/>
        <v>4575</v>
      </c>
      <c r="CG288" s="43">
        <f t="shared" si="439"/>
        <v>131699.52307646224</v>
      </c>
      <c r="CH288" s="71" t="e">
        <f t="shared" si="467"/>
        <v>#DIV/0!</v>
      </c>
      <c r="CJ288" s="44">
        <f t="shared" si="440"/>
        <v>75</v>
      </c>
      <c r="CK288" s="44">
        <f t="shared" si="441"/>
        <v>18.899999999999999</v>
      </c>
      <c r="CL288" s="44">
        <v>1</v>
      </c>
      <c r="CM288" s="35">
        <f t="shared" si="442"/>
        <v>0</v>
      </c>
      <c r="CN288" s="43">
        <f t="shared" si="384"/>
        <v>600</v>
      </c>
      <c r="CO288" s="43">
        <f t="shared" si="443"/>
        <v>0</v>
      </c>
      <c r="CP288" s="43">
        <f t="shared" si="444"/>
        <v>54263808.000000268</v>
      </c>
      <c r="CQ288" s="43">
        <f t="shared" si="445"/>
        <v>5670</v>
      </c>
      <c r="CR288" s="43">
        <f t="shared" si="446"/>
        <v>131699.52307646224</v>
      </c>
      <c r="CS288" s="71" t="e">
        <f t="shared" si="462"/>
        <v>#DIV/0!</v>
      </c>
      <c r="CU288" s="44">
        <f t="shared" si="447"/>
        <v>25</v>
      </c>
      <c r="CV288" s="44">
        <f t="shared" si="448"/>
        <v>23</v>
      </c>
      <c r="CW288" s="44">
        <v>1</v>
      </c>
      <c r="CX288" s="35">
        <f t="shared" si="449"/>
        <v>0</v>
      </c>
      <c r="CY288" s="43">
        <f t="shared" si="385"/>
        <v>6</v>
      </c>
      <c r="CZ288" s="43">
        <f t="shared" si="450"/>
        <v>0</v>
      </c>
      <c r="DA288" s="43">
        <f t="shared" si="451"/>
        <v>52992.000000000095</v>
      </c>
      <c r="DB288" s="43">
        <f t="shared" si="452"/>
        <v>6900</v>
      </c>
      <c r="DC288" s="43">
        <f t="shared" si="453"/>
        <v>131699.52307646224</v>
      </c>
      <c r="DD288" s="71" t="e">
        <f t="shared" si="463"/>
        <v>#DIV/0!</v>
      </c>
      <c r="DF288" s="44">
        <f t="shared" si="454"/>
        <v>-38</v>
      </c>
      <c r="DG288" s="44">
        <f t="shared" si="455"/>
        <v>32.75</v>
      </c>
      <c r="DH288" s="44">
        <v>1</v>
      </c>
      <c r="DI288" s="35">
        <f t="shared" si="464"/>
        <v>0</v>
      </c>
      <c r="DJ288" s="43">
        <f t="shared" si="386"/>
        <v>1</v>
      </c>
      <c r="DK288" s="43">
        <f t="shared" si="456"/>
        <v>0</v>
      </c>
      <c r="DL288" s="43">
        <f t="shared" si="457"/>
        <v>8.5355667978121392</v>
      </c>
      <c r="DM288" s="43">
        <f t="shared" si="458"/>
        <v>9825</v>
      </c>
      <c r="DN288" s="43">
        <f t="shared" si="459"/>
        <v>131699.52307646224</v>
      </c>
    </row>
    <row r="289" spans="1:118">
      <c r="A289" s="35">
        <f t="shared" si="387"/>
        <v>4544.7965575899816</v>
      </c>
      <c r="B289" s="35">
        <v>0</v>
      </c>
      <c r="C289" s="56">
        <f t="shared" si="466"/>
        <v>13.8</v>
      </c>
      <c r="D289" s="60"/>
      <c r="E289" s="59">
        <f t="shared" si="388"/>
        <v>13.8</v>
      </c>
      <c r="F289" s="102">
        <f t="shared" si="376"/>
        <v>27.6</v>
      </c>
      <c r="G289" s="38">
        <f t="shared" si="389"/>
        <v>1.092188890261703E+17</v>
      </c>
      <c r="H289" s="35">
        <f t="shared" si="460"/>
        <v>56.60000000000003</v>
      </c>
      <c r="I289" s="39">
        <v>283</v>
      </c>
      <c r="J289" s="44">
        <f t="shared" si="390"/>
        <v>283</v>
      </c>
      <c r="K289" s="44">
        <f t="shared" si="391"/>
        <v>1</v>
      </c>
      <c r="L289" s="34">
        <v>1</v>
      </c>
      <c r="M289" s="127">
        <f t="shared" si="392"/>
        <v>13.8</v>
      </c>
      <c r="N289" s="43">
        <f t="shared" si="377"/>
        <v>3.8403474816195625E+18</v>
      </c>
      <c r="O289" s="43">
        <f t="shared" si="393"/>
        <v>1.4998093054717041E+22</v>
      </c>
      <c r="P289" s="43">
        <f t="shared" si="394"/>
        <v>1.8086648022733803E+20</v>
      </c>
      <c r="Q289" s="43">
        <f t="shared" si="395"/>
        <v>300</v>
      </c>
      <c r="R289" s="43">
        <f t="shared" si="396"/>
        <v>136343.89672769944</v>
      </c>
      <c r="S289" s="71">
        <f t="shared" si="397"/>
        <v>1.2059298443308018E-2</v>
      </c>
      <c r="V289" s="44">
        <f t="shared" si="398"/>
        <v>283</v>
      </c>
      <c r="W289" s="44">
        <f t="shared" si="399"/>
        <v>2</v>
      </c>
      <c r="X289" s="44">
        <v>1</v>
      </c>
      <c r="Y289" s="35">
        <f t="shared" si="400"/>
        <v>1</v>
      </c>
      <c r="Z289" s="43">
        <f t="shared" si="378"/>
        <v>3.7425292432466395E+19</v>
      </c>
      <c r="AA289" s="43">
        <f t="shared" si="401"/>
        <v>1.0591357758387989E+22</v>
      </c>
      <c r="AB289" s="43">
        <f t="shared" si="402"/>
        <v>1.8086648022733803E+20</v>
      </c>
      <c r="AC289" s="43">
        <f t="shared" si="403"/>
        <v>600</v>
      </c>
      <c r="AD289" s="43">
        <f t="shared" si="404"/>
        <v>136343.89672769944</v>
      </c>
      <c r="AE289" s="71">
        <f t="shared" si="465"/>
        <v>1.7076798306062131E-2</v>
      </c>
      <c r="AG289" s="44">
        <f t="shared" si="405"/>
        <v>268</v>
      </c>
      <c r="AH289" s="44">
        <f t="shared" si="406"/>
        <v>4.1500000000000004</v>
      </c>
      <c r="AI289" s="44">
        <v>1</v>
      </c>
      <c r="AJ289" s="35">
        <f t="shared" si="407"/>
        <v>1.075</v>
      </c>
      <c r="AK289" s="43">
        <f t="shared" si="379"/>
        <v>3.430301775516E+17</v>
      </c>
      <c r="AL289" s="43">
        <f t="shared" si="408"/>
        <v>9.8826994152615952E+19</v>
      </c>
      <c r="AM289" s="43">
        <f t="shared" si="409"/>
        <v>2.2608310028417237E+19</v>
      </c>
      <c r="AN289" s="43">
        <f t="shared" si="410"/>
        <v>1245</v>
      </c>
      <c r="AO289" s="43">
        <f t="shared" si="411"/>
        <v>136343.89672769944</v>
      </c>
      <c r="AP289" s="71">
        <f t="shared" si="374"/>
        <v>0.22876654523665682</v>
      </c>
      <c r="AR289" s="44">
        <f t="shared" si="412"/>
        <v>248</v>
      </c>
      <c r="AS289" s="44">
        <f t="shared" si="413"/>
        <v>6.5</v>
      </c>
      <c r="AT289" s="44">
        <v>1</v>
      </c>
      <c r="AU289" s="35">
        <f t="shared" si="414"/>
        <v>1.175</v>
      </c>
      <c r="AV289" s="43">
        <f t="shared" si="380"/>
        <v>3.69964398900096E+16</v>
      </c>
      <c r="AW289" s="43">
        <f t="shared" si="415"/>
        <v>1.0780762583948798E+19</v>
      </c>
      <c r="AX289" s="43">
        <f t="shared" si="416"/>
        <v>1.4130193767760755E+18</v>
      </c>
      <c r="AY289" s="43">
        <f t="shared" si="417"/>
        <v>1950</v>
      </c>
      <c r="AZ289" s="43">
        <f t="shared" si="418"/>
        <v>136343.89672769944</v>
      </c>
      <c r="BA289" s="71">
        <f t="shared" si="461"/>
        <v>0.13106859239066113</v>
      </c>
      <c r="BC289" s="44">
        <f t="shared" si="419"/>
        <v>223</v>
      </c>
      <c r="BD289" s="44">
        <f t="shared" si="420"/>
        <v>9.1</v>
      </c>
      <c r="BE289" s="44">
        <v>1</v>
      </c>
      <c r="BF289" s="35">
        <f t="shared" si="421"/>
        <v>1.3</v>
      </c>
      <c r="BG289" s="43">
        <f t="shared" si="381"/>
        <v>2341752678752256</v>
      </c>
      <c r="BH289" s="43">
        <f t="shared" si="422"/>
        <v>6.7887410157027904E+17</v>
      </c>
      <c r="BI289" s="43">
        <f t="shared" si="423"/>
        <v>4.4156855524252288E+16</v>
      </c>
      <c r="BJ289" s="43">
        <f t="shared" si="424"/>
        <v>2730</v>
      </c>
      <c r="BK289" s="43">
        <f t="shared" si="425"/>
        <v>136343.89672769944</v>
      </c>
      <c r="BL289" s="71">
        <f t="shared" si="375"/>
        <v>6.5044248148684217E-2</v>
      </c>
      <c r="BN289" s="44">
        <f t="shared" si="426"/>
        <v>193</v>
      </c>
      <c r="BO289" s="44">
        <f t="shared" si="427"/>
        <v>12</v>
      </c>
      <c r="BP289" s="44">
        <v>1</v>
      </c>
      <c r="BQ289" s="35">
        <f t="shared" si="428"/>
        <v>1.45</v>
      </c>
      <c r="BR289" s="43">
        <f t="shared" si="382"/>
        <v>92926693601280</v>
      </c>
      <c r="BS289" s="43">
        <f t="shared" si="429"/>
        <v>2.6005535204318208E+16</v>
      </c>
      <c r="BT289" s="43">
        <f t="shared" si="430"/>
        <v>689950867566440.5</v>
      </c>
      <c r="BU289" s="43">
        <f t="shared" si="431"/>
        <v>3600</v>
      </c>
      <c r="BV289" s="43">
        <f t="shared" si="432"/>
        <v>136343.89672769944</v>
      </c>
      <c r="BW289" s="71">
        <f t="shared" si="468"/>
        <v>2.6530923595522636E-2</v>
      </c>
      <c r="BY289" s="44">
        <f t="shared" si="433"/>
        <v>131</v>
      </c>
      <c r="BZ289" s="44">
        <f t="shared" si="434"/>
        <v>15.25</v>
      </c>
      <c r="CA289" s="44">
        <v>1</v>
      </c>
      <c r="CB289" s="35">
        <f t="shared" si="435"/>
        <v>0</v>
      </c>
      <c r="CC289" s="43">
        <f t="shared" si="383"/>
        <v>1310400</v>
      </c>
      <c r="CD289" s="43">
        <f t="shared" si="436"/>
        <v>0</v>
      </c>
      <c r="CE289" s="43">
        <f t="shared" si="437"/>
        <v>127657465826.25381</v>
      </c>
      <c r="CF289" s="43">
        <f t="shared" si="438"/>
        <v>4575</v>
      </c>
      <c r="CG289" s="43">
        <f t="shared" si="439"/>
        <v>136343.89672769944</v>
      </c>
      <c r="CH289" s="71" t="e">
        <f t="shared" si="467"/>
        <v>#DIV/0!</v>
      </c>
      <c r="CJ289" s="44">
        <f t="shared" si="440"/>
        <v>76</v>
      </c>
      <c r="CK289" s="44">
        <f t="shared" si="441"/>
        <v>18.899999999999999</v>
      </c>
      <c r="CL289" s="44">
        <v>1</v>
      </c>
      <c r="CM289" s="35">
        <f t="shared" si="442"/>
        <v>0</v>
      </c>
      <c r="CN289" s="43">
        <f t="shared" si="384"/>
        <v>600</v>
      </c>
      <c r="CO289" s="43">
        <f t="shared" si="443"/>
        <v>0</v>
      </c>
      <c r="CP289" s="43">
        <f t="shared" si="444"/>
        <v>62332746.985475264</v>
      </c>
      <c r="CQ289" s="43">
        <f t="shared" si="445"/>
        <v>5670</v>
      </c>
      <c r="CR289" s="43">
        <f t="shared" si="446"/>
        <v>136343.89672769944</v>
      </c>
      <c r="CS289" s="71" t="e">
        <f t="shared" si="462"/>
        <v>#DIV/0!</v>
      </c>
      <c r="CU289" s="44">
        <f t="shared" si="447"/>
        <v>26</v>
      </c>
      <c r="CV289" s="44">
        <f t="shared" si="448"/>
        <v>23</v>
      </c>
      <c r="CW289" s="44">
        <v>1</v>
      </c>
      <c r="CX289" s="35">
        <f t="shared" si="449"/>
        <v>0</v>
      </c>
      <c r="CY289" s="43">
        <f t="shared" si="385"/>
        <v>6</v>
      </c>
      <c r="CZ289" s="43">
        <f t="shared" si="450"/>
        <v>0</v>
      </c>
      <c r="DA289" s="43">
        <f t="shared" si="451"/>
        <v>60871.823228002977</v>
      </c>
      <c r="DB289" s="43">
        <f t="shared" si="452"/>
        <v>6900</v>
      </c>
      <c r="DC289" s="43">
        <f t="shared" si="453"/>
        <v>136343.89672769944</v>
      </c>
      <c r="DD289" s="71" t="e">
        <f t="shared" si="463"/>
        <v>#DIV/0!</v>
      </c>
      <c r="DF289" s="44">
        <f t="shared" si="454"/>
        <v>-37</v>
      </c>
      <c r="DG289" s="44">
        <f t="shared" si="455"/>
        <v>32.75</v>
      </c>
      <c r="DH289" s="44">
        <v>1</v>
      </c>
      <c r="DI289" s="35">
        <f t="shared" si="464"/>
        <v>0</v>
      </c>
      <c r="DJ289" s="43">
        <f t="shared" si="386"/>
        <v>1</v>
      </c>
      <c r="DK289" s="43">
        <f t="shared" si="456"/>
        <v>0</v>
      </c>
      <c r="DL289" s="43">
        <f t="shared" si="457"/>
        <v>9.804791539614115</v>
      </c>
      <c r="DM289" s="43">
        <f t="shared" si="458"/>
        <v>9825</v>
      </c>
      <c r="DN289" s="43">
        <f t="shared" si="459"/>
        <v>136343.89672769944</v>
      </c>
    </row>
    <row r="290" spans="1:118">
      <c r="A290" s="35">
        <f t="shared" si="387"/>
        <v>4705.0684620679476</v>
      </c>
      <c r="B290" s="35">
        <v>0</v>
      </c>
      <c r="C290" s="56">
        <f t="shared" si="466"/>
        <v>13.8</v>
      </c>
      <c r="D290" s="60"/>
      <c r="E290" s="59">
        <f t="shared" si="388"/>
        <v>13.8</v>
      </c>
      <c r="F290" s="102">
        <f t="shared" si="376"/>
        <v>27.6</v>
      </c>
      <c r="G290" s="38">
        <f t="shared" si="389"/>
        <v>1.2545955815896558E+17</v>
      </c>
      <c r="H290" s="35">
        <f t="shared" si="460"/>
        <v>56.800000000000033</v>
      </c>
      <c r="I290" s="39">
        <v>284</v>
      </c>
      <c r="J290" s="44">
        <f t="shared" si="390"/>
        <v>284</v>
      </c>
      <c r="K290" s="44">
        <f t="shared" si="391"/>
        <v>1</v>
      </c>
      <c r="L290" s="34">
        <v>1</v>
      </c>
      <c r="M290" s="127">
        <f t="shared" si="392"/>
        <v>13.8</v>
      </c>
      <c r="N290" s="43">
        <f t="shared" si="377"/>
        <v>3.8403474816195625E+18</v>
      </c>
      <c r="O290" s="43">
        <f t="shared" si="393"/>
        <v>1.505108984996339E+22</v>
      </c>
      <c r="P290" s="43">
        <f t="shared" si="394"/>
        <v>2.07761028311247E+20</v>
      </c>
      <c r="Q290" s="43">
        <f t="shared" si="395"/>
        <v>300</v>
      </c>
      <c r="R290" s="43">
        <f t="shared" si="396"/>
        <v>141152.05386203842</v>
      </c>
      <c r="S290" s="71">
        <f t="shared" si="397"/>
        <v>1.3803719888879165E-2</v>
      </c>
      <c r="V290" s="44">
        <f t="shared" si="398"/>
        <v>284</v>
      </c>
      <c r="W290" s="44">
        <f t="shared" si="399"/>
        <v>2</v>
      </c>
      <c r="X290" s="44">
        <v>1</v>
      </c>
      <c r="Y290" s="35">
        <f t="shared" si="400"/>
        <v>1</v>
      </c>
      <c r="Z290" s="43">
        <f t="shared" si="378"/>
        <v>3.7425292432466395E+19</v>
      </c>
      <c r="AA290" s="43">
        <f t="shared" si="401"/>
        <v>1.0628783050820455E+22</v>
      </c>
      <c r="AB290" s="43">
        <f t="shared" si="402"/>
        <v>2.07761028311247E+20</v>
      </c>
      <c r="AC290" s="43">
        <f t="shared" si="403"/>
        <v>600</v>
      </c>
      <c r="AD290" s="43">
        <f t="shared" si="404"/>
        <v>141152.05386203842</v>
      </c>
      <c r="AE290" s="71">
        <f t="shared" si="465"/>
        <v>1.9547019382920753E-2</v>
      </c>
      <c r="AG290" s="44">
        <f t="shared" si="405"/>
        <v>269</v>
      </c>
      <c r="AH290" s="44">
        <f t="shared" si="406"/>
        <v>4.1500000000000004</v>
      </c>
      <c r="AI290" s="44">
        <v>1</v>
      </c>
      <c r="AJ290" s="35">
        <f t="shared" si="407"/>
        <v>1.075</v>
      </c>
      <c r="AK290" s="43">
        <f t="shared" si="379"/>
        <v>3.430301775516E+17</v>
      </c>
      <c r="AL290" s="43">
        <f t="shared" si="408"/>
        <v>9.9195751593483928E+19</v>
      </c>
      <c r="AM290" s="43">
        <f t="shared" si="409"/>
        <v>2.597012853890585E+19</v>
      </c>
      <c r="AN290" s="43">
        <f t="shared" si="410"/>
        <v>1245</v>
      </c>
      <c r="AO290" s="43">
        <f t="shared" si="411"/>
        <v>141152.05386203842</v>
      </c>
      <c r="AP290" s="71">
        <f t="shared" si="374"/>
        <v>0.26180686291217942</v>
      </c>
      <c r="AR290" s="44">
        <f t="shared" si="412"/>
        <v>249</v>
      </c>
      <c r="AS290" s="44">
        <f t="shared" si="413"/>
        <v>6.5</v>
      </c>
      <c r="AT290" s="44">
        <v>1</v>
      </c>
      <c r="AU290" s="35">
        <f t="shared" si="414"/>
        <v>1.175</v>
      </c>
      <c r="AV290" s="43">
        <f t="shared" si="380"/>
        <v>3.69964398900096E+16</v>
      </c>
      <c r="AW290" s="43">
        <f t="shared" si="415"/>
        <v>1.082423340081956E+19</v>
      </c>
      <c r="AX290" s="43">
        <f t="shared" si="416"/>
        <v>1.6231330336816138E+18</v>
      </c>
      <c r="AY290" s="43">
        <f t="shared" si="417"/>
        <v>1950</v>
      </c>
      <c r="AZ290" s="43">
        <f t="shared" si="418"/>
        <v>141152.05386203842</v>
      </c>
      <c r="BA290" s="71">
        <f t="shared" si="461"/>
        <v>0.14995362475819468</v>
      </c>
      <c r="BC290" s="44">
        <f t="shared" si="419"/>
        <v>224</v>
      </c>
      <c r="BD290" s="44">
        <f t="shared" si="420"/>
        <v>9.1</v>
      </c>
      <c r="BE290" s="44">
        <v>1</v>
      </c>
      <c r="BF290" s="35">
        <f t="shared" si="421"/>
        <v>1.3</v>
      </c>
      <c r="BG290" s="43">
        <f t="shared" si="381"/>
        <v>2341752678752256</v>
      </c>
      <c r="BH290" s="43">
        <f t="shared" si="422"/>
        <v>6.8191838005265702E+17</v>
      </c>
      <c r="BI290" s="43">
        <f t="shared" si="423"/>
        <v>5.0722907302550336E+16</v>
      </c>
      <c r="BJ290" s="43">
        <f t="shared" si="424"/>
        <v>2730</v>
      </c>
      <c r="BK290" s="43">
        <f t="shared" si="425"/>
        <v>141152.05386203842</v>
      </c>
      <c r="BL290" s="71">
        <f t="shared" si="375"/>
        <v>7.4382666293044575E-2</v>
      </c>
      <c r="BN290" s="44">
        <f t="shared" si="426"/>
        <v>194</v>
      </c>
      <c r="BO290" s="44">
        <f t="shared" si="427"/>
        <v>12</v>
      </c>
      <c r="BP290" s="44">
        <v>1</v>
      </c>
      <c r="BQ290" s="35">
        <f t="shared" si="428"/>
        <v>1.45</v>
      </c>
      <c r="BR290" s="43">
        <f t="shared" si="382"/>
        <v>92926693601280</v>
      </c>
      <c r="BS290" s="43">
        <f t="shared" si="429"/>
        <v>2.6140278910040064E+16</v>
      </c>
      <c r="BT290" s="43">
        <f t="shared" si="430"/>
        <v>792545426602347.5</v>
      </c>
      <c r="BU290" s="43">
        <f t="shared" si="431"/>
        <v>3600</v>
      </c>
      <c r="BV290" s="43">
        <f t="shared" si="432"/>
        <v>141152.05386203842</v>
      </c>
      <c r="BW290" s="71">
        <f t="shared" si="468"/>
        <v>3.0318935361395224E-2</v>
      </c>
      <c r="BY290" s="44">
        <f t="shared" si="433"/>
        <v>132</v>
      </c>
      <c r="BZ290" s="44">
        <f t="shared" si="434"/>
        <v>15.25</v>
      </c>
      <c r="CA290" s="44">
        <v>1</v>
      </c>
      <c r="CB290" s="35">
        <f t="shared" si="435"/>
        <v>0</v>
      </c>
      <c r="CC290" s="43">
        <f t="shared" si="383"/>
        <v>1310400</v>
      </c>
      <c r="CD290" s="43">
        <f t="shared" si="436"/>
        <v>0</v>
      </c>
      <c r="CE290" s="43">
        <f t="shared" si="437"/>
        <v>146639920997.70798</v>
      </c>
      <c r="CF290" s="43">
        <f t="shared" si="438"/>
        <v>4575</v>
      </c>
      <c r="CG290" s="43">
        <f t="shared" si="439"/>
        <v>141152.05386203842</v>
      </c>
      <c r="CH290" s="71" t="e">
        <f t="shared" si="467"/>
        <v>#DIV/0!</v>
      </c>
      <c r="CJ290" s="44">
        <f t="shared" si="440"/>
        <v>77</v>
      </c>
      <c r="CK290" s="44">
        <f t="shared" si="441"/>
        <v>18.899999999999999</v>
      </c>
      <c r="CL290" s="44">
        <v>1</v>
      </c>
      <c r="CM290" s="35">
        <f t="shared" si="442"/>
        <v>0</v>
      </c>
      <c r="CN290" s="43">
        <f t="shared" si="384"/>
        <v>600</v>
      </c>
      <c r="CO290" s="43">
        <f t="shared" si="443"/>
        <v>0</v>
      </c>
      <c r="CP290" s="43">
        <f t="shared" si="444"/>
        <v>71601523.92466183</v>
      </c>
      <c r="CQ290" s="43">
        <f t="shared" si="445"/>
        <v>5670</v>
      </c>
      <c r="CR290" s="43">
        <f t="shared" si="446"/>
        <v>141152.05386203842</v>
      </c>
      <c r="CS290" s="71" t="e">
        <f t="shared" si="462"/>
        <v>#DIV/0!</v>
      </c>
      <c r="CU290" s="44">
        <f t="shared" si="447"/>
        <v>27</v>
      </c>
      <c r="CV290" s="44">
        <f t="shared" si="448"/>
        <v>23</v>
      </c>
      <c r="CW290" s="44">
        <v>1</v>
      </c>
      <c r="CX290" s="35">
        <f t="shared" si="449"/>
        <v>0</v>
      </c>
      <c r="CY290" s="43">
        <f t="shared" si="385"/>
        <v>6</v>
      </c>
      <c r="CZ290" s="43">
        <f t="shared" si="450"/>
        <v>0</v>
      </c>
      <c r="DA290" s="43">
        <f t="shared" si="451"/>
        <v>69923.363207677321</v>
      </c>
      <c r="DB290" s="43">
        <f t="shared" si="452"/>
        <v>6900</v>
      </c>
      <c r="DC290" s="43">
        <f t="shared" si="453"/>
        <v>141152.05386203842</v>
      </c>
      <c r="DD290" s="71" t="e">
        <f t="shared" si="463"/>
        <v>#DIV/0!</v>
      </c>
      <c r="DF290" s="44">
        <f t="shared" si="454"/>
        <v>-36</v>
      </c>
      <c r="DG290" s="44">
        <f t="shared" si="455"/>
        <v>32.75</v>
      </c>
      <c r="DH290" s="44">
        <v>1</v>
      </c>
      <c r="DI290" s="35">
        <f t="shared" si="464"/>
        <v>0</v>
      </c>
      <c r="DJ290" s="43">
        <f t="shared" si="386"/>
        <v>1</v>
      </c>
      <c r="DK290" s="43">
        <f t="shared" si="456"/>
        <v>0</v>
      </c>
      <c r="DL290" s="43">
        <f t="shared" si="457"/>
        <v>11.262747912643579</v>
      </c>
      <c r="DM290" s="43">
        <f t="shared" si="458"/>
        <v>9825</v>
      </c>
      <c r="DN290" s="43">
        <f t="shared" si="459"/>
        <v>141152.05386203842</v>
      </c>
    </row>
    <row r="291" spans="1:118">
      <c r="A291" s="35">
        <f t="shared" si="387"/>
        <v>4870.9923430512408</v>
      </c>
      <c r="B291" s="35">
        <v>0</v>
      </c>
      <c r="C291" s="56">
        <f t="shared" si="466"/>
        <v>13.8</v>
      </c>
      <c r="D291" s="60"/>
      <c r="E291" s="59">
        <f t="shared" si="388"/>
        <v>13.8</v>
      </c>
      <c r="F291" s="102">
        <f t="shared" si="376"/>
        <v>27.6</v>
      </c>
      <c r="G291" s="38">
        <f t="shared" si="389"/>
        <v>1.4411518807585862E+17</v>
      </c>
      <c r="H291" s="35">
        <f t="shared" si="460"/>
        <v>57.000000000000036</v>
      </c>
      <c r="I291" s="39">
        <v>285</v>
      </c>
      <c r="J291" s="44">
        <f t="shared" si="390"/>
        <v>285</v>
      </c>
      <c r="K291" s="44">
        <f t="shared" si="391"/>
        <v>1</v>
      </c>
      <c r="L291" s="34">
        <v>1</v>
      </c>
      <c r="M291" s="127">
        <f t="shared" si="392"/>
        <v>13.8</v>
      </c>
      <c r="N291" s="43">
        <f t="shared" si="377"/>
        <v>3.8403474816195625E+18</v>
      </c>
      <c r="O291" s="43">
        <f t="shared" si="393"/>
        <v>1.5104086645209739E+22</v>
      </c>
      <c r="P291" s="43">
        <f t="shared" si="394"/>
        <v>2.3865475145362188E+20</v>
      </c>
      <c r="Q291" s="43">
        <f t="shared" si="395"/>
        <v>300</v>
      </c>
      <c r="R291" s="43">
        <f t="shared" si="396"/>
        <v>146129.77029153722</v>
      </c>
      <c r="S291" s="71">
        <f t="shared" si="397"/>
        <v>1.5800674152601689E-2</v>
      </c>
      <c r="V291" s="44">
        <f t="shared" si="398"/>
        <v>285</v>
      </c>
      <c r="W291" s="44">
        <f t="shared" si="399"/>
        <v>2</v>
      </c>
      <c r="X291" s="44">
        <v>1</v>
      </c>
      <c r="Y291" s="35">
        <f t="shared" si="400"/>
        <v>1</v>
      </c>
      <c r="Z291" s="43">
        <f t="shared" si="378"/>
        <v>3.7425292432466395E+19</v>
      </c>
      <c r="AA291" s="43">
        <f t="shared" si="401"/>
        <v>1.0666208343252923E+22</v>
      </c>
      <c r="AB291" s="43">
        <f t="shared" si="402"/>
        <v>2.3865475145362188E+20</v>
      </c>
      <c r="AC291" s="43">
        <f t="shared" si="403"/>
        <v>600</v>
      </c>
      <c r="AD291" s="43">
        <f t="shared" si="404"/>
        <v>146129.77029153722</v>
      </c>
      <c r="AE291" s="71">
        <f t="shared" si="465"/>
        <v>2.2374844347062346E-2</v>
      </c>
      <c r="AG291" s="44">
        <f t="shared" si="405"/>
        <v>270</v>
      </c>
      <c r="AH291" s="44">
        <f t="shared" si="406"/>
        <v>4.1500000000000004</v>
      </c>
      <c r="AI291" s="44">
        <v>1</v>
      </c>
      <c r="AJ291" s="35">
        <f t="shared" si="407"/>
        <v>1.075</v>
      </c>
      <c r="AK291" s="43">
        <f t="shared" si="379"/>
        <v>3.430301775516E+17</v>
      </c>
      <c r="AL291" s="43">
        <f t="shared" si="408"/>
        <v>9.9564509034351886E+19</v>
      </c>
      <c r="AM291" s="43">
        <f t="shared" si="409"/>
        <v>2.9831843931702694E+19</v>
      </c>
      <c r="AN291" s="43">
        <f t="shared" si="410"/>
        <v>1245</v>
      </c>
      <c r="AO291" s="43">
        <f t="shared" si="411"/>
        <v>146129.77029153722</v>
      </c>
      <c r="AP291" s="71">
        <f t="shared" si="374"/>
        <v>0.29962327159580598</v>
      </c>
      <c r="AR291" s="44">
        <f t="shared" si="412"/>
        <v>250</v>
      </c>
      <c r="AS291" s="44">
        <f t="shared" si="413"/>
        <v>6.5</v>
      </c>
      <c r="AT291" s="44">
        <v>1</v>
      </c>
      <c r="AU291" s="35">
        <f t="shared" si="414"/>
        <v>1.175</v>
      </c>
      <c r="AV291" s="43">
        <f t="shared" si="380"/>
        <v>3.69964398900096E+16</v>
      </c>
      <c r="AW291" s="43">
        <f t="shared" si="415"/>
        <v>1.0867704217690321E+19</v>
      </c>
      <c r="AX291" s="43">
        <f t="shared" si="416"/>
        <v>1.8644902457314163E+18</v>
      </c>
      <c r="AY291" s="43">
        <f t="shared" si="417"/>
        <v>1950</v>
      </c>
      <c r="AZ291" s="43">
        <f t="shared" si="418"/>
        <v>146129.77029153722</v>
      </c>
      <c r="BA291" s="71">
        <f t="shared" si="461"/>
        <v>0.17156247615723852</v>
      </c>
      <c r="BC291" s="44">
        <f t="shared" si="419"/>
        <v>225</v>
      </c>
      <c r="BD291" s="44">
        <f t="shared" si="420"/>
        <v>9.1</v>
      </c>
      <c r="BE291" s="44">
        <v>15</v>
      </c>
      <c r="BF291" s="35">
        <f t="shared" si="421"/>
        <v>1.3</v>
      </c>
      <c r="BG291" s="43">
        <f t="shared" si="381"/>
        <v>3.512629018128384E+16</v>
      </c>
      <c r="BH291" s="43">
        <f t="shared" si="422"/>
        <v>1.0274439878025523E+19</v>
      </c>
      <c r="BI291" s="43">
        <f t="shared" si="423"/>
        <v>5.8265320179106688E+16</v>
      </c>
      <c r="BJ291" s="43">
        <f t="shared" si="424"/>
        <v>2730</v>
      </c>
      <c r="BK291" s="43">
        <f t="shared" si="425"/>
        <v>146129.77029153722</v>
      </c>
      <c r="BL291" s="71">
        <f t="shared" si="375"/>
        <v>5.670899909952439E-3</v>
      </c>
      <c r="BN291" s="44">
        <f t="shared" si="426"/>
        <v>195</v>
      </c>
      <c r="BO291" s="44">
        <f t="shared" si="427"/>
        <v>12</v>
      </c>
      <c r="BP291" s="44">
        <v>1</v>
      </c>
      <c r="BQ291" s="35">
        <f t="shared" si="428"/>
        <v>1.45</v>
      </c>
      <c r="BR291" s="43">
        <f t="shared" si="382"/>
        <v>92926693601280</v>
      </c>
      <c r="BS291" s="43">
        <f t="shared" si="429"/>
        <v>2.627502261576192E+16</v>
      </c>
      <c r="BT291" s="43">
        <f t="shared" si="430"/>
        <v>910395627798539.87</v>
      </c>
      <c r="BU291" s="43">
        <f t="shared" si="431"/>
        <v>3600</v>
      </c>
      <c r="BV291" s="43">
        <f t="shared" si="432"/>
        <v>146129.77029153722</v>
      </c>
      <c r="BW291" s="71">
        <f t="shared" si="468"/>
        <v>3.4648709579127426E-2</v>
      </c>
      <c r="BY291" s="44">
        <f t="shared" si="433"/>
        <v>133</v>
      </c>
      <c r="BZ291" s="44">
        <f t="shared" si="434"/>
        <v>15.25</v>
      </c>
      <c r="CA291" s="44">
        <v>1</v>
      </c>
      <c r="CB291" s="35">
        <f t="shared" si="435"/>
        <v>0</v>
      </c>
      <c r="CC291" s="43">
        <f t="shared" si="383"/>
        <v>1310400</v>
      </c>
      <c r="CD291" s="43">
        <f t="shared" si="436"/>
        <v>0</v>
      </c>
      <c r="CE291" s="43">
        <f t="shared" si="437"/>
        <v>168445036026.96234</v>
      </c>
      <c r="CF291" s="43">
        <f t="shared" si="438"/>
        <v>4575</v>
      </c>
      <c r="CG291" s="43">
        <f t="shared" si="439"/>
        <v>146129.77029153722</v>
      </c>
      <c r="CH291" s="71" t="e">
        <f t="shared" si="467"/>
        <v>#DIV/0!</v>
      </c>
      <c r="CJ291" s="44">
        <f t="shared" si="440"/>
        <v>78</v>
      </c>
      <c r="CK291" s="44">
        <f t="shared" si="441"/>
        <v>18.899999999999999</v>
      </c>
      <c r="CL291" s="44">
        <v>1</v>
      </c>
      <c r="CM291" s="35">
        <f t="shared" si="442"/>
        <v>0</v>
      </c>
      <c r="CN291" s="43">
        <f t="shared" si="384"/>
        <v>600</v>
      </c>
      <c r="CO291" s="43">
        <f t="shared" si="443"/>
        <v>0</v>
      </c>
      <c r="CP291" s="43">
        <f t="shared" si="444"/>
        <v>82248552.747539893</v>
      </c>
      <c r="CQ291" s="43">
        <f t="shared" si="445"/>
        <v>5670</v>
      </c>
      <c r="CR291" s="43">
        <f t="shared" si="446"/>
        <v>146129.77029153722</v>
      </c>
      <c r="CS291" s="71" t="e">
        <f t="shared" si="462"/>
        <v>#DIV/0!</v>
      </c>
      <c r="CU291" s="44">
        <f t="shared" si="447"/>
        <v>28</v>
      </c>
      <c r="CV291" s="44">
        <f t="shared" si="448"/>
        <v>23</v>
      </c>
      <c r="CW291" s="44">
        <v>1</v>
      </c>
      <c r="CX291" s="35">
        <f t="shared" si="449"/>
        <v>0</v>
      </c>
      <c r="CY291" s="43">
        <f t="shared" si="385"/>
        <v>6</v>
      </c>
      <c r="CZ291" s="43">
        <f t="shared" si="450"/>
        <v>0</v>
      </c>
      <c r="DA291" s="43">
        <f t="shared" si="451"/>
        <v>80320.852292519165</v>
      </c>
      <c r="DB291" s="43">
        <f t="shared" si="452"/>
        <v>6900</v>
      </c>
      <c r="DC291" s="43">
        <f t="shared" si="453"/>
        <v>146129.77029153722</v>
      </c>
      <c r="DD291" s="71" t="e">
        <f t="shared" si="463"/>
        <v>#DIV/0!</v>
      </c>
      <c r="DF291" s="44">
        <f t="shared" si="454"/>
        <v>-35</v>
      </c>
      <c r="DG291" s="44">
        <f t="shared" si="455"/>
        <v>32.75</v>
      </c>
      <c r="DH291" s="44">
        <v>1</v>
      </c>
      <c r="DI291" s="35">
        <f t="shared" si="464"/>
        <v>0</v>
      </c>
      <c r="DJ291" s="43">
        <f t="shared" si="386"/>
        <v>1</v>
      </c>
      <c r="DK291" s="43">
        <f t="shared" si="456"/>
        <v>0</v>
      </c>
      <c r="DL291" s="43">
        <f t="shared" si="457"/>
        <v>12.937499999999968</v>
      </c>
      <c r="DM291" s="43">
        <f t="shared" si="458"/>
        <v>9825</v>
      </c>
      <c r="DN291" s="43">
        <f t="shared" si="459"/>
        <v>146129.77029153722</v>
      </c>
    </row>
    <row r="292" spans="1:118">
      <c r="A292" s="35">
        <f t="shared" si="387"/>
        <v>5042.7675170608754</v>
      </c>
      <c r="B292" s="35">
        <v>0</v>
      </c>
      <c r="C292" s="56">
        <f t="shared" si="466"/>
        <v>13.8</v>
      </c>
      <c r="D292" s="60"/>
      <c r="E292" s="59">
        <f t="shared" si="388"/>
        <v>13.8</v>
      </c>
      <c r="F292" s="102">
        <f t="shared" si="376"/>
        <v>27.6</v>
      </c>
      <c r="G292" s="38">
        <f t="shared" si="389"/>
        <v>1.6554487947282707E+17</v>
      </c>
      <c r="H292" s="35">
        <f t="shared" si="460"/>
        <v>57.200000000000024</v>
      </c>
      <c r="I292" s="39">
        <v>286</v>
      </c>
      <c r="J292" s="44">
        <f t="shared" si="390"/>
        <v>286</v>
      </c>
      <c r="K292" s="44">
        <f t="shared" si="391"/>
        <v>1</v>
      </c>
      <c r="L292" s="34">
        <v>1</v>
      </c>
      <c r="M292" s="127">
        <f t="shared" si="392"/>
        <v>13.8</v>
      </c>
      <c r="N292" s="43">
        <f t="shared" si="377"/>
        <v>3.8403474816195625E+18</v>
      </c>
      <c r="O292" s="43">
        <f t="shared" si="393"/>
        <v>1.5157083440456091E+22</v>
      </c>
      <c r="P292" s="43">
        <f t="shared" si="394"/>
        <v>2.7414232040700163E+20</v>
      </c>
      <c r="Q292" s="43">
        <f t="shared" si="395"/>
        <v>300</v>
      </c>
      <c r="R292" s="43">
        <f t="shared" si="396"/>
        <v>151283.02551182627</v>
      </c>
      <c r="S292" s="71">
        <f t="shared" si="397"/>
        <v>1.8086746139780598E-2</v>
      </c>
      <c r="V292" s="44">
        <f t="shared" si="398"/>
        <v>286</v>
      </c>
      <c r="W292" s="44">
        <f t="shared" si="399"/>
        <v>2</v>
      </c>
      <c r="X292" s="44">
        <v>1</v>
      </c>
      <c r="Y292" s="35">
        <f t="shared" si="400"/>
        <v>1</v>
      </c>
      <c r="Z292" s="43">
        <f t="shared" si="378"/>
        <v>3.7425292432466395E+19</v>
      </c>
      <c r="AA292" s="43">
        <f t="shared" si="401"/>
        <v>1.0703633635685389E+22</v>
      </c>
      <c r="AB292" s="43">
        <f t="shared" si="402"/>
        <v>2.7414232040700163E+20</v>
      </c>
      <c r="AC292" s="43">
        <f t="shared" si="403"/>
        <v>600</v>
      </c>
      <c r="AD292" s="43">
        <f t="shared" si="404"/>
        <v>151283.02551182627</v>
      </c>
      <c r="AE292" s="71">
        <f t="shared" si="465"/>
        <v>2.5612079947600654E-2</v>
      </c>
      <c r="AG292" s="44">
        <f t="shared" si="405"/>
        <v>271</v>
      </c>
      <c r="AH292" s="44">
        <f t="shared" si="406"/>
        <v>4.1500000000000004</v>
      </c>
      <c r="AI292" s="44">
        <v>1</v>
      </c>
      <c r="AJ292" s="35">
        <f t="shared" si="407"/>
        <v>1.075</v>
      </c>
      <c r="AK292" s="43">
        <f t="shared" si="379"/>
        <v>3.430301775516E+17</v>
      </c>
      <c r="AL292" s="43">
        <f t="shared" si="408"/>
        <v>9.9933266475219862E+19</v>
      </c>
      <c r="AM292" s="43">
        <f t="shared" si="409"/>
        <v>3.4267790050875179E+19</v>
      </c>
      <c r="AN292" s="43">
        <f t="shared" si="410"/>
        <v>1245</v>
      </c>
      <c r="AO292" s="43">
        <f t="shared" si="411"/>
        <v>151283.02551182627</v>
      </c>
      <c r="AP292" s="71">
        <f t="shared" si="374"/>
        <v>0.34290673425923146</v>
      </c>
      <c r="AR292" s="44">
        <f t="shared" si="412"/>
        <v>251</v>
      </c>
      <c r="AS292" s="44">
        <f t="shared" si="413"/>
        <v>6.5</v>
      </c>
      <c r="AT292" s="44">
        <v>1</v>
      </c>
      <c r="AU292" s="35">
        <f t="shared" si="414"/>
        <v>1.175</v>
      </c>
      <c r="AV292" s="43">
        <f t="shared" si="380"/>
        <v>3.69964398900096E+16</v>
      </c>
      <c r="AW292" s="43">
        <f t="shared" si="415"/>
        <v>1.0911175034561081E+19</v>
      </c>
      <c r="AX292" s="43">
        <f t="shared" si="416"/>
        <v>2.1417368781796956E+18</v>
      </c>
      <c r="AY292" s="43">
        <f t="shared" si="417"/>
        <v>1950</v>
      </c>
      <c r="AZ292" s="43">
        <f t="shared" si="418"/>
        <v>151283.02551182627</v>
      </c>
      <c r="BA292" s="71">
        <f t="shared" si="461"/>
        <v>0.19628838061856371</v>
      </c>
      <c r="BC292" s="44">
        <f t="shared" si="419"/>
        <v>226</v>
      </c>
      <c r="BD292" s="44">
        <f t="shared" si="420"/>
        <v>9.1</v>
      </c>
      <c r="BE292" s="44">
        <v>1</v>
      </c>
      <c r="BF292" s="35">
        <f t="shared" si="421"/>
        <v>1.3</v>
      </c>
      <c r="BG292" s="43">
        <f t="shared" si="381"/>
        <v>3.512629018128384E+16</v>
      </c>
      <c r="BH292" s="43">
        <f t="shared" si="422"/>
        <v>1.0320104055261192E+19</v>
      </c>
      <c r="BI292" s="43">
        <f t="shared" si="423"/>
        <v>6.6929277443115384E+16</v>
      </c>
      <c r="BJ292" s="43">
        <f t="shared" si="424"/>
        <v>2730</v>
      </c>
      <c r="BK292" s="43">
        <f t="shared" si="425"/>
        <v>151283.02551182627</v>
      </c>
      <c r="BL292" s="71">
        <f t="shared" si="375"/>
        <v>6.485329710313804E-3</v>
      </c>
      <c r="BN292" s="44">
        <f t="shared" si="426"/>
        <v>196</v>
      </c>
      <c r="BO292" s="44">
        <f t="shared" si="427"/>
        <v>12</v>
      </c>
      <c r="BP292" s="44">
        <v>1</v>
      </c>
      <c r="BQ292" s="35">
        <f t="shared" si="428"/>
        <v>1.45</v>
      </c>
      <c r="BR292" s="43">
        <f t="shared" si="382"/>
        <v>92926693601280</v>
      </c>
      <c r="BS292" s="43">
        <f t="shared" si="429"/>
        <v>2.6409766321483776E+16</v>
      </c>
      <c r="BT292" s="43">
        <f t="shared" si="430"/>
        <v>1045769960048675.9</v>
      </c>
      <c r="BU292" s="43">
        <f t="shared" si="431"/>
        <v>3600</v>
      </c>
      <c r="BV292" s="43">
        <f t="shared" si="432"/>
        <v>151283.02551182627</v>
      </c>
      <c r="BW292" s="71">
        <f t="shared" si="468"/>
        <v>3.9597849799903932E-2</v>
      </c>
      <c r="BY292" s="44">
        <f t="shared" si="433"/>
        <v>134</v>
      </c>
      <c r="BZ292" s="44">
        <f t="shared" si="434"/>
        <v>15.25</v>
      </c>
      <c r="CA292" s="44">
        <v>1</v>
      </c>
      <c r="CB292" s="35">
        <f t="shared" si="435"/>
        <v>0</v>
      </c>
      <c r="CC292" s="43">
        <f t="shared" si="383"/>
        <v>1310400</v>
      </c>
      <c r="CD292" s="43">
        <f t="shared" si="436"/>
        <v>0</v>
      </c>
      <c r="CE292" s="43">
        <f t="shared" si="437"/>
        <v>193492535791.58792</v>
      </c>
      <c r="CF292" s="43">
        <f t="shared" si="438"/>
        <v>4575</v>
      </c>
      <c r="CG292" s="43">
        <f t="shared" si="439"/>
        <v>151283.02551182627</v>
      </c>
      <c r="CH292" s="71" t="e">
        <f t="shared" si="467"/>
        <v>#DIV/0!</v>
      </c>
      <c r="CJ292" s="44">
        <f t="shared" si="440"/>
        <v>79</v>
      </c>
      <c r="CK292" s="44">
        <f t="shared" si="441"/>
        <v>18.899999999999999</v>
      </c>
      <c r="CL292" s="44">
        <v>1</v>
      </c>
      <c r="CM292" s="35">
        <f t="shared" si="442"/>
        <v>0</v>
      </c>
      <c r="CN292" s="43">
        <f t="shared" si="384"/>
        <v>600</v>
      </c>
      <c r="CO292" s="43">
        <f t="shared" si="443"/>
        <v>0</v>
      </c>
      <c r="CP292" s="43">
        <f t="shared" si="444"/>
        <v>94478777.241985947</v>
      </c>
      <c r="CQ292" s="43">
        <f t="shared" si="445"/>
        <v>5670</v>
      </c>
      <c r="CR292" s="43">
        <f t="shared" si="446"/>
        <v>151283.02551182627</v>
      </c>
      <c r="CS292" s="71" t="e">
        <f t="shared" si="462"/>
        <v>#DIV/0!</v>
      </c>
      <c r="CU292" s="44">
        <f t="shared" si="447"/>
        <v>29</v>
      </c>
      <c r="CV292" s="44">
        <f t="shared" si="448"/>
        <v>23</v>
      </c>
      <c r="CW292" s="44">
        <v>1</v>
      </c>
      <c r="CX292" s="35">
        <f t="shared" si="449"/>
        <v>0</v>
      </c>
      <c r="CY292" s="43">
        <f t="shared" si="385"/>
        <v>6</v>
      </c>
      <c r="CZ292" s="43">
        <f t="shared" si="450"/>
        <v>0</v>
      </c>
      <c r="DA292" s="43">
        <f t="shared" si="451"/>
        <v>92264.430900376596</v>
      </c>
      <c r="DB292" s="43">
        <f t="shared" si="452"/>
        <v>6900</v>
      </c>
      <c r="DC292" s="43">
        <f t="shared" si="453"/>
        <v>151283.02551182627</v>
      </c>
      <c r="DD292" s="71" t="e">
        <f t="shared" si="463"/>
        <v>#DIV/0!</v>
      </c>
      <c r="DF292" s="44">
        <f t="shared" si="454"/>
        <v>-34</v>
      </c>
      <c r="DG292" s="44">
        <f t="shared" si="455"/>
        <v>32.75</v>
      </c>
      <c r="DH292" s="44">
        <v>1</v>
      </c>
      <c r="DI292" s="35">
        <f t="shared" si="464"/>
        <v>0</v>
      </c>
      <c r="DJ292" s="43">
        <f t="shared" si="386"/>
        <v>1</v>
      </c>
      <c r="DK292" s="43">
        <f t="shared" si="456"/>
        <v>0</v>
      </c>
      <c r="DL292" s="43">
        <f t="shared" si="457"/>
        <v>14.861284967774107</v>
      </c>
      <c r="DM292" s="43">
        <f t="shared" si="458"/>
        <v>9825</v>
      </c>
      <c r="DN292" s="43">
        <f t="shared" si="459"/>
        <v>151283.02551182627</v>
      </c>
    </row>
    <row r="293" spans="1:118">
      <c r="A293" s="35">
        <f t="shared" si="387"/>
        <v>5220.6003294998009</v>
      </c>
      <c r="B293" s="35">
        <v>0</v>
      </c>
      <c r="C293" s="56">
        <f t="shared" si="466"/>
        <v>13.8</v>
      </c>
      <c r="D293" s="60"/>
      <c r="E293" s="59">
        <f t="shared" si="388"/>
        <v>13.8</v>
      </c>
      <c r="F293" s="102">
        <f t="shared" si="376"/>
        <v>27.6</v>
      </c>
      <c r="G293" s="38">
        <f t="shared" si="389"/>
        <v>1.9016113072861894E+17</v>
      </c>
      <c r="H293" s="35">
        <f t="shared" si="460"/>
        <v>57.400000000000027</v>
      </c>
      <c r="I293" s="39">
        <v>287</v>
      </c>
      <c r="J293" s="44">
        <f t="shared" si="390"/>
        <v>287</v>
      </c>
      <c r="K293" s="44">
        <f t="shared" si="391"/>
        <v>1</v>
      </c>
      <c r="L293" s="34">
        <v>1</v>
      </c>
      <c r="M293" s="127">
        <f t="shared" si="392"/>
        <v>13.8</v>
      </c>
      <c r="N293" s="43">
        <f t="shared" si="377"/>
        <v>3.8403474816195625E+18</v>
      </c>
      <c r="O293" s="43">
        <f t="shared" si="393"/>
        <v>1.521008023570244E+22</v>
      </c>
      <c r="P293" s="43">
        <f t="shared" si="394"/>
        <v>3.14906832486593E+20</v>
      </c>
      <c r="Q293" s="43">
        <f t="shared" si="395"/>
        <v>300</v>
      </c>
      <c r="R293" s="43">
        <f t="shared" si="396"/>
        <v>156618.00988499401</v>
      </c>
      <c r="S293" s="71">
        <f t="shared" si="397"/>
        <v>2.0703824543108981E-2</v>
      </c>
      <c r="V293" s="44">
        <f t="shared" si="398"/>
        <v>287</v>
      </c>
      <c r="W293" s="44">
        <f t="shared" si="399"/>
        <v>2</v>
      </c>
      <c r="X293" s="44">
        <v>1</v>
      </c>
      <c r="Y293" s="35">
        <f t="shared" si="400"/>
        <v>1</v>
      </c>
      <c r="Z293" s="43">
        <f t="shared" si="378"/>
        <v>3.7425292432466395E+19</v>
      </c>
      <c r="AA293" s="43">
        <f t="shared" si="401"/>
        <v>1.0741058928117855E+22</v>
      </c>
      <c r="AB293" s="43">
        <f t="shared" si="402"/>
        <v>3.14906832486593E+20</v>
      </c>
      <c r="AC293" s="43">
        <f t="shared" si="403"/>
        <v>600</v>
      </c>
      <c r="AD293" s="43">
        <f t="shared" si="404"/>
        <v>156618.00988499401</v>
      </c>
      <c r="AE293" s="71">
        <f t="shared" si="465"/>
        <v>2.931804346238456E-2</v>
      </c>
      <c r="AG293" s="44">
        <f t="shared" si="405"/>
        <v>272</v>
      </c>
      <c r="AH293" s="44">
        <f t="shared" si="406"/>
        <v>4.1500000000000004</v>
      </c>
      <c r="AI293" s="44">
        <v>1</v>
      </c>
      <c r="AJ293" s="35">
        <f t="shared" si="407"/>
        <v>1.075</v>
      </c>
      <c r="AK293" s="43">
        <f t="shared" si="379"/>
        <v>3.430301775516E+17</v>
      </c>
      <c r="AL293" s="43">
        <f t="shared" si="408"/>
        <v>1.0030202391608784E+20</v>
      </c>
      <c r="AM293" s="43">
        <f t="shared" si="409"/>
        <v>3.9363354060824084E+19</v>
      </c>
      <c r="AN293" s="43">
        <f t="shared" si="410"/>
        <v>1245</v>
      </c>
      <c r="AO293" s="43">
        <f t="shared" si="411"/>
        <v>156618.00988499401</v>
      </c>
      <c r="AP293" s="71">
        <f t="shared" si="374"/>
        <v>0.39244825302583392</v>
      </c>
      <c r="AR293" s="44">
        <f t="shared" si="412"/>
        <v>252</v>
      </c>
      <c r="AS293" s="44">
        <f t="shared" si="413"/>
        <v>6.5</v>
      </c>
      <c r="AT293" s="44">
        <v>1</v>
      </c>
      <c r="AU293" s="35">
        <f t="shared" si="414"/>
        <v>1.175</v>
      </c>
      <c r="AV293" s="43">
        <f t="shared" si="380"/>
        <v>3.69964398900096E+16</v>
      </c>
      <c r="AW293" s="43">
        <f t="shared" si="415"/>
        <v>1.0954645851431844E+19</v>
      </c>
      <c r="AX293" s="43">
        <f t="shared" si="416"/>
        <v>2.4602096288015017E+18</v>
      </c>
      <c r="AY293" s="43">
        <f t="shared" si="417"/>
        <v>1950</v>
      </c>
      <c r="AZ293" s="43">
        <f t="shared" si="418"/>
        <v>156618.00988499401</v>
      </c>
      <c r="BA293" s="71">
        <f t="shared" si="461"/>
        <v>0.22458139333458563</v>
      </c>
      <c r="BC293" s="44">
        <f t="shared" si="419"/>
        <v>227</v>
      </c>
      <c r="BD293" s="44">
        <f t="shared" si="420"/>
        <v>9.1</v>
      </c>
      <c r="BE293" s="44">
        <v>1</v>
      </c>
      <c r="BF293" s="35">
        <f t="shared" si="421"/>
        <v>1.3</v>
      </c>
      <c r="BG293" s="43">
        <f t="shared" si="381"/>
        <v>3.512629018128384E+16</v>
      </c>
      <c r="BH293" s="43">
        <f t="shared" si="422"/>
        <v>1.0365768232496861E+19</v>
      </c>
      <c r="BI293" s="43">
        <f t="shared" si="423"/>
        <v>7.6881550900046816E+16</v>
      </c>
      <c r="BJ293" s="43">
        <f t="shared" si="424"/>
        <v>2730</v>
      </c>
      <c r="BK293" s="43">
        <f t="shared" si="425"/>
        <v>156618.00988499401</v>
      </c>
      <c r="BL293" s="71">
        <f t="shared" si="375"/>
        <v>7.4168695629352232E-3</v>
      </c>
      <c r="BN293" s="44">
        <f t="shared" si="426"/>
        <v>197</v>
      </c>
      <c r="BO293" s="44">
        <f t="shared" si="427"/>
        <v>12</v>
      </c>
      <c r="BP293" s="44">
        <v>1</v>
      </c>
      <c r="BQ293" s="35">
        <f t="shared" si="428"/>
        <v>1.45</v>
      </c>
      <c r="BR293" s="43">
        <f t="shared" si="382"/>
        <v>92926693601280</v>
      </c>
      <c r="BS293" s="43">
        <f t="shared" si="429"/>
        <v>2.6544510027205632E+16</v>
      </c>
      <c r="BT293" s="43">
        <f t="shared" si="430"/>
        <v>1201274232813228.7</v>
      </c>
      <c r="BU293" s="43">
        <f t="shared" si="431"/>
        <v>3600</v>
      </c>
      <c r="BV293" s="43">
        <f t="shared" si="432"/>
        <v>156618.00988499401</v>
      </c>
      <c r="BW293" s="71">
        <f t="shared" si="468"/>
        <v>4.5255091602068954E-2</v>
      </c>
      <c r="BY293" s="44">
        <f t="shared" si="433"/>
        <v>135</v>
      </c>
      <c r="BZ293" s="44">
        <f t="shared" si="434"/>
        <v>15.25</v>
      </c>
      <c r="CA293" s="44">
        <v>1</v>
      </c>
      <c r="CB293" s="35">
        <f t="shared" si="435"/>
        <v>0</v>
      </c>
      <c r="CC293" s="43">
        <f t="shared" si="383"/>
        <v>1310400</v>
      </c>
      <c r="CD293" s="43">
        <f t="shared" si="436"/>
        <v>0</v>
      </c>
      <c r="CE293" s="43">
        <f t="shared" si="437"/>
        <v>222264557568.00201</v>
      </c>
      <c r="CF293" s="43">
        <f t="shared" si="438"/>
        <v>4575</v>
      </c>
      <c r="CG293" s="43">
        <f t="shared" si="439"/>
        <v>156618.00988499401</v>
      </c>
      <c r="CH293" s="71" t="e">
        <f t="shared" si="467"/>
        <v>#DIV/0!</v>
      </c>
      <c r="CJ293" s="44">
        <f t="shared" si="440"/>
        <v>80</v>
      </c>
      <c r="CK293" s="44">
        <f t="shared" si="441"/>
        <v>18.899999999999999</v>
      </c>
      <c r="CL293" s="44">
        <v>12</v>
      </c>
      <c r="CM293" s="35">
        <f t="shared" si="442"/>
        <v>0</v>
      </c>
      <c r="CN293" s="43">
        <f t="shared" si="384"/>
        <v>7200</v>
      </c>
      <c r="CO293" s="43">
        <f t="shared" si="443"/>
        <v>0</v>
      </c>
      <c r="CP293" s="43">
        <f t="shared" si="444"/>
        <v>108527616.00000058</v>
      </c>
      <c r="CQ293" s="43">
        <f t="shared" si="445"/>
        <v>5670</v>
      </c>
      <c r="CR293" s="43">
        <f t="shared" si="446"/>
        <v>156618.00988499401</v>
      </c>
      <c r="CS293" s="71" t="e">
        <f t="shared" si="462"/>
        <v>#DIV/0!</v>
      </c>
      <c r="CU293" s="44">
        <f t="shared" si="447"/>
        <v>30</v>
      </c>
      <c r="CV293" s="44">
        <f t="shared" si="448"/>
        <v>23</v>
      </c>
      <c r="CW293" s="44">
        <v>1</v>
      </c>
      <c r="CX293" s="35">
        <f t="shared" si="449"/>
        <v>0</v>
      </c>
      <c r="CY293" s="43">
        <f t="shared" si="385"/>
        <v>6</v>
      </c>
      <c r="CZ293" s="43">
        <f t="shared" si="450"/>
        <v>0</v>
      </c>
      <c r="DA293" s="43">
        <f t="shared" si="451"/>
        <v>105984.00000000019</v>
      </c>
      <c r="DB293" s="43">
        <f t="shared" si="452"/>
        <v>6900</v>
      </c>
      <c r="DC293" s="43">
        <f t="shared" si="453"/>
        <v>156618.00988499401</v>
      </c>
      <c r="DD293" s="71" t="e">
        <f t="shared" si="463"/>
        <v>#DIV/0!</v>
      </c>
      <c r="DF293" s="44">
        <f t="shared" si="454"/>
        <v>-33</v>
      </c>
      <c r="DG293" s="44">
        <f t="shared" si="455"/>
        <v>32.75</v>
      </c>
      <c r="DH293" s="44">
        <v>1</v>
      </c>
      <c r="DI293" s="35">
        <f t="shared" si="464"/>
        <v>0</v>
      </c>
      <c r="DJ293" s="43">
        <f t="shared" si="386"/>
        <v>1</v>
      </c>
      <c r="DK293" s="43">
        <f t="shared" si="456"/>
        <v>0</v>
      </c>
      <c r="DL293" s="43">
        <f t="shared" si="457"/>
        <v>17.071133595624282</v>
      </c>
      <c r="DM293" s="43">
        <f t="shared" si="458"/>
        <v>9825</v>
      </c>
      <c r="DN293" s="43">
        <f t="shared" si="459"/>
        <v>156618.00988499401</v>
      </c>
    </row>
    <row r="294" spans="1:118">
      <c r="A294" s="35">
        <f t="shared" si="387"/>
        <v>5404.704402525882</v>
      </c>
      <c r="B294" s="35">
        <v>0</v>
      </c>
      <c r="C294" s="56">
        <f t="shared" si="466"/>
        <v>13.8</v>
      </c>
      <c r="D294" s="60"/>
      <c r="E294" s="59">
        <f t="shared" si="388"/>
        <v>13.8</v>
      </c>
      <c r="F294" s="102">
        <f t="shared" si="376"/>
        <v>27.6</v>
      </c>
      <c r="G294" s="38">
        <f t="shared" si="389"/>
        <v>2.1843777805234074E+17</v>
      </c>
      <c r="H294" s="35">
        <f t="shared" si="460"/>
        <v>57.60000000000003</v>
      </c>
      <c r="I294" s="39">
        <v>288</v>
      </c>
      <c r="J294" s="44">
        <f t="shared" si="390"/>
        <v>288</v>
      </c>
      <c r="K294" s="44">
        <f t="shared" si="391"/>
        <v>1</v>
      </c>
      <c r="L294" s="34">
        <v>1</v>
      </c>
      <c r="M294" s="127">
        <f t="shared" si="392"/>
        <v>13.8</v>
      </c>
      <c r="N294" s="43">
        <f t="shared" si="377"/>
        <v>3.8403474816195625E+18</v>
      </c>
      <c r="O294" s="43">
        <f t="shared" si="393"/>
        <v>1.5263077030948791E+22</v>
      </c>
      <c r="P294" s="43">
        <f t="shared" si="394"/>
        <v>3.6173296045467625E+20</v>
      </c>
      <c r="Q294" s="43">
        <f t="shared" si="395"/>
        <v>300</v>
      </c>
      <c r="R294" s="43">
        <f t="shared" si="396"/>
        <v>162141.13207577646</v>
      </c>
      <c r="S294" s="71">
        <f t="shared" si="397"/>
        <v>2.3699871246223411E-2</v>
      </c>
      <c r="V294" s="44">
        <f t="shared" si="398"/>
        <v>288</v>
      </c>
      <c r="W294" s="44">
        <f t="shared" si="399"/>
        <v>2</v>
      </c>
      <c r="X294" s="44">
        <v>1</v>
      </c>
      <c r="Y294" s="35">
        <f t="shared" si="400"/>
        <v>1</v>
      </c>
      <c r="Z294" s="43">
        <f t="shared" si="378"/>
        <v>3.7425292432466395E+19</v>
      </c>
      <c r="AA294" s="43">
        <f t="shared" si="401"/>
        <v>1.0778484220550321E+22</v>
      </c>
      <c r="AB294" s="43">
        <f t="shared" si="402"/>
        <v>3.6173296045467625E+20</v>
      </c>
      <c r="AC294" s="43">
        <f t="shared" si="403"/>
        <v>600</v>
      </c>
      <c r="AD294" s="43">
        <f t="shared" si="404"/>
        <v>162141.13207577646</v>
      </c>
      <c r="AE294" s="71">
        <f t="shared" si="465"/>
        <v>3.3560652226497123E-2</v>
      </c>
      <c r="AG294" s="44">
        <f t="shared" si="405"/>
        <v>273</v>
      </c>
      <c r="AH294" s="44">
        <f t="shared" si="406"/>
        <v>4.1500000000000004</v>
      </c>
      <c r="AI294" s="44">
        <v>1</v>
      </c>
      <c r="AJ294" s="35">
        <f t="shared" si="407"/>
        <v>1.075</v>
      </c>
      <c r="AK294" s="43">
        <f t="shared" si="379"/>
        <v>3.430301775516E+17</v>
      </c>
      <c r="AL294" s="43">
        <f t="shared" si="408"/>
        <v>1.0067078135695581E+20</v>
      </c>
      <c r="AM294" s="43">
        <f t="shared" si="409"/>
        <v>4.5216620056834482E+19</v>
      </c>
      <c r="AN294" s="43">
        <f t="shared" si="410"/>
        <v>1245</v>
      </c>
      <c r="AO294" s="43">
        <f t="shared" si="411"/>
        <v>162141.13207577646</v>
      </c>
      <c r="AP294" s="71">
        <f t="shared" si="374"/>
        <v>0.44915336354156804</v>
      </c>
      <c r="AR294" s="44">
        <f t="shared" si="412"/>
        <v>253</v>
      </c>
      <c r="AS294" s="44">
        <f t="shared" si="413"/>
        <v>6.5</v>
      </c>
      <c r="AT294" s="44">
        <v>1</v>
      </c>
      <c r="AU294" s="35">
        <f t="shared" si="414"/>
        <v>1.175</v>
      </c>
      <c r="AV294" s="43">
        <f t="shared" si="380"/>
        <v>3.69964398900096E+16</v>
      </c>
      <c r="AW294" s="43">
        <f t="shared" si="415"/>
        <v>1.0998116668302604E+19</v>
      </c>
      <c r="AX294" s="43">
        <f t="shared" si="416"/>
        <v>2.826038753552151E+18</v>
      </c>
      <c r="AY294" s="43">
        <f t="shared" si="417"/>
        <v>1950</v>
      </c>
      <c r="AZ294" s="43">
        <f t="shared" si="418"/>
        <v>162141.13207577646</v>
      </c>
      <c r="BA294" s="71">
        <f t="shared" si="461"/>
        <v>0.25695660800698783</v>
      </c>
      <c r="BC294" s="44">
        <f t="shared" si="419"/>
        <v>228</v>
      </c>
      <c r="BD294" s="44">
        <f t="shared" si="420"/>
        <v>9.1</v>
      </c>
      <c r="BE294" s="44">
        <v>1</v>
      </c>
      <c r="BF294" s="35">
        <f t="shared" si="421"/>
        <v>1.3</v>
      </c>
      <c r="BG294" s="43">
        <f t="shared" si="381"/>
        <v>3.512629018128384E+16</v>
      </c>
      <c r="BH294" s="43">
        <f t="shared" si="422"/>
        <v>1.041143240973253E+19</v>
      </c>
      <c r="BI294" s="43">
        <f t="shared" si="423"/>
        <v>8.8313711048504576E+16</v>
      </c>
      <c r="BJ294" s="43">
        <f t="shared" si="424"/>
        <v>2730</v>
      </c>
      <c r="BK294" s="43">
        <f t="shared" si="425"/>
        <v>162141.13207577646</v>
      </c>
      <c r="BL294" s="71">
        <f t="shared" si="375"/>
        <v>8.4823785597406918E-3</v>
      </c>
      <c r="BN294" s="44">
        <f t="shared" si="426"/>
        <v>198</v>
      </c>
      <c r="BO294" s="44">
        <f t="shared" si="427"/>
        <v>12</v>
      </c>
      <c r="BP294" s="44">
        <v>1</v>
      </c>
      <c r="BQ294" s="35">
        <f t="shared" si="428"/>
        <v>1.45</v>
      </c>
      <c r="BR294" s="43">
        <f t="shared" si="382"/>
        <v>92926693601280</v>
      </c>
      <c r="BS294" s="43">
        <f t="shared" si="429"/>
        <v>2.6679253732927488E+16</v>
      </c>
      <c r="BT294" s="43">
        <f t="shared" si="430"/>
        <v>1379901735132881.5</v>
      </c>
      <c r="BU294" s="43">
        <f t="shared" si="431"/>
        <v>3600</v>
      </c>
      <c r="BV294" s="43">
        <f t="shared" si="432"/>
        <v>162141.13207577646</v>
      </c>
      <c r="BW294" s="71">
        <f t="shared" si="468"/>
        <v>5.172190155490778E-2</v>
      </c>
      <c r="BY294" s="44">
        <f t="shared" si="433"/>
        <v>136</v>
      </c>
      <c r="BZ294" s="44">
        <f t="shared" si="434"/>
        <v>15.25</v>
      </c>
      <c r="CA294" s="44">
        <v>1</v>
      </c>
      <c r="CB294" s="35">
        <f t="shared" si="435"/>
        <v>0</v>
      </c>
      <c r="CC294" s="43">
        <f t="shared" si="383"/>
        <v>1310400</v>
      </c>
      <c r="CD294" s="43">
        <f t="shared" si="436"/>
        <v>0</v>
      </c>
      <c r="CE294" s="43">
        <f t="shared" si="437"/>
        <v>255314931652.50772</v>
      </c>
      <c r="CF294" s="43">
        <f t="shared" si="438"/>
        <v>4575</v>
      </c>
      <c r="CG294" s="43">
        <f t="shared" si="439"/>
        <v>162141.13207577646</v>
      </c>
      <c r="CH294" s="71" t="e">
        <f t="shared" si="467"/>
        <v>#DIV/0!</v>
      </c>
      <c r="CJ294" s="44">
        <f t="shared" si="440"/>
        <v>81</v>
      </c>
      <c r="CK294" s="44">
        <f t="shared" si="441"/>
        <v>18.899999999999999</v>
      </c>
      <c r="CL294" s="44">
        <v>1</v>
      </c>
      <c r="CM294" s="35">
        <f t="shared" si="442"/>
        <v>0</v>
      </c>
      <c r="CN294" s="43">
        <f t="shared" si="384"/>
        <v>7200</v>
      </c>
      <c r="CO294" s="43">
        <f t="shared" si="443"/>
        <v>0</v>
      </c>
      <c r="CP294" s="43">
        <f t="shared" si="444"/>
        <v>124665493.97095057</v>
      </c>
      <c r="CQ294" s="43">
        <f t="shared" si="445"/>
        <v>5670</v>
      </c>
      <c r="CR294" s="43">
        <f t="shared" si="446"/>
        <v>162141.13207577646</v>
      </c>
      <c r="CS294" s="71" t="e">
        <f t="shared" si="462"/>
        <v>#DIV/0!</v>
      </c>
      <c r="CU294" s="44">
        <f t="shared" si="447"/>
        <v>31</v>
      </c>
      <c r="CV294" s="44">
        <f t="shared" si="448"/>
        <v>23</v>
      </c>
      <c r="CW294" s="44">
        <v>1</v>
      </c>
      <c r="CX294" s="35">
        <f t="shared" si="449"/>
        <v>0</v>
      </c>
      <c r="CY294" s="43">
        <f t="shared" si="385"/>
        <v>6</v>
      </c>
      <c r="CZ294" s="43">
        <f t="shared" si="450"/>
        <v>0</v>
      </c>
      <c r="DA294" s="43">
        <f t="shared" si="451"/>
        <v>121743.646456006</v>
      </c>
      <c r="DB294" s="43">
        <f t="shared" si="452"/>
        <v>6900</v>
      </c>
      <c r="DC294" s="43">
        <f t="shared" si="453"/>
        <v>162141.13207577646</v>
      </c>
      <c r="DD294" s="71" t="e">
        <f t="shared" si="463"/>
        <v>#DIV/0!</v>
      </c>
      <c r="DF294" s="44">
        <f t="shared" si="454"/>
        <v>-32</v>
      </c>
      <c r="DG294" s="44">
        <f t="shared" si="455"/>
        <v>32.75</v>
      </c>
      <c r="DH294" s="44">
        <v>1</v>
      </c>
      <c r="DI294" s="35">
        <f t="shared" si="464"/>
        <v>0</v>
      </c>
      <c r="DJ294" s="43">
        <f t="shared" si="386"/>
        <v>1</v>
      </c>
      <c r="DK294" s="43">
        <f t="shared" si="456"/>
        <v>0</v>
      </c>
      <c r="DL294" s="43">
        <f t="shared" si="457"/>
        <v>19.609583079228234</v>
      </c>
      <c r="DM294" s="43">
        <f t="shared" si="458"/>
        <v>9825</v>
      </c>
      <c r="DN294" s="43">
        <f t="shared" si="459"/>
        <v>162141.13207577646</v>
      </c>
    </row>
    <row r="295" spans="1:118">
      <c r="A295" s="35">
        <f t="shared" si="387"/>
        <v>5595.3008916661156</v>
      </c>
      <c r="B295" s="35">
        <v>0</v>
      </c>
      <c r="C295" s="56">
        <f t="shared" si="466"/>
        <v>13.8</v>
      </c>
      <c r="D295" s="60"/>
      <c r="E295" s="59">
        <f t="shared" si="388"/>
        <v>13.8</v>
      </c>
      <c r="F295" s="102">
        <f t="shared" si="376"/>
        <v>27.6</v>
      </c>
      <c r="G295" s="38">
        <f t="shared" si="389"/>
        <v>2.5091911631793126E+17</v>
      </c>
      <c r="H295" s="35">
        <f t="shared" si="460"/>
        <v>57.800000000000033</v>
      </c>
      <c r="I295" s="39">
        <v>289</v>
      </c>
      <c r="J295" s="44">
        <f t="shared" si="390"/>
        <v>289</v>
      </c>
      <c r="K295" s="44">
        <f t="shared" si="391"/>
        <v>1</v>
      </c>
      <c r="L295" s="34">
        <v>1</v>
      </c>
      <c r="M295" s="127">
        <f t="shared" si="392"/>
        <v>13.8</v>
      </c>
      <c r="N295" s="43">
        <f t="shared" si="377"/>
        <v>3.8403474816195625E+18</v>
      </c>
      <c r="O295" s="43">
        <f t="shared" si="393"/>
        <v>1.531607382619514E+22</v>
      </c>
      <c r="P295" s="43">
        <f t="shared" si="394"/>
        <v>4.1552205662249419E+20</v>
      </c>
      <c r="Q295" s="43">
        <f t="shared" si="395"/>
        <v>300</v>
      </c>
      <c r="R295" s="43">
        <f t="shared" si="396"/>
        <v>167859.02674998346</v>
      </c>
      <c r="S295" s="71">
        <f t="shared" si="397"/>
        <v>2.7129802411361141E-2</v>
      </c>
      <c r="V295" s="44">
        <f t="shared" si="398"/>
        <v>289</v>
      </c>
      <c r="W295" s="44">
        <f t="shared" si="399"/>
        <v>2</v>
      </c>
      <c r="X295" s="44">
        <v>1</v>
      </c>
      <c r="Y295" s="35">
        <f t="shared" si="400"/>
        <v>1</v>
      </c>
      <c r="Z295" s="43">
        <f t="shared" si="378"/>
        <v>3.7425292432466395E+19</v>
      </c>
      <c r="AA295" s="43">
        <f t="shared" si="401"/>
        <v>1.0815909512982787E+22</v>
      </c>
      <c r="AB295" s="43">
        <f t="shared" si="402"/>
        <v>4.1552205662249419E+20</v>
      </c>
      <c r="AC295" s="43">
        <f t="shared" si="403"/>
        <v>600</v>
      </c>
      <c r="AD295" s="43">
        <f t="shared" si="404"/>
        <v>167859.02674998346</v>
      </c>
      <c r="AE295" s="71">
        <f t="shared" si="465"/>
        <v>3.8417671313145302E-2</v>
      </c>
      <c r="AG295" s="44">
        <f t="shared" si="405"/>
        <v>274</v>
      </c>
      <c r="AH295" s="44">
        <f t="shared" si="406"/>
        <v>4.1500000000000004</v>
      </c>
      <c r="AI295" s="44">
        <v>1</v>
      </c>
      <c r="AJ295" s="35">
        <f t="shared" si="407"/>
        <v>1.075</v>
      </c>
      <c r="AK295" s="43">
        <f t="shared" si="379"/>
        <v>3.430301775516E+17</v>
      </c>
      <c r="AL295" s="43">
        <f t="shared" si="408"/>
        <v>1.0103953879782379E+20</v>
      </c>
      <c r="AM295" s="43">
        <f t="shared" si="409"/>
        <v>5.1940257077811716E+19</v>
      </c>
      <c r="AN295" s="43">
        <f t="shared" si="410"/>
        <v>1245</v>
      </c>
      <c r="AO295" s="43">
        <f t="shared" si="411"/>
        <v>167859.02674998346</v>
      </c>
      <c r="AP295" s="71">
        <f t="shared" si="374"/>
        <v>0.51405873082756404</v>
      </c>
      <c r="AR295" s="44">
        <f t="shared" si="412"/>
        <v>254</v>
      </c>
      <c r="AS295" s="44">
        <f t="shared" si="413"/>
        <v>6.5</v>
      </c>
      <c r="AT295" s="44">
        <v>1</v>
      </c>
      <c r="AU295" s="35">
        <f t="shared" si="414"/>
        <v>1.175</v>
      </c>
      <c r="AV295" s="43">
        <f t="shared" si="380"/>
        <v>3.69964398900096E+16</v>
      </c>
      <c r="AW295" s="43">
        <f t="shared" si="415"/>
        <v>1.1041587485173365E+19</v>
      </c>
      <c r="AX295" s="43">
        <f t="shared" si="416"/>
        <v>3.2462660673632276E+18</v>
      </c>
      <c r="AY295" s="43">
        <f t="shared" si="417"/>
        <v>1950</v>
      </c>
      <c r="AZ295" s="43">
        <f t="shared" si="418"/>
        <v>167859.02674998346</v>
      </c>
      <c r="BA295" s="71">
        <f t="shared" si="461"/>
        <v>0.29400356350228724</v>
      </c>
      <c r="BC295" s="44">
        <f t="shared" si="419"/>
        <v>229</v>
      </c>
      <c r="BD295" s="44">
        <f t="shared" si="420"/>
        <v>9.1</v>
      </c>
      <c r="BE295" s="44">
        <v>1</v>
      </c>
      <c r="BF295" s="35">
        <f t="shared" si="421"/>
        <v>1.3</v>
      </c>
      <c r="BG295" s="43">
        <f t="shared" si="381"/>
        <v>3.512629018128384E+16</v>
      </c>
      <c r="BH295" s="43">
        <f t="shared" si="422"/>
        <v>1.0457096586968199E+19</v>
      </c>
      <c r="BI295" s="43">
        <f t="shared" si="423"/>
        <v>1.014458146051007E+17</v>
      </c>
      <c r="BJ295" s="43">
        <f t="shared" si="424"/>
        <v>2730</v>
      </c>
      <c r="BK295" s="43">
        <f t="shared" si="425"/>
        <v>167859.02674998346</v>
      </c>
      <c r="BL295" s="71">
        <f t="shared" si="375"/>
        <v>9.7011454146387153E-3</v>
      </c>
      <c r="BN295" s="44">
        <f t="shared" si="426"/>
        <v>199</v>
      </c>
      <c r="BO295" s="44">
        <f t="shared" si="427"/>
        <v>12</v>
      </c>
      <c r="BP295" s="44">
        <v>1</v>
      </c>
      <c r="BQ295" s="35">
        <f t="shared" si="428"/>
        <v>1.45</v>
      </c>
      <c r="BR295" s="43">
        <f t="shared" si="382"/>
        <v>92926693601280</v>
      </c>
      <c r="BS295" s="43">
        <f t="shared" si="429"/>
        <v>2.6813997438649344E+16</v>
      </c>
      <c r="BT295" s="43">
        <f t="shared" si="430"/>
        <v>1585090853204695.2</v>
      </c>
      <c r="BU295" s="43">
        <f t="shared" si="431"/>
        <v>3600</v>
      </c>
      <c r="BV295" s="43">
        <f t="shared" si="432"/>
        <v>167859.02674998346</v>
      </c>
      <c r="BW295" s="71">
        <f t="shared" si="468"/>
        <v>5.9114306131765569E-2</v>
      </c>
      <c r="BY295" s="44">
        <f t="shared" si="433"/>
        <v>137</v>
      </c>
      <c r="BZ295" s="44">
        <f t="shared" si="434"/>
        <v>15.25</v>
      </c>
      <c r="CA295" s="44">
        <v>1</v>
      </c>
      <c r="CB295" s="35">
        <f t="shared" si="435"/>
        <v>0</v>
      </c>
      <c r="CC295" s="43">
        <f t="shared" si="383"/>
        <v>1310400</v>
      </c>
      <c r="CD295" s="43">
        <f t="shared" si="436"/>
        <v>0</v>
      </c>
      <c r="CE295" s="43">
        <f t="shared" si="437"/>
        <v>293279841995.41608</v>
      </c>
      <c r="CF295" s="43">
        <f t="shared" si="438"/>
        <v>4575</v>
      </c>
      <c r="CG295" s="43">
        <f t="shared" si="439"/>
        <v>167859.02674998346</v>
      </c>
      <c r="CH295" s="71" t="e">
        <f t="shared" si="467"/>
        <v>#DIV/0!</v>
      </c>
      <c r="CJ295" s="44">
        <f t="shared" si="440"/>
        <v>82</v>
      </c>
      <c r="CK295" s="44">
        <f t="shared" si="441"/>
        <v>18.899999999999999</v>
      </c>
      <c r="CL295" s="44">
        <v>1</v>
      </c>
      <c r="CM295" s="35">
        <f t="shared" si="442"/>
        <v>0</v>
      </c>
      <c r="CN295" s="43">
        <f t="shared" si="384"/>
        <v>7200</v>
      </c>
      <c r="CO295" s="43">
        <f t="shared" si="443"/>
        <v>0</v>
      </c>
      <c r="CP295" s="43">
        <f t="shared" si="444"/>
        <v>143203047.84932372</v>
      </c>
      <c r="CQ295" s="43">
        <f t="shared" si="445"/>
        <v>5670</v>
      </c>
      <c r="CR295" s="43">
        <f t="shared" si="446"/>
        <v>167859.02674998346</v>
      </c>
      <c r="CS295" s="71" t="e">
        <f t="shared" si="462"/>
        <v>#DIV/0!</v>
      </c>
      <c r="CU295" s="44">
        <f t="shared" si="447"/>
        <v>32</v>
      </c>
      <c r="CV295" s="44">
        <f t="shared" si="448"/>
        <v>23</v>
      </c>
      <c r="CW295" s="44">
        <v>1</v>
      </c>
      <c r="CX295" s="35">
        <f t="shared" si="449"/>
        <v>0</v>
      </c>
      <c r="CY295" s="43">
        <f t="shared" si="385"/>
        <v>6</v>
      </c>
      <c r="CZ295" s="43">
        <f t="shared" si="450"/>
        <v>0</v>
      </c>
      <c r="DA295" s="43">
        <f t="shared" si="451"/>
        <v>139846.72641535473</v>
      </c>
      <c r="DB295" s="43">
        <f t="shared" si="452"/>
        <v>6900</v>
      </c>
      <c r="DC295" s="43">
        <f t="shared" si="453"/>
        <v>167859.02674998346</v>
      </c>
      <c r="DD295" s="71" t="e">
        <f t="shared" ref="DD295:DD326" si="469">DA295/CZ295</f>
        <v>#DIV/0!</v>
      </c>
      <c r="DF295" s="44">
        <f t="shared" si="454"/>
        <v>-31</v>
      </c>
      <c r="DG295" s="44">
        <f t="shared" si="455"/>
        <v>32.75</v>
      </c>
      <c r="DH295" s="44">
        <v>1</v>
      </c>
      <c r="DI295" s="35">
        <f t="shared" si="464"/>
        <v>0</v>
      </c>
      <c r="DJ295" s="43">
        <f t="shared" si="386"/>
        <v>1</v>
      </c>
      <c r="DK295" s="43">
        <f t="shared" si="456"/>
        <v>0</v>
      </c>
      <c r="DL295" s="43">
        <f t="shared" si="457"/>
        <v>22.525495825287166</v>
      </c>
      <c r="DM295" s="43">
        <f t="shared" si="458"/>
        <v>9825</v>
      </c>
      <c r="DN295" s="43">
        <f t="shared" si="459"/>
        <v>167859.02674998346</v>
      </c>
    </row>
    <row r="296" spans="1:118">
      <c r="A296" s="35">
        <f t="shared" si="387"/>
        <v>5792.6187514803141</v>
      </c>
      <c r="B296" s="35">
        <v>0</v>
      </c>
      <c r="C296" s="56">
        <f t="shared" si="466"/>
        <v>13.8</v>
      </c>
      <c r="D296" s="60"/>
      <c r="E296" s="59">
        <f t="shared" si="388"/>
        <v>13.8</v>
      </c>
      <c r="F296" s="102">
        <f t="shared" si="376"/>
        <v>27.6</v>
      </c>
      <c r="G296" s="38">
        <f t="shared" si="389"/>
        <v>2.8823037615171731E+17</v>
      </c>
      <c r="H296" s="35">
        <f t="shared" si="460"/>
        <v>58.000000000000036</v>
      </c>
      <c r="I296" s="39">
        <v>290</v>
      </c>
      <c r="J296" s="44">
        <f t="shared" si="390"/>
        <v>290</v>
      </c>
      <c r="K296" s="44">
        <f t="shared" si="391"/>
        <v>1</v>
      </c>
      <c r="L296" s="34">
        <v>3</v>
      </c>
      <c r="M296" s="127">
        <f t="shared" si="392"/>
        <v>13.8</v>
      </c>
      <c r="N296" s="43">
        <f t="shared" si="377"/>
        <v>1.1521042444858687E+19</v>
      </c>
      <c r="O296" s="43">
        <f t="shared" si="393"/>
        <v>4.6107211864324467E+22</v>
      </c>
      <c r="P296" s="43">
        <f t="shared" si="394"/>
        <v>4.7730950290724389E+20</v>
      </c>
      <c r="Q296" s="43">
        <f t="shared" si="395"/>
        <v>300</v>
      </c>
      <c r="R296" s="43">
        <f t="shared" si="396"/>
        <v>173778.56254440942</v>
      </c>
      <c r="S296" s="71">
        <f t="shared" si="397"/>
        <v>1.035216582411835E-2</v>
      </c>
      <c r="V296" s="44">
        <f t="shared" si="398"/>
        <v>290</v>
      </c>
      <c r="W296" s="44">
        <f t="shared" si="399"/>
        <v>2</v>
      </c>
      <c r="X296" s="44">
        <v>1</v>
      </c>
      <c r="Y296" s="35">
        <f t="shared" si="400"/>
        <v>1</v>
      </c>
      <c r="Z296" s="43">
        <f t="shared" si="378"/>
        <v>3.7425292432466395E+19</v>
      </c>
      <c r="AA296" s="43">
        <f t="shared" si="401"/>
        <v>1.0853334805415255E+22</v>
      </c>
      <c r="AB296" s="43">
        <f t="shared" si="402"/>
        <v>4.7730950290724389E+20</v>
      </c>
      <c r="AC296" s="43">
        <f t="shared" si="403"/>
        <v>600</v>
      </c>
      <c r="AD296" s="43">
        <f t="shared" si="404"/>
        <v>173778.56254440942</v>
      </c>
      <c r="AE296" s="71">
        <f t="shared" si="465"/>
        <v>4.3978142337329447E-2</v>
      </c>
      <c r="AG296" s="44">
        <f t="shared" si="405"/>
        <v>275</v>
      </c>
      <c r="AH296" s="44">
        <f t="shared" si="406"/>
        <v>4.1500000000000004</v>
      </c>
      <c r="AI296" s="44">
        <v>15</v>
      </c>
      <c r="AJ296" s="35">
        <f t="shared" si="407"/>
        <v>1.075</v>
      </c>
      <c r="AK296" s="43">
        <f t="shared" si="379"/>
        <v>5.1454526632740004E+18</v>
      </c>
      <c r="AL296" s="43">
        <f t="shared" si="408"/>
        <v>1.5211244435803763E+21</v>
      </c>
      <c r="AM296" s="43">
        <f t="shared" si="409"/>
        <v>5.9663687863405429E+19</v>
      </c>
      <c r="AN296" s="43">
        <f t="shared" si="410"/>
        <v>1245</v>
      </c>
      <c r="AO296" s="43">
        <f t="shared" si="411"/>
        <v>173778.56254440942</v>
      </c>
      <c r="AP296" s="71">
        <f t="shared" si="374"/>
        <v>3.9223410099814622E-2</v>
      </c>
      <c r="AR296" s="44">
        <f t="shared" si="412"/>
        <v>255</v>
      </c>
      <c r="AS296" s="44">
        <f t="shared" si="413"/>
        <v>6.5</v>
      </c>
      <c r="AT296" s="44">
        <v>1</v>
      </c>
      <c r="AU296" s="35">
        <f t="shared" si="414"/>
        <v>1.175</v>
      </c>
      <c r="AV296" s="43">
        <f t="shared" si="380"/>
        <v>3.69964398900096E+16</v>
      </c>
      <c r="AW296" s="43">
        <f t="shared" si="415"/>
        <v>1.1085058302044127E+19</v>
      </c>
      <c r="AX296" s="43">
        <f t="shared" si="416"/>
        <v>3.7289804914628347E+18</v>
      </c>
      <c r="AY296" s="43">
        <f t="shared" si="417"/>
        <v>1950</v>
      </c>
      <c r="AZ296" s="43">
        <f t="shared" si="418"/>
        <v>173778.56254440942</v>
      </c>
      <c r="BA296" s="71">
        <f t="shared" si="461"/>
        <v>0.33639701207301692</v>
      </c>
      <c r="BC296" s="44">
        <f t="shared" si="419"/>
        <v>230</v>
      </c>
      <c r="BD296" s="44">
        <f t="shared" si="420"/>
        <v>9.1</v>
      </c>
      <c r="BE296" s="44">
        <v>1</v>
      </c>
      <c r="BF296" s="35">
        <f t="shared" si="421"/>
        <v>1.3</v>
      </c>
      <c r="BG296" s="43">
        <f t="shared" si="381"/>
        <v>3.512629018128384E+16</v>
      </c>
      <c r="BH296" s="43">
        <f t="shared" si="422"/>
        <v>1.0502760764203868E+19</v>
      </c>
      <c r="BI296" s="43">
        <f t="shared" si="423"/>
        <v>1.1653064035821338E+17</v>
      </c>
      <c r="BJ296" s="43">
        <f t="shared" si="424"/>
        <v>2730</v>
      </c>
      <c r="BK296" s="43">
        <f t="shared" si="425"/>
        <v>173778.56254440942</v>
      </c>
      <c r="BL296" s="71">
        <f t="shared" si="375"/>
        <v>1.1095238954254773E-2</v>
      </c>
      <c r="BN296" s="44">
        <f t="shared" si="426"/>
        <v>200</v>
      </c>
      <c r="BO296" s="44">
        <f t="shared" si="427"/>
        <v>12</v>
      </c>
      <c r="BP296" s="44">
        <v>1</v>
      </c>
      <c r="BQ296" s="35">
        <f t="shared" si="428"/>
        <v>1.45</v>
      </c>
      <c r="BR296" s="43">
        <f t="shared" si="382"/>
        <v>92926693601280</v>
      </c>
      <c r="BS296" s="43">
        <f t="shared" si="429"/>
        <v>2.69487411443712E+16</v>
      </c>
      <c r="BT296" s="43">
        <f t="shared" si="430"/>
        <v>1820791255597080.2</v>
      </c>
      <c r="BU296" s="43">
        <f t="shared" si="431"/>
        <v>3600</v>
      </c>
      <c r="BV296" s="43">
        <f t="shared" si="432"/>
        <v>173778.56254440942</v>
      </c>
      <c r="BW296" s="71">
        <f t="shared" si="468"/>
        <v>6.7564983679298501E-2</v>
      </c>
      <c r="BY296" s="44">
        <f t="shared" si="433"/>
        <v>138</v>
      </c>
      <c r="BZ296" s="44">
        <f t="shared" si="434"/>
        <v>15.25</v>
      </c>
      <c r="CA296" s="44">
        <v>1</v>
      </c>
      <c r="CB296" s="35">
        <f t="shared" si="435"/>
        <v>0</v>
      </c>
      <c r="CC296" s="43">
        <f t="shared" si="383"/>
        <v>1310400</v>
      </c>
      <c r="CD296" s="43">
        <f t="shared" si="436"/>
        <v>0</v>
      </c>
      <c r="CE296" s="43">
        <f t="shared" si="437"/>
        <v>336890072053.9248</v>
      </c>
      <c r="CF296" s="43">
        <f t="shared" si="438"/>
        <v>4575</v>
      </c>
      <c r="CG296" s="43">
        <f t="shared" si="439"/>
        <v>173778.56254440942</v>
      </c>
      <c r="CH296" s="71" t="e">
        <f t="shared" si="467"/>
        <v>#DIV/0!</v>
      </c>
      <c r="CJ296" s="44">
        <f t="shared" si="440"/>
        <v>83</v>
      </c>
      <c r="CK296" s="44">
        <f t="shared" si="441"/>
        <v>18.899999999999999</v>
      </c>
      <c r="CL296" s="44">
        <v>1</v>
      </c>
      <c r="CM296" s="35">
        <f t="shared" si="442"/>
        <v>0</v>
      </c>
      <c r="CN296" s="43">
        <f t="shared" si="384"/>
        <v>7200</v>
      </c>
      <c r="CO296" s="43">
        <f t="shared" si="443"/>
        <v>0</v>
      </c>
      <c r="CP296" s="43">
        <f t="shared" si="444"/>
        <v>164497105.49507985</v>
      </c>
      <c r="CQ296" s="43">
        <f t="shared" si="445"/>
        <v>5670</v>
      </c>
      <c r="CR296" s="43">
        <f t="shared" si="446"/>
        <v>173778.56254440942</v>
      </c>
      <c r="CS296" s="71" t="e">
        <f t="shared" si="462"/>
        <v>#DIV/0!</v>
      </c>
      <c r="CU296" s="44">
        <f t="shared" si="447"/>
        <v>33</v>
      </c>
      <c r="CV296" s="44">
        <f t="shared" si="448"/>
        <v>23</v>
      </c>
      <c r="CW296" s="44">
        <v>1</v>
      </c>
      <c r="CX296" s="35">
        <f t="shared" si="449"/>
        <v>0</v>
      </c>
      <c r="CY296" s="43">
        <f t="shared" si="385"/>
        <v>6</v>
      </c>
      <c r="CZ296" s="43">
        <f t="shared" si="450"/>
        <v>0</v>
      </c>
      <c r="DA296" s="43">
        <f t="shared" si="451"/>
        <v>160641.70458503839</v>
      </c>
      <c r="DB296" s="43">
        <f t="shared" si="452"/>
        <v>6900</v>
      </c>
      <c r="DC296" s="43">
        <f t="shared" si="453"/>
        <v>173778.56254440942</v>
      </c>
      <c r="DD296" s="71" t="e">
        <f t="shared" si="469"/>
        <v>#DIV/0!</v>
      </c>
      <c r="DF296" s="44">
        <f t="shared" si="454"/>
        <v>-30</v>
      </c>
      <c r="DG296" s="44">
        <f t="shared" si="455"/>
        <v>32.75</v>
      </c>
      <c r="DH296" s="44">
        <v>1</v>
      </c>
      <c r="DI296" s="35">
        <f t="shared" si="464"/>
        <v>0</v>
      </c>
      <c r="DJ296" s="43">
        <f t="shared" si="386"/>
        <v>1</v>
      </c>
      <c r="DK296" s="43">
        <f t="shared" si="456"/>
        <v>0</v>
      </c>
      <c r="DL296" s="43">
        <f t="shared" si="457"/>
        <v>25.874999999999954</v>
      </c>
      <c r="DM296" s="43">
        <f t="shared" si="458"/>
        <v>9825</v>
      </c>
      <c r="DN296" s="43">
        <f t="shared" si="459"/>
        <v>173778.56254440942</v>
      </c>
    </row>
    <row r="297" spans="1:118">
      <c r="A297" s="35">
        <f t="shared" si="387"/>
        <v>5996.8950105934018</v>
      </c>
      <c r="B297" s="35">
        <v>0</v>
      </c>
      <c r="C297" s="56">
        <f t="shared" si="466"/>
        <v>13.8</v>
      </c>
      <c r="D297" s="60"/>
      <c r="E297" s="59">
        <f t="shared" si="388"/>
        <v>13.8</v>
      </c>
      <c r="F297" s="102">
        <f t="shared" si="376"/>
        <v>27.6</v>
      </c>
      <c r="G297" s="38">
        <f t="shared" si="389"/>
        <v>3.310897589456544E+17</v>
      </c>
      <c r="H297" s="35">
        <f t="shared" si="460"/>
        <v>58.200000000000024</v>
      </c>
      <c r="I297" s="39">
        <v>291</v>
      </c>
      <c r="J297" s="44">
        <f t="shared" si="390"/>
        <v>291</v>
      </c>
      <c r="K297" s="44">
        <f t="shared" si="391"/>
        <v>1</v>
      </c>
      <c r="L297" s="34">
        <v>1</v>
      </c>
      <c r="M297" s="127">
        <f t="shared" si="392"/>
        <v>13.8</v>
      </c>
      <c r="N297" s="43">
        <f t="shared" si="377"/>
        <v>1.1521042444858687E+19</v>
      </c>
      <c r="O297" s="43">
        <f t="shared" si="393"/>
        <v>4.6266202250063519E+22</v>
      </c>
      <c r="P297" s="43">
        <f t="shared" si="394"/>
        <v>5.4828464081400372E+20</v>
      </c>
      <c r="Q297" s="43">
        <f t="shared" si="395"/>
        <v>300</v>
      </c>
      <c r="R297" s="43">
        <f t="shared" si="396"/>
        <v>179906.85031780205</v>
      </c>
      <c r="S297" s="71">
        <f t="shared" si="397"/>
        <v>1.1850651537175844E-2</v>
      </c>
      <c r="V297" s="44">
        <f t="shared" si="398"/>
        <v>291</v>
      </c>
      <c r="W297" s="44">
        <f t="shared" si="399"/>
        <v>2</v>
      </c>
      <c r="X297" s="44">
        <v>1</v>
      </c>
      <c r="Y297" s="35">
        <f t="shared" si="400"/>
        <v>1</v>
      </c>
      <c r="Z297" s="43">
        <f t="shared" si="378"/>
        <v>3.7425292432466395E+19</v>
      </c>
      <c r="AA297" s="43">
        <f t="shared" si="401"/>
        <v>1.0890760097847721E+22</v>
      </c>
      <c r="AB297" s="43">
        <f t="shared" si="402"/>
        <v>5.4828464081400372E+20</v>
      </c>
      <c r="AC297" s="43">
        <f t="shared" si="403"/>
        <v>600</v>
      </c>
      <c r="AD297" s="43">
        <f t="shared" si="404"/>
        <v>179906.85031780205</v>
      </c>
      <c r="AE297" s="71">
        <f t="shared" si="465"/>
        <v>5.0344019690816443E-2</v>
      </c>
      <c r="AG297" s="44">
        <f t="shared" si="405"/>
        <v>276</v>
      </c>
      <c r="AH297" s="44">
        <f t="shared" si="406"/>
        <v>4.1500000000000004</v>
      </c>
      <c r="AI297" s="44">
        <v>1</v>
      </c>
      <c r="AJ297" s="35">
        <f t="shared" si="407"/>
        <v>1.075</v>
      </c>
      <c r="AK297" s="43">
        <f t="shared" si="379"/>
        <v>5.1454526632740004E+18</v>
      </c>
      <c r="AL297" s="43">
        <f t="shared" si="408"/>
        <v>1.5266558051933959E+21</v>
      </c>
      <c r="AM297" s="43">
        <f t="shared" si="409"/>
        <v>6.8535580101750383E+19</v>
      </c>
      <c r="AN297" s="43">
        <f t="shared" si="410"/>
        <v>1245</v>
      </c>
      <c r="AO297" s="43">
        <f t="shared" si="411"/>
        <v>179906.85031780205</v>
      </c>
      <c r="AP297" s="71">
        <f t="shared" si="374"/>
        <v>4.4892620765339002E-2</v>
      </c>
      <c r="AR297" s="44">
        <f t="shared" si="412"/>
        <v>256</v>
      </c>
      <c r="AS297" s="44">
        <f t="shared" si="413"/>
        <v>6.5</v>
      </c>
      <c r="AT297" s="44">
        <v>1</v>
      </c>
      <c r="AU297" s="35">
        <f t="shared" si="414"/>
        <v>1.175</v>
      </c>
      <c r="AV297" s="43">
        <f t="shared" si="380"/>
        <v>3.69964398900096E+16</v>
      </c>
      <c r="AW297" s="43">
        <f t="shared" si="415"/>
        <v>1.1128529118914888E+19</v>
      </c>
      <c r="AX297" s="43">
        <f t="shared" si="416"/>
        <v>4.2834737563593933E+18</v>
      </c>
      <c r="AY297" s="43">
        <f t="shared" si="417"/>
        <v>1950</v>
      </c>
      <c r="AZ297" s="43">
        <f t="shared" si="418"/>
        <v>179906.85031780205</v>
      </c>
      <c r="BA297" s="71">
        <f t="shared" si="461"/>
        <v>0.38490924636921497</v>
      </c>
      <c r="BC297" s="44">
        <f t="shared" si="419"/>
        <v>231</v>
      </c>
      <c r="BD297" s="44">
        <f t="shared" si="420"/>
        <v>9.1</v>
      </c>
      <c r="BE297" s="44">
        <v>1</v>
      </c>
      <c r="BF297" s="35">
        <f t="shared" si="421"/>
        <v>1.3</v>
      </c>
      <c r="BG297" s="43">
        <f t="shared" si="381"/>
        <v>3.512629018128384E+16</v>
      </c>
      <c r="BH297" s="43">
        <f t="shared" si="422"/>
        <v>1.0548424941439537E+19</v>
      </c>
      <c r="BI297" s="43">
        <f t="shared" si="423"/>
        <v>1.3385855488623083E+17</v>
      </c>
      <c r="BJ297" s="43">
        <f t="shared" si="424"/>
        <v>2730</v>
      </c>
      <c r="BK297" s="43">
        <f t="shared" si="425"/>
        <v>179906.85031780205</v>
      </c>
      <c r="BL297" s="71">
        <f t="shared" si="375"/>
        <v>1.2689909216717926E-2</v>
      </c>
      <c r="BN297" s="44">
        <f t="shared" si="426"/>
        <v>201</v>
      </c>
      <c r="BO297" s="44">
        <f t="shared" si="427"/>
        <v>12</v>
      </c>
      <c r="BP297" s="44">
        <v>1</v>
      </c>
      <c r="BQ297" s="35">
        <f t="shared" si="428"/>
        <v>1.45</v>
      </c>
      <c r="BR297" s="43">
        <f t="shared" si="382"/>
        <v>92926693601280</v>
      </c>
      <c r="BS297" s="43">
        <f t="shared" si="429"/>
        <v>2.7083484850093056E+16</v>
      </c>
      <c r="BT297" s="43">
        <f t="shared" si="430"/>
        <v>2091539920097352.3</v>
      </c>
      <c r="BU297" s="43">
        <f t="shared" si="431"/>
        <v>3600</v>
      </c>
      <c r="BV297" s="43">
        <f t="shared" si="432"/>
        <v>179906.85031780205</v>
      </c>
      <c r="BW297" s="71">
        <f t="shared" si="468"/>
        <v>7.722565732120569E-2</v>
      </c>
      <c r="BY297" s="44">
        <f t="shared" si="433"/>
        <v>139</v>
      </c>
      <c r="BZ297" s="44">
        <f t="shared" si="434"/>
        <v>15.25</v>
      </c>
      <c r="CA297" s="44">
        <v>1</v>
      </c>
      <c r="CB297" s="35">
        <f t="shared" si="435"/>
        <v>0</v>
      </c>
      <c r="CC297" s="43">
        <f t="shared" si="383"/>
        <v>1310400</v>
      </c>
      <c r="CD297" s="43">
        <f t="shared" si="436"/>
        <v>0</v>
      </c>
      <c r="CE297" s="43">
        <f t="shared" si="437"/>
        <v>386985071583.17603</v>
      </c>
      <c r="CF297" s="43">
        <f t="shared" si="438"/>
        <v>4575</v>
      </c>
      <c r="CG297" s="43">
        <f t="shared" si="439"/>
        <v>179906.85031780205</v>
      </c>
      <c r="CH297" s="71" t="e">
        <f t="shared" si="467"/>
        <v>#DIV/0!</v>
      </c>
      <c r="CJ297" s="44">
        <f t="shared" si="440"/>
        <v>84</v>
      </c>
      <c r="CK297" s="44">
        <f t="shared" si="441"/>
        <v>18.899999999999999</v>
      </c>
      <c r="CL297" s="44">
        <v>1</v>
      </c>
      <c r="CM297" s="35">
        <f t="shared" si="442"/>
        <v>0</v>
      </c>
      <c r="CN297" s="43">
        <f t="shared" si="384"/>
        <v>7200</v>
      </c>
      <c r="CO297" s="43">
        <f t="shared" si="443"/>
        <v>0</v>
      </c>
      <c r="CP297" s="43">
        <f t="shared" si="444"/>
        <v>188957554.48397195</v>
      </c>
      <c r="CQ297" s="43">
        <f t="shared" si="445"/>
        <v>5670</v>
      </c>
      <c r="CR297" s="43">
        <f t="shared" si="446"/>
        <v>179906.85031780205</v>
      </c>
      <c r="CS297" s="71" t="e">
        <f t="shared" si="462"/>
        <v>#DIV/0!</v>
      </c>
      <c r="CU297" s="44">
        <f t="shared" si="447"/>
        <v>34</v>
      </c>
      <c r="CV297" s="44">
        <f t="shared" si="448"/>
        <v>23</v>
      </c>
      <c r="CW297" s="44">
        <v>1</v>
      </c>
      <c r="CX297" s="35">
        <f t="shared" si="449"/>
        <v>0</v>
      </c>
      <c r="CY297" s="43">
        <f t="shared" si="385"/>
        <v>6</v>
      </c>
      <c r="CZ297" s="43">
        <f t="shared" si="450"/>
        <v>0</v>
      </c>
      <c r="DA297" s="43">
        <f t="shared" si="451"/>
        <v>184528.86180075325</v>
      </c>
      <c r="DB297" s="43">
        <f t="shared" si="452"/>
        <v>6900</v>
      </c>
      <c r="DC297" s="43">
        <f t="shared" si="453"/>
        <v>179906.85031780205</v>
      </c>
      <c r="DD297" s="71" t="e">
        <f t="shared" si="469"/>
        <v>#DIV/0!</v>
      </c>
      <c r="DF297" s="44">
        <f t="shared" si="454"/>
        <v>-29</v>
      </c>
      <c r="DG297" s="44">
        <f t="shared" si="455"/>
        <v>32.75</v>
      </c>
      <c r="DH297" s="44">
        <v>1</v>
      </c>
      <c r="DI297" s="35">
        <f t="shared" si="464"/>
        <v>0</v>
      </c>
      <c r="DJ297" s="43">
        <f t="shared" si="386"/>
        <v>1</v>
      </c>
      <c r="DK297" s="43">
        <f t="shared" si="456"/>
        <v>0</v>
      </c>
      <c r="DL297" s="43">
        <f t="shared" si="457"/>
        <v>29.722569935548226</v>
      </c>
      <c r="DM297" s="43">
        <f t="shared" si="458"/>
        <v>9825</v>
      </c>
      <c r="DN297" s="43">
        <f t="shared" si="459"/>
        <v>179906.85031780205</v>
      </c>
    </row>
    <row r="298" spans="1:118">
      <c r="A298" s="35">
        <f t="shared" si="387"/>
        <v>6208.3750564267148</v>
      </c>
      <c r="B298" s="35">
        <v>0</v>
      </c>
      <c r="C298" s="56">
        <f t="shared" si="466"/>
        <v>13.8</v>
      </c>
      <c r="D298" s="60"/>
      <c r="E298" s="59">
        <f t="shared" si="388"/>
        <v>13.8</v>
      </c>
      <c r="F298" s="102">
        <f t="shared" si="376"/>
        <v>27.6</v>
      </c>
      <c r="G298" s="38">
        <f t="shared" si="389"/>
        <v>3.8032226145723802E+17</v>
      </c>
      <c r="H298" s="35">
        <f t="shared" si="460"/>
        <v>58.400000000000027</v>
      </c>
      <c r="I298" s="39">
        <v>292</v>
      </c>
      <c r="J298" s="44">
        <f t="shared" si="390"/>
        <v>292</v>
      </c>
      <c r="K298" s="44">
        <f t="shared" si="391"/>
        <v>1</v>
      </c>
      <c r="L298" s="34">
        <v>1</v>
      </c>
      <c r="M298" s="127">
        <f t="shared" si="392"/>
        <v>13.8</v>
      </c>
      <c r="N298" s="43">
        <f t="shared" si="377"/>
        <v>1.1521042444858687E+19</v>
      </c>
      <c r="O298" s="43">
        <f t="shared" si="393"/>
        <v>4.642519263580257E+22</v>
      </c>
      <c r="P298" s="43">
        <f t="shared" si="394"/>
        <v>6.2981366497318614E+20</v>
      </c>
      <c r="Q298" s="43">
        <f t="shared" si="395"/>
        <v>300</v>
      </c>
      <c r="R298" s="43">
        <f t="shared" si="396"/>
        <v>186251.25169280145</v>
      </c>
      <c r="S298" s="71">
        <f t="shared" si="397"/>
        <v>1.3566204666375065E-2</v>
      </c>
      <c r="V298" s="44">
        <f t="shared" si="398"/>
        <v>292</v>
      </c>
      <c r="W298" s="44">
        <f t="shared" si="399"/>
        <v>2</v>
      </c>
      <c r="X298" s="44">
        <v>1</v>
      </c>
      <c r="Y298" s="35">
        <f t="shared" si="400"/>
        <v>1</v>
      </c>
      <c r="Z298" s="43">
        <f t="shared" si="378"/>
        <v>3.7425292432466395E+19</v>
      </c>
      <c r="AA298" s="43">
        <f t="shared" si="401"/>
        <v>1.0928185390280187E+22</v>
      </c>
      <c r="AB298" s="43">
        <f t="shared" si="402"/>
        <v>6.2981366497318614E+20</v>
      </c>
      <c r="AC298" s="43">
        <f t="shared" si="403"/>
        <v>600</v>
      </c>
      <c r="AD298" s="43">
        <f t="shared" si="404"/>
        <v>186251.25169280145</v>
      </c>
      <c r="AE298" s="71">
        <f t="shared" si="465"/>
        <v>5.7632044340440898E-2</v>
      </c>
      <c r="AG298" s="44">
        <f t="shared" si="405"/>
        <v>277</v>
      </c>
      <c r="AH298" s="44">
        <f t="shared" si="406"/>
        <v>4.1500000000000004</v>
      </c>
      <c r="AI298" s="44">
        <v>1</v>
      </c>
      <c r="AJ298" s="35">
        <f t="shared" si="407"/>
        <v>1.075</v>
      </c>
      <c r="AK298" s="43">
        <f t="shared" si="379"/>
        <v>5.1454526632740004E+18</v>
      </c>
      <c r="AL298" s="43">
        <f t="shared" si="408"/>
        <v>1.5321871668064152E+21</v>
      </c>
      <c r="AM298" s="43">
        <f t="shared" si="409"/>
        <v>7.8726708121648169E+19</v>
      </c>
      <c r="AN298" s="43">
        <f t="shared" si="410"/>
        <v>1245</v>
      </c>
      <c r="AO298" s="43">
        <f t="shared" si="411"/>
        <v>186251.25169280145</v>
      </c>
      <c r="AP298" s="71">
        <f t="shared" ref="AP298:AP361" si="470">AM298/AL298</f>
        <v>5.1381913272215078E-2</v>
      </c>
      <c r="AR298" s="44">
        <f t="shared" si="412"/>
        <v>257</v>
      </c>
      <c r="AS298" s="44">
        <f t="shared" si="413"/>
        <v>6.5</v>
      </c>
      <c r="AT298" s="44">
        <v>1</v>
      </c>
      <c r="AU298" s="35">
        <f t="shared" si="414"/>
        <v>1.175</v>
      </c>
      <c r="AV298" s="43">
        <f t="shared" si="380"/>
        <v>3.69964398900096E+16</v>
      </c>
      <c r="AW298" s="43">
        <f t="shared" si="415"/>
        <v>1.117199993578565E+19</v>
      </c>
      <c r="AX298" s="43">
        <f t="shared" si="416"/>
        <v>4.9204192576030054E+18</v>
      </c>
      <c r="AY298" s="43">
        <f t="shared" si="417"/>
        <v>1950</v>
      </c>
      <c r="AZ298" s="43">
        <f t="shared" si="418"/>
        <v>186251.25169280145</v>
      </c>
      <c r="BA298" s="71">
        <f t="shared" si="461"/>
        <v>0.44042421105303975</v>
      </c>
      <c r="BC298" s="44">
        <f t="shared" si="419"/>
        <v>232</v>
      </c>
      <c r="BD298" s="44">
        <f t="shared" si="420"/>
        <v>9.1</v>
      </c>
      <c r="BE298" s="44">
        <v>1</v>
      </c>
      <c r="BF298" s="35">
        <f t="shared" si="421"/>
        <v>1.3</v>
      </c>
      <c r="BG298" s="43">
        <f t="shared" si="381"/>
        <v>3.512629018128384E+16</v>
      </c>
      <c r="BH298" s="43">
        <f t="shared" si="422"/>
        <v>1.0594089118675206E+19</v>
      </c>
      <c r="BI298" s="43">
        <f t="shared" si="423"/>
        <v>1.537631018000937E+17</v>
      </c>
      <c r="BJ298" s="43">
        <f t="shared" si="424"/>
        <v>2730</v>
      </c>
      <c r="BK298" s="43">
        <f t="shared" si="425"/>
        <v>186251.25169280145</v>
      </c>
      <c r="BL298" s="71">
        <f t="shared" si="375"/>
        <v>1.4514046472295658E-2</v>
      </c>
      <c r="BN298" s="44">
        <f t="shared" si="426"/>
        <v>202</v>
      </c>
      <c r="BO298" s="44">
        <f t="shared" si="427"/>
        <v>12</v>
      </c>
      <c r="BP298" s="44">
        <v>1</v>
      </c>
      <c r="BQ298" s="35">
        <f t="shared" si="428"/>
        <v>1.45</v>
      </c>
      <c r="BR298" s="43">
        <f t="shared" si="382"/>
        <v>92926693601280</v>
      </c>
      <c r="BS298" s="43">
        <f t="shared" si="429"/>
        <v>2.7218228555814912E+16</v>
      </c>
      <c r="BT298" s="43">
        <f t="shared" si="430"/>
        <v>2402548465626459</v>
      </c>
      <c r="BU298" s="43">
        <f t="shared" si="431"/>
        <v>3600</v>
      </c>
      <c r="BV298" s="43">
        <f t="shared" si="432"/>
        <v>186251.25169280145</v>
      </c>
      <c r="BW298" s="71">
        <f t="shared" si="468"/>
        <v>8.826983213472861E-2</v>
      </c>
      <c r="BY298" s="44">
        <f t="shared" si="433"/>
        <v>140</v>
      </c>
      <c r="BZ298" s="44">
        <f t="shared" si="434"/>
        <v>15.25</v>
      </c>
      <c r="CA298" s="44">
        <v>14</v>
      </c>
      <c r="CB298" s="35">
        <f t="shared" si="435"/>
        <v>0</v>
      </c>
      <c r="CC298" s="43">
        <f t="shared" si="383"/>
        <v>18345600</v>
      </c>
      <c r="CD298" s="43">
        <f t="shared" si="436"/>
        <v>0</v>
      </c>
      <c r="CE298" s="43">
        <f t="shared" si="437"/>
        <v>444529115136.00415</v>
      </c>
      <c r="CF298" s="43">
        <f t="shared" si="438"/>
        <v>4575</v>
      </c>
      <c r="CG298" s="43">
        <f t="shared" si="439"/>
        <v>186251.25169280145</v>
      </c>
      <c r="CH298" s="71" t="e">
        <f t="shared" si="467"/>
        <v>#DIV/0!</v>
      </c>
      <c r="CJ298" s="44">
        <f t="shared" si="440"/>
        <v>85</v>
      </c>
      <c r="CK298" s="44">
        <f t="shared" si="441"/>
        <v>18.899999999999999</v>
      </c>
      <c r="CL298" s="44">
        <v>1</v>
      </c>
      <c r="CM298" s="35">
        <f t="shared" si="442"/>
        <v>0</v>
      </c>
      <c r="CN298" s="43">
        <f t="shared" si="384"/>
        <v>7200</v>
      </c>
      <c r="CO298" s="43">
        <f t="shared" si="443"/>
        <v>0</v>
      </c>
      <c r="CP298" s="43">
        <f t="shared" si="444"/>
        <v>217055232.00000119</v>
      </c>
      <c r="CQ298" s="43">
        <f t="shared" si="445"/>
        <v>5670</v>
      </c>
      <c r="CR298" s="43">
        <f t="shared" si="446"/>
        <v>186251.25169280145</v>
      </c>
      <c r="CS298" s="71" t="e">
        <f t="shared" si="462"/>
        <v>#DIV/0!</v>
      </c>
      <c r="CU298" s="44">
        <f t="shared" si="447"/>
        <v>35</v>
      </c>
      <c r="CV298" s="44">
        <f t="shared" si="448"/>
        <v>23</v>
      </c>
      <c r="CW298" s="44">
        <v>1</v>
      </c>
      <c r="CX298" s="35">
        <f t="shared" si="449"/>
        <v>0</v>
      </c>
      <c r="CY298" s="43">
        <f t="shared" si="385"/>
        <v>6</v>
      </c>
      <c r="CZ298" s="43">
        <f t="shared" si="450"/>
        <v>0</v>
      </c>
      <c r="DA298" s="43">
        <f t="shared" si="451"/>
        <v>211968.00000000052</v>
      </c>
      <c r="DB298" s="43">
        <f t="shared" si="452"/>
        <v>6900</v>
      </c>
      <c r="DC298" s="43">
        <f t="shared" si="453"/>
        <v>186251.25169280145</v>
      </c>
      <c r="DD298" s="71" t="e">
        <f t="shared" si="469"/>
        <v>#DIV/0!</v>
      </c>
      <c r="DF298" s="44">
        <f t="shared" si="454"/>
        <v>-28</v>
      </c>
      <c r="DG298" s="44">
        <f t="shared" si="455"/>
        <v>32.75</v>
      </c>
      <c r="DH298" s="44">
        <v>1</v>
      </c>
      <c r="DI298" s="35">
        <f t="shared" si="464"/>
        <v>0</v>
      </c>
      <c r="DJ298" s="43">
        <f t="shared" si="386"/>
        <v>1</v>
      </c>
      <c r="DK298" s="43">
        <f t="shared" si="456"/>
        <v>0</v>
      </c>
      <c r="DL298" s="43">
        <f t="shared" si="457"/>
        <v>34.142267191248571</v>
      </c>
      <c r="DM298" s="43">
        <f t="shared" si="458"/>
        <v>9825</v>
      </c>
      <c r="DN298" s="43">
        <f t="shared" si="459"/>
        <v>186251.25169280145</v>
      </c>
    </row>
    <row r="299" spans="1:118">
      <c r="A299" s="35">
        <f t="shared" si="387"/>
        <v>6427.3129299703114</v>
      </c>
      <c r="B299" s="35">
        <v>0</v>
      </c>
      <c r="C299" s="56">
        <f t="shared" si="466"/>
        <v>13.8</v>
      </c>
      <c r="D299" s="60"/>
      <c r="E299" s="59">
        <f t="shared" si="388"/>
        <v>13.8</v>
      </c>
      <c r="F299" s="102">
        <f t="shared" si="376"/>
        <v>27.6</v>
      </c>
      <c r="G299" s="38">
        <f t="shared" si="389"/>
        <v>4.3687555610468154E+17</v>
      </c>
      <c r="H299" s="35">
        <f t="shared" si="460"/>
        <v>58.60000000000003</v>
      </c>
      <c r="I299" s="39">
        <v>293</v>
      </c>
      <c r="J299" s="44">
        <f t="shared" si="390"/>
        <v>293</v>
      </c>
      <c r="K299" s="44">
        <f t="shared" si="391"/>
        <v>1</v>
      </c>
      <c r="L299" s="34">
        <v>1</v>
      </c>
      <c r="M299" s="127">
        <f t="shared" si="392"/>
        <v>13.8</v>
      </c>
      <c r="N299" s="43">
        <f t="shared" si="377"/>
        <v>1.1521042444858687E+19</v>
      </c>
      <c r="O299" s="43">
        <f t="shared" si="393"/>
        <v>4.6584183021541622E+22</v>
      </c>
      <c r="P299" s="43">
        <f t="shared" si="394"/>
        <v>7.2346592090935263E+20</v>
      </c>
      <c r="Q299" s="43">
        <f t="shared" si="395"/>
        <v>300</v>
      </c>
      <c r="R299" s="43">
        <f t="shared" si="396"/>
        <v>192819.38789910934</v>
      </c>
      <c r="S299" s="71">
        <f t="shared" si="397"/>
        <v>1.5530291055545719E-2</v>
      </c>
      <c r="V299" s="44">
        <f t="shared" si="398"/>
        <v>293</v>
      </c>
      <c r="W299" s="44">
        <f t="shared" si="399"/>
        <v>2</v>
      </c>
      <c r="X299" s="44">
        <v>1</v>
      </c>
      <c r="Y299" s="35">
        <f t="shared" si="400"/>
        <v>1</v>
      </c>
      <c r="Z299" s="43">
        <f t="shared" si="378"/>
        <v>3.7425292432466395E+19</v>
      </c>
      <c r="AA299" s="43">
        <f t="shared" si="401"/>
        <v>1.0965610682712653E+22</v>
      </c>
      <c r="AB299" s="43">
        <f t="shared" si="402"/>
        <v>7.2346592090935263E+20</v>
      </c>
      <c r="AC299" s="43">
        <f t="shared" si="403"/>
        <v>600</v>
      </c>
      <c r="AD299" s="43">
        <f t="shared" si="404"/>
        <v>192819.38789910934</v>
      </c>
      <c r="AE299" s="71">
        <f t="shared" si="465"/>
        <v>6.5975889701236676E-2</v>
      </c>
      <c r="AG299" s="44">
        <f t="shared" si="405"/>
        <v>278</v>
      </c>
      <c r="AH299" s="44">
        <f t="shared" si="406"/>
        <v>4.1500000000000004</v>
      </c>
      <c r="AI299" s="44">
        <v>1</v>
      </c>
      <c r="AJ299" s="35">
        <f t="shared" si="407"/>
        <v>1.075</v>
      </c>
      <c r="AK299" s="43">
        <f t="shared" si="379"/>
        <v>5.1454526632740004E+18</v>
      </c>
      <c r="AL299" s="43">
        <f t="shared" si="408"/>
        <v>1.5377185284194349E+21</v>
      </c>
      <c r="AM299" s="43">
        <f t="shared" si="409"/>
        <v>9.0433240113668981E+19</v>
      </c>
      <c r="AN299" s="43">
        <f t="shared" si="410"/>
        <v>1245</v>
      </c>
      <c r="AO299" s="43">
        <f t="shared" si="411"/>
        <v>192819.38789910934</v>
      </c>
      <c r="AP299" s="71">
        <f t="shared" si="470"/>
        <v>5.8810008751485898E-2</v>
      </c>
      <c r="AR299" s="44">
        <f t="shared" si="412"/>
        <v>258</v>
      </c>
      <c r="AS299" s="44">
        <f t="shared" si="413"/>
        <v>6.5</v>
      </c>
      <c r="AT299" s="44">
        <v>1</v>
      </c>
      <c r="AU299" s="35">
        <f t="shared" si="414"/>
        <v>1.175</v>
      </c>
      <c r="AV299" s="43">
        <f t="shared" si="380"/>
        <v>3.69964398900096E+16</v>
      </c>
      <c r="AW299" s="43">
        <f t="shared" si="415"/>
        <v>1.1215470752656413E+19</v>
      </c>
      <c r="AX299" s="43">
        <f t="shared" si="416"/>
        <v>5.6520775071043052E+18</v>
      </c>
      <c r="AY299" s="43">
        <f t="shared" si="417"/>
        <v>1950</v>
      </c>
      <c r="AZ299" s="43">
        <f t="shared" si="418"/>
        <v>192819.38789910934</v>
      </c>
      <c r="BA299" s="71">
        <f t="shared" si="461"/>
        <v>0.50395365756409261</v>
      </c>
      <c r="BC299" s="44">
        <f t="shared" si="419"/>
        <v>233</v>
      </c>
      <c r="BD299" s="44">
        <f t="shared" si="420"/>
        <v>9.1</v>
      </c>
      <c r="BE299" s="44">
        <v>1</v>
      </c>
      <c r="BF299" s="35">
        <f t="shared" si="421"/>
        <v>1.3</v>
      </c>
      <c r="BG299" s="43">
        <f t="shared" si="381"/>
        <v>3.512629018128384E+16</v>
      </c>
      <c r="BH299" s="43">
        <f t="shared" si="422"/>
        <v>1.0639753295910875E+19</v>
      </c>
      <c r="BI299" s="43">
        <f t="shared" si="423"/>
        <v>1.7662742209700928E+17</v>
      </c>
      <c r="BJ299" s="43">
        <f t="shared" si="424"/>
        <v>2730</v>
      </c>
      <c r="BK299" s="43">
        <f t="shared" si="425"/>
        <v>192819.38789910934</v>
      </c>
      <c r="BL299" s="71">
        <f t="shared" si="375"/>
        <v>1.6600706537518276E-2</v>
      </c>
      <c r="BN299" s="44">
        <f t="shared" si="426"/>
        <v>203</v>
      </c>
      <c r="BO299" s="44">
        <f t="shared" si="427"/>
        <v>12</v>
      </c>
      <c r="BP299" s="44">
        <v>1</v>
      </c>
      <c r="BQ299" s="35">
        <f t="shared" si="428"/>
        <v>1.45</v>
      </c>
      <c r="BR299" s="43">
        <f t="shared" si="382"/>
        <v>92926693601280</v>
      </c>
      <c r="BS299" s="43">
        <f t="shared" si="429"/>
        <v>2.7352972261536768E+16</v>
      </c>
      <c r="BT299" s="43">
        <f t="shared" si="430"/>
        <v>2759803470265763.5</v>
      </c>
      <c r="BU299" s="43">
        <f t="shared" si="431"/>
        <v>3600</v>
      </c>
      <c r="BV299" s="43">
        <f t="shared" si="432"/>
        <v>192819.38789910934</v>
      </c>
      <c r="BW299" s="71">
        <f t="shared" si="468"/>
        <v>0.10089592618592851</v>
      </c>
      <c r="BY299" s="44">
        <f t="shared" si="433"/>
        <v>141</v>
      </c>
      <c r="BZ299" s="44">
        <f t="shared" si="434"/>
        <v>15.25</v>
      </c>
      <c r="CA299" s="44">
        <v>1</v>
      </c>
      <c r="CB299" s="35">
        <f t="shared" si="435"/>
        <v>0</v>
      </c>
      <c r="CC299" s="43">
        <f t="shared" si="383"/>
        <v>18345600</v>
      </c>
      <c r="CD299" s="43">
        <f t="shared" si="436"/>
        <v>0</v>
      </c>
      <c r="CE299" s="43">
        <f t="shared" si="437"/>
        <v>510629863305.01556</v>
      </c>
      <c r="CF299" s="43">
        <f t="shared" si="438"/>
        <v>4575</v>
      </c>
      <c r="CG299" s="43">
        <f t="shared" si="439"/>
        <v>192819.38789910934</v>
      </c>
      <c r="CH299" s="71" t="e">
        <f t="shared" si="467"/>
        <v>#DIV/0!</v>
      </c>
      <c r="CJ299" s="44">
        <f t="shared" si="440"/>
        <v>86</v>
      </c>
      <c r="CK299" s="44">
        <f t="shared" si="441"/>
        <v>18.899999999999999</v>
      </c>
      <c r="CL299" s="44">
        <v>1</v>
      </c>
      <c r="CM299" s="35">
        <f t="shared" si="442"/>
        <v>0</v>
      </c>
      <c r="CN299" s="43">
        <f t="shared" si="384"/>
        <v>7200</v>
      </c>
      <c r="CO299" s="43">
        <f t="shared" si="443"/>
        <v>0</v>
      </c>
      <c r="CP299" s="43">
        <f t="shared" si="444"/>
        <v>249330987.94190121</v>
      </c>
      <c r="CQ299" s="43">
        <f t="shared" si="445"/>
        <v>5670</v>
      </c>
      <c r="CR299" s="43">
        <f t="shared" si="446"/>
        <v>192819.38789910934</v>
      </c>
      <c r="CS299" s="71" t="e">
        <f t="shared" si="462"/>
        <v>#DIV/0!</v>
      </c>
      <c r="CU299" s="44">
        <f t="shared" si="447"/>
        <v>36</v>
      </c>
      <c r="CV299" s="44">
        <f t="shared" si="448"/>
        <v>23</v>
      </c>
      <c r="CW299" s="44">
        <v>1</v>
      </c>
      <c r="CX299" s="35">
        <f t="shared" si="449"/>
        <v>0</v>
      </c>
      <c r="CY299" s="43">
        <f t="shared" si="385"/>
        <v>6</v>
      </c>
      <c r="CZ299" s="43">
        <f t="shared" si="450"/>
        <v>0</v>
      </c>
      <c r="DA299" s="43">
        <f t="shared" si="451"/>
        <v>243487.29291201211</v>
      </c>
      <c r="DB299" s="43">
        <f t="shared" si="452"/>
        <v>6900</v>
      </c>
      <c r="DC299" s="43">
        <f t="shared" si="453"/>
        <v>192819.38789910934</v>
      </c>
      <c r="DD299" s="71" t="e">
        <f t="shared" si="469"/>
        <v>#DIV/0!</v>
      </c>
      <c r="DF299" s="44">
        <f t="shared" si="454"/>
        <v>-27</v>
      </c>
      <c r="DG299" s="44">
        <f t="shared" si="455"/>
        <v>32.75</v>
      </c>
      <c r="DH299" s="44">
        <v>1</v>
      </c>
      <c r="DI299" s="35">
        <f t="shared" si="464"/>
        <v>0</v>
      </c>
      <c r="DJ299" s="43">
        <f t="shared" si="386"/>
        <v>1</v>
      </c>
      <c r="DK299" s="43">
        <f t="shared" si="456"/>
        <v>0</v>
      </c>
      <c r="DL299" s="43">
        <f t="shared" si="457"/>
        <v>39.219166158456481</v>
      </c>
      <c r="DM299" s="43">
        <f t="shared" si="458"/>
        <v>9825</v>
      </c>
      <c r="DN299" s="43">
        <f t="shared" si="459"/>
        <v>192819.38789910934</v>
      </c>
    </row>
    <row r="300" spans="1:118">
      <c r="A300" s="35">
        <f t="shared" si="387"/>
        <v>6653.9716309504165</v>
      </c>
      <c r="B300" s="35">
        <v>0</v>
      </c>
      <c r="C300" s="56">
        <f t="shared" si="466"/>
        <v>13.8</v>
      </c>
      <c r="D300" s="60"/>
      <c r="E300" s="59">
        <f t="shared" si="388"/>
        <v>13.8</v>
      </c>
      <c r="F300" s="102">
        <f t="shared" si="376"/>
        <v>27.6</v>
      </c>
      <c r="G300" s="38">
        <f t="shared" si="389"/>
        <v>5.0183823263586259E+17</v>
      </c>
      <c r="H300" s="35">
        <f t="shared" si="460"/>
        <v>58.800000000000033</v>
      </c>
      <c r="I300" s="39">
        <v>294</v>
      </c>
      <c r="J300" s="44">
        <f t="shared" si="390"/>
        <v>294</v>
      </c>
      <c r="K300" s="44">
        <f t="shared" si="391"/>
        <v>1</v>
      </c>
      <c r="L300" s="34">
        <v>1</v>
      </c>
      <c r="M300" s="127">
        <f t="shared" si="392"/>
        <v>13.8</v>
      </c>
      <c r="N300" s="43">
        <f t="shared" si="377"/>
        <v>1.1521042444858687E+19</v>
      </c>
      <c r="O300" s="43">
        <f t="shared" si="393"/>
        <v>4.6743173407280665E+22</v>
      </c>
      <c r="P300" s="43">
        <f t="shared" si="394"/>
        <v>8.3104411324498851E+20</v>
      </c>
      <c r="Q300" s="43">
        <f t="shared" si="395"/>
        <v>300</v>
      </c>
      <c r="R300" s="43">
        <f t="shared" si="396"/>
        <v>199619.1489285125</v>
      </c>
      <c r="S300" s="71">
        <f t="shared" si="397"/>
        <v>1.7778940809259347E-2</v>
      </c>
      <c r="V300" s="44">
        <f t="shared" si="398"/>
        <v>294</v>
      </c>
      <c r="W300" s="44">
        <f t="shared" si="399"/>
        <v>2</v>
      </c>
      <c r="X300" s="44">
        <v>1</v>
      </c>
      <c r="Y300" s="35">
        <f t="shared" si="400"/>
        <v>1</v>
      </c>
      <c r="Z300" s="43">
        <f t="shared" si="378"/>
        <v>3.7425292432466395E+19</v>
      </c>
      <c r="AA300" s="43">
        <f t="shared" si="401"/>
        <v>1.1003035975145119E+22</v>
      </c>
      <c r="AB300" s="43">
        <f t="shared" si="402"/>
        <v>8.3104411324498851E+20</v>
      </c>
      <c r="AC300" s="43">
        <f t="shared" si="403"/>
        <v>600</v>
      </c>
      <c r="AD300" s="43">
        <f t="shared" si="404"/>
        <v>199619.1489285125</v>
      </c>
      <c r="AE300" s="71">
        <f t="shared" si="465"/>
        <v>7.5528619112238057E-2</v>
      </c>
      <c r="AG300" s="44">
        <f t="shared" si="405"/>
        <v>279</v>
      </c>
      <c r="AH300" s="44">
        <f t="shared" si="406"/>
        <v>4.1500000000000004</v>
      </c>
      <c r="AI300" s="44">
        <v>1</v>
      </c>
      <c r="AJ300" s="35">
        <f t="shared" si="407"/>
        <v>1.075</v>
      </c>
      <c r="AK300" s="43">
        <f t="shared" si="379"/>
        <v>5.1454526632740004E+18</v>
      </c>
      <c r="AL300" s="43">
        <f t="shared" si="408"/>
        <v>1.5432498900324545E+21</v>
      </c>
      <c r="AM300" s="43">
        <f t="shared" si="409"/>
        <v>1.0388051415562346E+20</v>
      </c>
      <c r="AN300" s="43">
        <f t="shared" si="410"/>
        <v>1245</v>
      </c>
      <c r="AO300" s="43">
        <f t="shared" si="411"/>
        <v>199619.1489285125</v>
      </c>
      <c r="AP300" s="71">
        <f t="shared" si="470"/>
        <v>6.7312827835963013E-2</v>
      </c>
      <c r="AR300" s="44">
        <f t="shared" si="412"/>
        <v>259</v>
      </c>
      <c r="AS300" s="44">
        <f t="shared" si="413"/>
        <v>6.5</v>
      </c>
      <c r="AT300" s="44">
        <v>1</v>
      </c>
      <c r="AU300" s="35">
        <f t="shared" si="414"/>
        <v>1.175</v>
      </c>
      <c r="AV300" s="43">
        <f t="shared" si="380"/>
        <v>3.69964398900096E+16</v>
      </c>
      <c r="AW300" s="43">
        <f t="shared" si="415"/>
        <v>1.1258941569527171E+19</v>
      </c>
      <c r="AX300" s="43">
        <f t="shared" si="416"/>
        <v>6.4925321347264584E+18</v>
      </c>
      <c r="AY300" s="43">
        <f t="shared" si="417"/>
        <v>1950</v>
      </c>
      <c r="AZ300" s="43">
        <f t="shared" si="418"/>
        <v>199619.1489285125</v>
      </c>
      <c r="BA300" s="71">
        <f t="shared" si="461"/>
        <v>0.57665563806626252</v>
      </c>
      <c r="BC300" s="44">
        <f t="shared" si="419"/>
        <v>234</v>
      </c>
      <c r="BD300" s="44">
        <f t="shared" si="420"/>
        <v>9.1</v>
      </c>
      <c r="BE300" s="44">
        <v>1</v>
      </c>
      <c r="BF300" s="35">
        <f t="shared" si="421"/>
        <v>1.3</v>
      </c>
      <c r="BG300" s="43">
        <f t="shared" si="381"/>
        <v>3.512629018128384E+16</v>
      </c>
      <c r="BH300" s="43">
        <f t="shared" si="422"/>
        <v>1.0685417473146544E+19</v>
      </c>
      <c r="BI300" s="43">
        <f t="shared" si="423"/>
        <v>2.0289162921020147E+17</v>
      </c>
      <c r="BJ300" s="43">
        <f t="shared" si="424"/>
        <v>2730</v>
      </c>
      <c r="BK300" s="43">
        <f t="shared" si="425"/>
        <v>199619.1489285125</v>
      </c>
      <c r="BL300" s="71">
        <f t="shared" si="375"/>
        <v>1.8987711965403987E-2</v>
      </c>
      <c r="BN300" s="44">
        <f t="shared" si="426"/>
        <v>204</v>
      </c>
      <c r="BO300" s="44">
        <f t="shared" si="427"/>
        <v>12</v>
      </c>
      <c r="BP300" s="44">
        <v>1</v>
      </c>
      <c r="BQ300" s="35">
        <f t="shared" si="428"/>
        <v>1.45</v>
      </c>
      <c r="BR300" s="43">
        <f t="shared" si="382"/>
        <v>92926693601280</v>
      </c>
      <c r="BS300" s="43">
        <f t="shared" si="429"/>
        <v>2.7487715967258624E+16</v>
      </c>
      <c r="BT300" s="43">
        <f t="shared" si="430"/>
        <v>3170181706409391.5</v>
      </c>
      <c r="BU300" s="43">
        <f t="shared" si="431"/>
        <v>3600</v>
      </c>
      <c r="BV300" s="43">
        <f t="shared" si="432"/>
        <v>199619.1489285125</v>
      </c>
      <c r="BW300" s="71">
        <f t="shared" si="468"/>
        <v>0.11533085215903287</v>
      </c>
      <c r="BY300" s="44">
        <f t="shared" si="433"/>
        <v>142</v>
      </c>
      <c r="BZ300" s="44">
        <f t="shared" si="434"/>
        <v>15.25</v>
      </c>
      <c r="CA300" s="44">
        <v>1</v>
      </c>
      <c r="CB300" s="35">
        <f t="shared" si="435"/>
        <v>0</v>
      </c>
      <c r="CC300" s="43">
        <f t="shared" si="383"/>
        <v>18345600</v>
      </c>
      <c r="CD300" s="43">
        <f t="shared" si="436"/>
        <v>0</v>
      </c>
      <c r="CE300" s="43">
        <f t="shared" si="437"/>
        <v>586559683990.83228</v>
      </c>
      <c r="CF300" s="43">
        <f t="shared" si="438"/>
        <v>4575</v>
      </c>
      <c r="CG300" s="43">
        <f t="shared" si="439"/>
        <v>199619.1489285125</v>
      </c>
      <c r="CH300" s="71" t="e">
        <f t="shared" si="467"/>
        <v>#DIV/0!</v>
      </c>
      <c r="CJ300" s="44">
        <f t="shared" si="440"/>
        <v>87</v>
      </c>
      <c r="CK300" s="44">
        <f t="shared" si="441"/>
        <v>18.899999999999999</v>
      </c>
      <c r="CL300" s="44">
        <v>1</v>
      </c>
      <c r="CM300" s="35">
        <f t="shared" si="442"/>
        <v>0</v>
      </c>
      <c r="CN300" s="43">
        <f t="shared" si="384"/>
        <v>7200</v>
      </c>
      <c r="CO300" s="43">
        <f t="shared" si="443"/>
        <v>0</v>
      </c>
      <c r="CP300" s="43">
        <f t="shared" si="444"/>
        <v>286406095.69864756</v>
      </c>
      <c r="CQ300" s="43">
        <f t="shared" si="445"/>
        <v>5670</v>
      </c>
      <c r="CR300" s="43">
        <f t="shared" si="446"/>
        <v>199619.1489285125</v>
      </c>
      <c r="CS300" s="71" t="e">
        <f t="shared" si="462"/>
        <v>#DIV/0!</v>
      </c>
      <c r="CU300" s="44">
        <f t="shared" si="447"/>
        <v>37</v>
      </c>
      <c r="CV300" s="44">
        <f t="shared" si="448"/>
        <v>23</v>
      </c>
      <c r="CW300" s="44">
        <v>1</v>
      </c>
      <c r="CX300" s="35">
        <f t="shared" si="449"/>
        <v>0</v>
      </c>
      <c r="CY300" s="43">
        <f t="shared" si="385"/>
        <v>6</v>
      </c>
      <c r="CZ300" s="43">
        <f t="shared" si="450"/>
        <v>0</v>
      </c>
      <c r="DA300" s="43">
        <f t="shared" si="451"/>
        <v>279693.45283070952</v>
      </c>
      <c r="DB300" s="43">
        <f t="shared" si="452"/>
        <v>6900</v>
      </c>
      <c r="DC300" s="43">
        <f t="shared" si="453"/>
        <v>199619.1489285125</v>
      </c>
      <c r="DD300" s="71" t="e">
        <f t="shared" si="469"/>
        <v>#DIV/0!</v>
      </c>
      <c r="DF300" s="44">
        <f t="shared" si="454"/>
        <v>-26</v>
      </c>
      <c r="DG300" s="44">
        <f t="shared" si="455"/>
        <v>32.75</v>
      </c>
      <c r="DH300" s="44">
        <v>1</v>
      </c>
      <c r="DI300" s="35">
        <f t="shared" si="464"/>
        <v>0</v>
      </c>
      <c r="DJ300" s="43">
        <f t="shared" si="386"/>
        <v>1</v>
      </c>
      <c r="DK300" s="43">
        <f t="shared" si="456"/>
        <v>0</v>
      </c>
      <c r="DL300" s="43">
        <f t="shared" si="457"/>
        <v>45.050991650574346</v>
      </c>
      <c r="DM300" s="43">
        <f t="shared" si="458"/>
        <v>9825</v>
      </c>
      <c r="DN300" s="43">
        <f t="shared" si="459"/>
        <v>199619.1489285125</v>
      </c>
    </row>
    <row r="301" spans="1:118">
      <c r="A301" s="35">
        <f t="shared" si="387"/>
        <v>6888.6234337585711</v>
      </c>
      <c r="B301" s="35">
        <v>0</v>
      </c>
      <c r="C301" s="56">
        <f t="shared" si="466"/>
        <v>13.8</v>
      </c>
      <c r="D301" s="60"/>
      <c r="E301" s="59">
        <f t="shared" si="388"/>
        <v>13.8</v>
      </c>
      <c r="F301" s="102">
        <f t="shared" si="376"/>
        <v>27.6</v>
      </c>
      <c r="G301" s="38">
        <f t="shared" si="389"/>
        <v>5.7646075230343488E+17</v>
      </c>
      <c r="H301" s="35">
        <f t="shared" si="460"/>
        <v>59.000000000000028</v>
      </c>
      <c r="I301" s="39">
        <v>295</v>
      </c>
      <c r="J301" s="44">
        <f t="shared" si="390"/>
        <v>295</v>
      </c>
      <c r="K301" s="44">
        <f t="shared" si="391"/>
        <v>1</v>
      </c>
      <c r="L301" s="34">
        <v>1</v>
      </c>
      <c r="M301" s="127">
        <f t="shared" si="392"/>
        <v>13.8</v>
      </c>
      <c r="N301" s="43">
        <f t="shared" si="377"/>
        <v>1.1521042444858687E+19</v>
      </c>
      <c r="O301" s="43">
        <f t="shared" si="393"/>
        <v>4.6902163793019717E+22</v>
      </c>
      <c r="P301" s="43">
        <f t="shared" si="394"/>
        <v>9.5461900581448817E+20</v>
      </c>
      <c r="Q301" s="43">
        <f t="shared" si="395"/>
        <v>300</v>
      </c>
      <c r="R301" s="43">
        <f t="shared" si="396"/>
        <v>206658.70301275712</v>
      </c>
      <c r="S301" s="71">
        <f t="shared" si="397"/>
        <v>2.0353410772842868E-2</v>
      </c>
      <c r="V301" s="44">
        <f t="shared" si="398"/>
        <v>295</v>
      </c>
      <c r="W301" s="44">
        <f t="shared" si="399"/>
        <v>2</v>
      </c>
      <c r="X301" s="44">
        <v>1</v>
      </c>
      <c r="Y301" s="35">
        <f t="shared" si="400"/>
        <v>1</v>
      </c>
      <c r="Z301" s="43">
        <f t="shared" si="378"/>
        <v>3.7425292432466395E+19</v>
      </c>
      <c r="AA301" s="43">
        <f t="shared" si="401"/>
        <v>1.1040461267577587E+22</v>
      </c>
      <c r="AB301" s="43">
        <f t="shared" si="402"/>
        <v>9.5461900581448817E+20</v>
      </c>
      <c r="AC301" s="43">
        <f t="shared" si="403"/>
        <v>600</v>
      </c>
      <c r="AD301" s="43">
        <f t="shared" si="404"/>
        <v>206658.70301275712</v>
      </c>
      <c r="AE301" s="71">
        <f t="shared" si="465"/>
        <v>8.6465500188647765E-2</v>
      </c>
      <c r="AG301" s="44">
        <f t="shared" si="405"/>
        <v>280</v>
      </c>
      <c r="AH301" s="44">
        <f t="shared" si="406"/>
        <v>4.1500000000000004</v>
      </c>
      <c r="AI301" s="44">
        <v>1</v>
      </c>
      <c r="AJ301" s="35">
        <f t="shared" si="407"/>
        <v>1.075</v>
      </c>
      <c r="AK301" s="43">
        <f t="shared" si="379"/>
        <v>5.1454526632740004E+18</v>
      </c>
      <c r="AL301" s="43">
        <f t="shared" si="408"/>
        <v>1.5487812516454741E+21</v>
      </c>
      <c r="AM301" s="43">
        <f t="shared" si="409"/>
        <v>1.1932737572681089E+20</v>
      </c>
      <c r="AN301" s="43">
        <f t="shared" si="410"/>
        <v>1245</v>
      </c>
      <c r="AO301" s="43">
        <f t="shared" si="411"/>
        <v>206658.70301275712</v>
      </c>
      <c r="AP301" s="71">
        <f t="shared" si="470"/>
        <v>7.7045984124635883E-2</v>
      </c>
      <c r="AR301" s="44">
        <f t="shared" si="412"/>
        <v>260</v>
      </c>
      <c r="AS301" s="44">
        <f t="shared" si="413"/>
        <v>6.5</v>
      </c>
      <c r="AT301" s="44">
        <v>15</v>
      </c>
      <c r="AU301" s="35">
        <f t="shared" si="414"/>
        <v>1.175</v>
      </c>
      <c r="AV301" s="43">
        <f t="shared" si="380"/>
        <v>5.54946598350144E+17</v>
      </c>
      <c r="AW301" s="43">
        <f t="shared" si="415"/>
        <v>1.6953618579596899E+20</v>
      </c>
      <c r="AX301" s="43">
        <f t="shared" si="416"/>
        <v>7.4579609829256704E+18</v>
      </c>
      <c r="AY301" s="43">
        <f t="shared" si="417"/>
        <v>1950</v>
      </c>
      <c r="AZ301" s="43">
        <f t="shared" si="418"/>
        <v>206658.70301275712</v>
      </c>
      <c r="BA301" s="71">
        <f t="shared" si="461"/>
        <v>4.3990378501856067E-2</v>
      </c>
      <c r="BC301" s="44">
        <f t="shared" si="419"/>
        <v>235</v>
      </c>
      <c r="BD301" s="44">
        <f t="shared" si="420"/>
        <v>9.1</v>
      </c>
      <c r="BE301" s="44">
        <v>1</v>
      </c>
      <c r="BF301" s="35">
        <f t="shared" si="421"/>
        <v>1.3</v>
      </c>
      <c r="BG301" s="43">
        <f t="shared" si="381"/>
        <v>3.512629018128384E+16</v>
      </c>
      <c r="BH301" s="43">
        <f t="shared" si="422"/>
        <v>1.0731081650382213E+19</v>
      </c>
      <c r="BI301" s="43">
        <f t="shared" si="423"/>
        <v>2.3306128071642685E+17</v>
      </c>
      <c r="BJ301" s="43">
        <f t="shared" si="424"/>
        <v>2730</v>
      </c>
      <c r="BK301" s="43">
        <f t="shared" si="425"/>
        <v>206658.70301275712</v>
      </c>
      <c r="BL301" s="71">
        <f t="shared" ref="BL301:BL364" si="471">BI301/BH301</f>
        <v>2.1718340080668926E-2</v>
      </c>
      <c r="BN301" s="44">
        <f t="shared" si="426"/>
        <v>205</v>
      </c>
      <c r="BO301" s="44">
        <f t="shared" si="427"/>
        <v>12</v>
      </c>
      <c r="BP301" s="44">
        <v>1</v>
      </c>
      <c r="BQ301" s="35">
        <f t="shared" si="428"/>
        <v>1.45</v>
      </c>
      <c r="BR301" s="43">
        <f t="shared" si="382"/>
        <v>92926693601280</v>
      </c>
      <c r="BS301" s="43">
        <f t="shared" si="429"/>
        <v>2.762245967298048E+16</v>
      </c>
      <c r="BT301" s="43">
        <f t="shared" si="430"/>
        <v>3641582511194162</v>
      </c>
      <c r="BU301" s="43">
        <f t="shared" si="431"/>
        <v>3600</v>
      </c>
      <c r="BV301" s="43">
        <f t="shared" si="432"/>
        <v>206658.70301275712</v>
      </c>
      <c r="BW301" s="71">
        <f t="shared" si="468"/>
        <v>0.13183411449619226</v>
      </c>
      <c r="BY301" s="44">
        <f t="shared" si="433"/>
        <v>143</v>
      </c>
      <c r="BZ301" s="44">
        <f t="shared" si="434"/>
        <v>15.25</v>
      </c>
      <c r="CA301" s="44">
        <v>1</v>
      </c>
      <c r="CB301" s="35">
        <f t="shared" si="435"/>
        <v>0</v>
      </c>
      <c r="CC301" s="43">
        <f t="shared" si="383"/>
        <v>18345600</v>
      </c>
      <c r="CD301" s="43">
        <f t="shared" si="436"/>
        <v>0</v>
      </c>
      <c r="CE301" s="43">
        <f t="shared" si="437"/>
        <v>673780144107.84973</v>
      </c>
      <c r="CF301" s="43">
        <f t="shared" si="438"/>
        <v>4575</v>
      </c>
      <c r="CG301" s="43">
        <f t="shared" si="439"/>
        <v>206658.70301275712</v>
      </c>
      <c r="CH301" s="71" t="e">
        <f t="shared" si="467"/>
        <v>#DIV/0!</v>
      </c>
      <c r="CJ301" s="44">
        <f t="shared" si="440"/>
        <v>88</v>
      </c>
      <c r="CK301" s="44">
        <f t="shared" si="441"/>
        <v>18.899999999999999</v>
      </c>
      <c r="CL301" s="44">
        <v>1</v>
      </c>
      <c r="CM301" s="35">
        <f t="shared" si="442"/>
        <v>0</v>
      </c>
      <c r="CN301" s="43">
        <f t="shared" si="384"/>
        <v>7200</v>
      </c>
      <c r="CO301" s="43">
        <f t="shared" si="443"/>
        <v>0</v>
      </c>
      <c r="CP301" s="43">
        <f t="shared" si="444"/>
        <v>328994210.99015981</v>
      </c>
      <c r="CQ301" s="43">
        <f t="shared" si="445"/>
        <v>5670</v>
      </c>
      <c r="CR301" s="43">
        <f t="shared" si="446"/>
        <v>206658.70301275712</v>
      </c>
      <c r="CS301" s="71" t="e">
        <f t="shared" si="462"/>
        <v>#DIV/0!</v>
      </c>
      <c r="CU301" s="44">
        <f t="shared" si="447"/>
        <v>38</v>
      </c>
      <c r="CV301" s="44">
        <f t="shared" si="448"/>
        <v>23</v>
      </c>
      <c r="CW301" s="44">
        <v>1</v>
      </c>
      <c r="CX301" s="35">
        <f t="shared" si="449"/>
        <v>0</v>
      </c>
      <c r="CY301" s="43">
        <f t="shared" si="385"/>
        <v>6</v>
      </c>
      <c r="CZ301" s="43">
        <f t="shared" si="450"/>
        <v>0</v>
      </c>
      <c r="DA301" s="43">
        <f t="shared" si="451"/>
        <v>321283.40917007683</v>
      </c>
      <c r="DB301" s="43">
        <f t="shared" si="452"/>
        <v>6900</v>
      </c>
      <c r="DC301" s="43">
        <f t="shared" si="453"/>
        <v>206658.70301275712</v>
      </c>
      <c r="DD301" s="71" t="e">
        <f t="shared" si="469"/>
        <v>#DIV/0!</v>
      </c>
      <c r="DF301" s="44">
        <f t="shared" si="454"/>
        <v>-25</v>
      </c>
      <c r="DG301" s="44">
        <f t="shared" si="455"/>
        <v>32.75</v>
      </c>
      <c r="DH301" s="44">
        <v>1</v>
      </c>
      <c r="DI301" s="35">
        <f t="shared" si="464"/>
        <v>0</v>
      </c>
      <c r="DJ301" s="43">
        <f t="shared" si="386"/>
        <v>1</v>
      </c>
      <c r="DK301" s="43">
        <f t="shared" si="456"/>
        <v>0</v>
      </c>
      <c r="DL301" s="43">
        <f t="shared" si="457"/>
        <v>51.749999999999908</v>
      </c>
      <c r="DM301" s="43">
        <f t="shared" si="458"/>
        <v>9825</v>
      </c>
      <c r="DN301" s="43">
        <f t="shared" si="459"/>
        <v>206658.70301275712</v>
      </c>
    </row>
    <row r="302" spans="1:118">
      <c r="A302" s="35">
        <f t="shared" si="387"/>
        <v>7131.5502145219943</v>
      </c>
      <c r="B302" s="35">
        <v>0</v>
      </c>
      <c r="C302" s="56">
        <f t="shared" si="466"/>
        <v>13.8</v>
      </c>
      <c r="D302" s="60"/>
      <c r="E302" s="59">
        <f t="shared" si="388"/>
        <v>13.8</v>
      </c>
      <c r="F302" s="102">
        <f t="shared" si="376"/>
        <v>27.6</v>
      </c>
      <c r="G302" s="38">
        <f t="shared" si="389"/>
        <v>6.6217951789130893E+17</v>
      </c>
      <c r="H302" s="35">
        <f t="shared" si="460"/>
        <v>59.200000000000031</v>
      </c>
      <c r="I302" s="39">
        <v>296</v>
      </c>
      <c r="J302" s="44">
        <f t="shared" si="390"/>
        <v>296</v>
      </c>
      <c r="K302" s="44">
        <f t="shared" si="391"/>
        <v>1</v>
      </c>
      <c r="L302" s="34">
        <v>1</v>
      </c>
      <c r="M302" s="127">
        <f t="shared" si="392"/>
        <v>13.8</v>
      </c>
      <c r="N302" s="43">
        <f t="shared" si="377"/>
        <v>1.1521042444858687E+19</v>
      </c>
      <c r="O302" s="43">
        <f t="shared" si="393"/>
        <v>4.7061154178758768E+22</v>
      </c>
      <c r="P302" s="43">
        <f t="shared" si="394"/>
        <v>1.0965692816280076E+21</v>
      </c>
      <c r="Q302" s="43">
        <f t="shared" si="395"/>
        <v>300</v>
      </c>
      <c r="R302" s="43">
        <f t="shared" si="396"/>
        <v>213946.50643565983</v>
      </c>
      <c r="S302" s="71">
        <f t="shared" si="397"/>
        <v>2.3300943225122776E-2</v>
      </c>
      <c r="V302" s="44">
        <f t="shared" si="398"/>
        <v>296</v>
      </c>
      <c r="W302" s="44">
        <f t="shared" si="399"/>
        <v>2</v>
      </c>
      <c r="X302" s="44">
        <v>1</v>
      </c>
      <c r="Y302" s="35">
        <f t="shared" si="400"/>
        <v>1</v>
      </c>
      <c r="Z302" s="43">
        <f t="shared" si="378"/>
        <v>3.7425292432466395E+19</v>
      </c>
      <c r="AA302" s="43">
        <f t="shared" si="401"/>
        <v>1.1077886560010053E+22</v>
      </c>
      <c r="AB302" s="43">
        <f t="shared" si="402"/>
        <v>1.0965692816280076E+21</v>
      </c>
      <c r="AC302" s="43">
        <f t="shared" si="403"/>
        <v>600</v>
      </c>
      <c r="AD302" s="43">
        <f t="shared" si="404"/>
        <v>213946.50643565983</v>
      </c>
      <c r="AE302" s="71">
        <f t="shared" si="465"/>
        <v>9.8987227905591807E-2</v>
      </c>
      <c r="AG302" s="44">
        <f t="shared" si="405"/>
        <v>281</v>
      </c>
      <c r="AH302" s="44">
        <f t="shared" si="406"/>
        <v>4.1500000000000004</v>
      </c>
      <c r="AI302" s="44">
        <v>1</v>
      </c>
      <c r="AJ302" s="35">
        <f t="shared" si="407"/>
        <v>1.075</v>
      </c>
      <c r="AK302" s="43">
        <f t="shared" si="379"/>
        <v>5.1454526632740004E+18</v>
      </c>
      <c r="AL302" s="43">
        <f t="shared" si="408"/>
        <v>1.5543126132584937E+21</v>
      </c>
      <c r="AM302" s="43">
        <f t="shared" si="409"/>
        <v>1.3707116020350081E+20</v>
      </c>
      <c r="AN302" s="43">
        <f t="shared" si="410"/>
        <v>1245</v>
      </c>
      <c r="AO302" s="43">
        <f t="shared" si="411"/>
        <v>213946.50643565983</v>
      </c>
      <c r="AP302" s="71">
        <f t="shared" si="470"/>
        <v>8.818763936821046E-2</v>
      </c>
      <c r="AR302" s="44">
        <f t="shared" si="412"/>
        <v>261</v>
      </c>
      <c r="AS302" s="44">
        <f t="shared" si="413"/>
        <v>6.5</v>
      </c>
      <c r="AT302" s="44">
        <v>1</v>
      </c>
      <c r="AU302" s="35">
        <f t="shared" si="414"/>
        <v>1.175</v>
      </c>
      <c r="AV302" s="43">
        <f t="shared" si="380"/>
        <v>5.54946598350144E+17</v>
      </c>
      <c r="AW302" s="43">
        <f t="shared" si="415"/>
        <v>1.7018824804903043E+20</v>
      </c>
      <c r="AX302" s="43">
        <f t="shared" si="416"/>
        <v>8.5669475127187876E+18</v>
      </c>
      <c r="AY302" s="43">
        <f t="shared" si="417"/>
        <v>1950</v>
      </c>
      <c r="AZ302" s="43">
        <f t="shared" si="418"/>
        <v>213946.50643565983</v>
      </c>
      <c r="BA302" s="71">
        <f t="shared" si="461"/>
        <v>5.0338067468975241E-2</v>
      </c>
      <c r="BC302" s="44">
        <f t="shared" si="419"/>
        <v>236</v>
      </c>
      <c r="BD302" s="44">
        <f t="shared" si="420"/>
        <v>9.1</v>
      </c>
      <c r="BE302" s="44">
        <v>1</v>
      </c>
      <c r="BF302" s="35">
        <f t="shared" si="421"/>
        <v>1.3</v>
      </c>
      <c r="BG302" s="43">
        <f t="shared" si="381"/>
        <v>3.512629018128384E+16</v>
      </c>
      <c r="BH302" s="43">
        <f t="shared" si="422"/>
        <v>1.0776745827617882E+19</v>
      </c>
      <c r="BI302" s="43">
        <f t="shared" si="423"/>
        <v>2.6771710977246176E+17</v>
      </c>
      <c r="BJ302" s="43">
        <f t="shared" si="424"/>
        <v>2730</v>
      </c>
      <c r="BK302" s="43">
        <f t="shared" si="425"/>
        <v>213946.50643565983</v>
      </c>
      <c r="BL302" s="71">
        <f t="shared" si="471"/>
        <v>2.4842110415778322E-2</v>
      </c>
      <c r="BN302" s="44">
        <f t="shared" si="426"/>
        <v>206</v>
      </c>
      <c r="BO302" s="44">
        <f t="shared" si="427"/>
        <v>12</v>
      </c>
      <c r="BP302" s="44">
        <v>1</v>
      </c>
      <c r="BQ302" s="35">
        <f t="shared" si="428"/>
        <v>1.45</v>
      </c>
      <c r="BR302" s="43">
        <f t="shared" si="382"/>
        <v>92926693601280</v>
      </c>
      <c r="BS302" s="43">
        <f t="shared" si="429"/>
        <v>2.7757203378702336E+16</v>
      </c>
      <c r="BT302" s="43">
        <f t="shared" si="430"/>
        <v>4183079840194705</v>
      </c>
      <c r="BU302" s="43">
        <f t="shared" si="431"/>
        <v>3600</v>
      </c>
      <c r="BV302" s="43">
        <f t="shared" si="432"/>
        <v>213946.50643565983</v>
      </c>
      <c r="BW302" s="71">
        <f t="shared" si="468"/>
        <v>0.15070249632584801</v>
      </c>
      <c r="BY302" s="44">
        <f t="shared" si="433"/>
        <v>144</v>
      </c>
      <c r="BZ302" s="44">
        <f t="shared" si="434"/>
        <v>15.25</v>
      </c>
      <c r="CA302" s="44">
        <v>1</v>
      </c>
      <c r="CB302" s="35">
        <f t="shared" si="435"/>
        <v>0</v>
      </c>
      <c r="CC302" s="43">
        <f t="shared" si="383"/>
        <v>18345600</v>
      </c>
      <c r="CD302" s="43">
        <f t="shared" si="436"/>
        <v>0</v>
      </c>
      <c r="CE302" s="43">
        <f t="shared" si="437"/>
        <v>773970143166.35229</v>
      </c>
      <c r="CF302" s="43">
        <f t="shared" si="438"/>
        <v>4575</v>
      </c>
      <c r="CG302" s="43">
        <f t="shared" si="439"/>
        <v>213946.50643565983</v>
      </c>
      <c r="CH302" s="71" t="e">
        <f t="shared" si="467"/>
        <v>#DIV/0!</v>
      </c>
      <c r="CJ302" s="44">
        <f t="shared" si="440"/>
        <v>89</v>
      </c>
      <c r="CK302" s="44">
        <f t="shared" si="441"/>
        <v>18.899999999999999</v>
      </c>
      <c r="CL302" s="44">
        <v>1</v>
      </c>
      <c r="CM302" s="35">
        <f t="shared" si="442"/>
        <v>0</v>
      </c>
      <c r="CN302" s="43">
        <f t="shared" si="384"/>
        <v>7200</v>
      </c>
      <c r="CO302" s="43">
        <f t="shared" si="443"/>
        <v>0</v>
      </c>
      <c r="CP302" s="43">
        <f t="shared" si="444"/>
        <v>377915108.96794415</v>
      </c>
      <c r="CQ302" s="43">
        <f t="shared" si="445"/>
        <v>5670</v>
      </c>
      <c r="CR302" s="43">
        <f t="shared" si="446"/>
        <v>213946.50643565983</v>
      </c>
      <c r="CS302" s="71" t="e">
        <f t="shared" si="462"/>
        <v>#DIV/0!</v>
      </c>
      <c r="CU302" s="44">
        <f t="shared" si="447"/>
        <v>39</v>
      </c>
      <c r="CV302" s="44">
        <f t="shared" si="448"/>
        <v>23</v>
      </c>
      <c r="CW302" s="44">
        <v>1</v>
      </c>
      <c r="CX302" s="35">
        <f t="shared" si="449"/>
        <v>0</v>
      </c>
      <c r="CY302" s="43">
        <f t="shared" si="385"/>
        <v>6</v>
      </c>
      <c r="CZ302" s="43">
        <f t="shared" si="450"/>
        <v>0</v>
      </c>
      <c r="DA302" s="43">
        <f t="shared" si="451"/>
        <v>369057.72360150667</v>
      </c>
      <c r="DB302" s="43">
        <f t="shared" si="452"/>
        <v>6900</v>
      </c>
      <c r="DC302" s="43">
        <f t="shared" si="453"/>
        <v>213946.50643565983</v>
      </c>
      <c r="DD302" s="71" t="e">
        <f t="shared" si="469"/>
        <v>#DIV/0!</v>
      </c>
      <c r="DF302" s="44">
        <f t="shared" si="454"/>
        <v>-24</v>
      </c>
      <c r="DG302" s="44">
        <f t="shared" si="455"/>
        <v>32.75</v>
      </c>
      <c r="DH302" s="44">
        <v>1</v>
      </c>
      <c r="DI302" s="35">
        <f t="shared" si="464"/>
        <v>0</v>
      </c>
      <c r="DJ302" s="43">
        <f t="shared" si="386"/>
        <v>1</v>
      </c>
      <c r="DK302" s="43">
        <f t="shared" si="456"/>
        <v>0</v>
      </c>
      <c r="DL302" s="43">
        <f t="shared" si="457"/>
        <v>59.445139871096472</v>
      </c>
      <c r="DM302" s="43">
        <f t="shared" si="458"/>
        <v>9825</v>
      </c>
      <c r="DN302" s="43">
        <f t="shared" si="459"/>
        <v>213946.50643565983</v>
      </c>
    </row>
    <row r="303" spans="1:118">
      <c r="A303" s="35">
        <f t="shared" si="387"/>
        <v>7383.0437897080728</v>
      </c>
      <c r="B303" s="35">
        <v>0</v>
      </c>
      <c r="C303" s="56">
        <f t="shared" si="466"/>
        <v>13.8</v>
      </c>
      <c r="D303" s="60"/>
      <c r="E303" s="59">
        <f t="shared" si="388"/>
        <v>13.8</v>
      </c>
      <c r="F303" s="102">
        <f t="shared" si="376"/>
        <v>27.6</v>
      </c>
      <c r="G303" s="38">
        <f t="shared" si="389"/>
        <v>7.6064452291447629E+17</v>
      </c>
      <c r="H303" s="35">
        <f t="shared" si="460"/>
        <v>59.400000000000034</v>
      </c>
      <c r="I303" s="39">
        <v>297</v>
      </c>
      <c r="J303" s="44">
        <f t="shared" si="390"/>
        <v>297</v>
      </c>
      <c r="K303" s="44">
        <f t="shared" si="391"/>
        <v>1</v>
      </c>
      <c r="L303" s="34">
        <v>1</v>
      </c>
      <c r="M303" s="127">
        <f t="shared" si="392"/>
        <v>13.8</v>
      </c>
      <c r="N303" s="43">
        <f t="shared" si="377"/>
        <v>1.1521042444858687E+19</v>
      </c>
      <c r="O303" s="43">
        <f t="shared" si="393"/>
        <v>4.722014456449782E+22</v>
      </c>
      <c r="P303" s="43">
        <f t="shared" si="394"/>
        <v>1.2596273299463728E+21</v>
      </c>
      <c r="Q303" s="43">
        <f t="shared" si="395"/>
        <v>300</v>
      </c>
      <c r="R303" s="43">
        <f t="shared" si="396"/>
        <v>221491.31369124219</v>
      </c>
      <c r="S303" s="71">
        <f t="shared" si="397"/>
        <v>2.6675634764858725E-2</v>
      </c>
      <c r="V303" s="44">
        <f t="shared" si="398"/>
        <v>297</v>
      </c>
      <c r="W303" s="44">
        <f t="shared" si="399"/>
        <v>2</v>
      </c>
      <c r="X303" s="44">
        <v>1</v>
      </c>
      <c r="Y303" s="35">
        <f t="shared" si="400"/>
        <v>1</v>
      </c>
      <c r="Z303" s="43">
        <f t="shared" si="378"/>
        <v>3.7425292432466395E+19</v>
      </c>
      <c r="AA303" s="43">
        <f t="shared" si="401"/>
        <v>1.1115311852442519E+22</v>
      </c>
      <c r="AB303" s="43">
        <f t="shared" si="402"/>
        <v>1.2596273299463728E+21</v>
      </c>
      <c r="AC303" s="43">
        <f t="shared" si="403"/>
        <v>600</v>
      </c>
      <c r="AD303" s="43">
        <f t="shared" si="404"/>
        <v>221491.31369124219</v>
      </c>
      <c r="AE303" s="71">
        <f t="shared" si="465"/>
        <v>0.11332361580746632</v>
      </c>
      <c r="AG303" s="44">
        <f t="shared" si="405"/>
        <v>282</v>
      </c>
      <c r="AH303" s="44">
        <f t="shared" si="406"/>
        <v>4.1500000000000004</v>
      </c>
      <c r="AI303" s="44">
        <v>1</v>
      </c>
      <c r="AJ303" s="35">
        <f t="shared" si="407"/>
        <v>1.075</v>
      </c>
      <c r="AK303" s="43">
        <f t="shared" si="379"/>
        <v>5.1454526632740004E+18</v>
      </c>
      <c r="AL303" s="43">
        <f t="shared" si="408"/>
        <v>1.559843974871513E+21</v>
      </c>
      <c r="AM303" s="43">
        <f t="shared" si="409"/>
        <v>1.574534162432964E+20</v>
      </c>
      <c r="AN303" s="43">
        <f t="shared" si="410"/>
        <v>1245</v>
      </c>
      <c r="AO303" s="43">
        <f t="shared" si="411"/>
        <v>221491.31369124219</v>
      </c>
      <c r="AP303" s="71">
        <f t="shared" si="470"/>
        <v>0.10094177288229492</v>
      </c>
      <c r="AR303" s="44">
        <f t="shared" si="412"/>
        <v>262</v>
      </c>
      <c r="AS303" s="44">
        <f t="shared" si="413"/>
        <v>6.5</v>
      </c>
      <c r="AT303" s="44">
        <v>1</v>
      </c>
      <c r="AU303" s="35">
        <f t="shared" si="414"/>
        <v>1.175</v>
      </c>
      <c r="AV303" s="43">
        <f t="shared" si="380"/>
        <v>5.54946598350144E+17</v>
      </c>
      <c r="AW303" s="43">
        <f t="shared" si="415"/>
        <v>1.7084031030209184E+20</v>
      </c>
      <c r="AX303" s="43">
        <f t="shared" si="416"/>
        <v>9.8408385152060129E+18</v>
      </c>
      <c r="AY303" s="43">
        <f t="shared" si="417"/>
        <v>1950</v>
      </c>
      <c r="AZ303" s="43">
        <f t="shared" si="418"/>
        <v>221491.31369124219</v>
      </c>
      <c r="BA303" s="71">
        <f t="shared" si="461"/>
        <v>5.7602555847649485E-2</v>
      </c>
      <c r="BC303" s="44">
        <f t="shared" si="419"/>
        <v>237</v>
      </c>
      <c r="BD303" s="44">
        <f t="shared" si="420"/>
        <v>9.1</v>
      </c>
      <c r="BE303" s="44">
        <v>1</v>
      </c>
      <c r="BF303" s="35">
        <f t="shared" si="421"/>
        <v>1.3</v>
      </c>
      <c r="BG303" s="43">
        <f t="shared" si="381"/>
        <v>3.512629018128384E+16</v>
      </c>
      <c r="BH303" s="43">
        <f t="shared" si="422"/>
        <v>1.0822410004853551E+19</v>
      </c>
      <c r="BI303" s="43">
        <f t="shared" si="423"/>
        <v>3.0752620360018739E+17</v>
      </c>
      <c r="BJ303" s="43">
        <f t="shared" si="424"/>
        <v>2730</v>
      </c>
      <c r="BK303" s="43">
        <f t="shared" si="425"/>
        <v>221491.31369124219</v>
      </c>
      <c r="BL303" s="71">
        <f t="shared" si="471"/>
        <v>2.8415685920443821E-2</v>
      </c>
      <c r="BN303" s="44">
        <f t="shared" si="426"/>
        <v>207</v>
      </c>
      <c r="BO303" s="44">
        <f t="shared" si="427"/>
        <v>12</v>
      </c>
      <c r="BP303" s="44">
        <v>1</v>
      </c>
      <c r="BQ303" s="35">
        <f t="shared" si="428"/>
        <v>1.45</v>
      </c>
      <c r="BR303" s="43">
        <f t="shared" si="382"/>
        <v>92926693601280</v>
      </c>
      <c r="BS303" s="43">
        <f t="shared" si="429"/>
        <v>2.7891947084424192E+16</v>
      </c>
      <c r="BT303" s="43">
        <f t="shared" si="430"/>
        <v>4805096931252919</v>
      </c>
      <c r="BU303" s="43">
        <f t="shared" si="431"/>
        <v>3600</v>
      </c>
      <c r="BV303" s="43">
        <f t="shared" si="432"/>
        <v>221491.31369124219</v>
      </c>
      <c r="BW303" s="71">
        <f t="shared" si="468"/>
        <v>0.17227542117116118</v>
      </c>
      <c r="BY303" s="44">
        <f t="shared" si="433"/>
        <v>145</v>
      </c>
      <c r="BZ303" s="44">
        <f t="shared" si="434"/>
        <v>15.25</v>
      </c>
      <c r="CA303" s="44">
        <v>1</v>
      </c>
      <c r="CB303" s="35">
        <f t="shared" si="435"/>
        <v>0</v>
      </c>
      <c r="CC303" s="43">
        <f t="shared" si="383"/>
        <v>18345600</v>
      </c>
      <c r="CD303" s="43">
        <f t="shared" si="436"/>
        <v>0</v>
      </c>
      <c r="CE303" s="43">
        <f t="shared" si="437"/>
        <v>889058230272.00867</v>
      </c>
      <c r="CF303" s="43">
        <f t="shared" si="438"/>
        <v>4575</v>
      </c>
      <c r="CG303" s="43">
        <f t="shared" si="439"/>
        <v>221491.31369124219</v>
      </c>
      <c r="CH303" s="71" t="e">
        <f t="shared" si="467"/>
        <v>#DIV/0!</v>
      </c>
      <c r="CJ303" s="44">
        <f t="shared" si="440"/>
        <v>90</v>
      </c>
      <c r="CK303" s="44">
        <f t="shared" si="441"/>
        <v>18.899999999999999</v>
      </c>
      <c r="CL303" s="44">
        <v>1</v>
      </c>
      <c r="CM303" s="35">
        <f t="shared" si="442"/>
        <v>0</v>
      </c>
      <c r="CN303" s="43">
        <f t="shared" si="384"/>
        <v>7200</v>
      </c>
      <c r="CO303" s="43">
        <f t="shared" si="443"/>
        <v>0</v>
      </c>
      <c r="CP303" s="43">
        <f t="shared" si="444"/>
        <v>434110464.00000262</v>
      </c>
      <c r="CQ303" s="43">
        <f t="shared" si="445"/>
        <v>5670</v>
      </c>
      <c r="CR303" s="43">
        <f t="shared" si="446"/>
        <v>221491.31369124219</v>
      </c>
      <c r="CS303" s="71" t="e">
        <f t="shared" si="462"/>
        <v>#DIV/0!</v>
      </c>
      <c r="CU303" s="44">
        <f t="shared" si="447"/>
        <v>40</v>
      </c>
      <c r="CV303" s="44">
        <f t="shared" si="448"/>
        <v>23</v>
      </c>
      <c r="CW303" s="44">
        <v>10</v>
      </c>
      <c r="CX303" s="35">
        <f t="shared" si="449"/>
        <v>0</v>
      </c>
      <c r="CY303" s="43">
        <f t="shared" si="385"/>
        <v>60</v>
      </c>
      <c r="CZ303" s="43">
        <f t="shared" si="450"/>
        <v>0</v>
      </c>
      <c r="DA303" s="43">
        <f t="shared" si="451"/>
        <v>423936.00000000111</v>
      </c>
      <c r="DB303" s="43">
        <f t="shared" si="452"/>
        <v>6900</v>
      </c>
      <c r="DC303" s="43">
        <f t="shared" si="453"/>
        <v>221491.31369124219</v>
      </c>
      <c r="DD303" s="71" t="e">
        <f t="shared" si="469"/>
        <v>#DIV/0!</v>
      </c>
      <c r="DF303" s="44">
        <f t="shared" si="454"/>
        <v>-23</v>
      </c>
      <c r="DG303" s="44">
        <f t="shared" si="455"/>
        <v>32.75</v>
      </c>
      <c r="DH303" s="44">
        <v>1</v>
      </c>
      <c r="DI303" s="35">
        <f t="shared" si="464"/>
        <v>0</v>
      </c>
      <c r="DJ303" s="43">
        <f t="shared" si="386"/>
        <v>1</v>
      </c>
      <c r="DK303" s="43">
        <f t="shared" si="456"/>
        <v>0</v>
      </c>
      <c r="DL303" s="43">
        <f t="shared" si="457"/>
        <v>68.284534382497171</v>
      </c>
      <c r="DM303" s="43">
        <f t="shared" si="458"/>
        <v>9825</v>
      </c>
      <c r="DN303" s="43">
        <f t="shared" si="459"/>
        <v>221491.31369124219</v>
      </c>
    </row>
    <row r="304" spans="1:118">
      <c r="A304" s="35">
        <f t="shared" si="387"/>
        <v>7643.4062666696836</v>
      </c>
      <c r="B304" s="35">
        <v>0</v>
      </c>
      <c r="C304" s="56">
        <f t="shared" si="466"/>
        <v>13.8</v>
      </c>
      <c r="D304" s="60"/>
      <c r="E304" s="59">
        <f t="shared" si="388"/>
        <v>13.8</v>
      </c>
      <c r="F304" s="102">
        <f t="shared" si="376"/>
        <v>27.6</v>
      </c>
      <c r="G304" s="38">
        <f t="shared" si="389"/>
        <v>8.7375111220936346E+17</v>
      </c>
      <c r="H304" s="35">
        <f t="shared" si="460"/>
        <v>59.600000000000037</v>
      </c>
      <c r="I304" s="39">
        <v>298</v>
      </c>
      <c r="J304" s="44">
        <f t="shared" si="390"/>
        <v>298</v>
      </c>
      <c r="K304" s="44">
        <f t="shared" si="391"/>
        <v>1</v>
      </c>
      <c r="L304" s="34">
        <v>1</v>
      </c>
      <c r="M304" s="127">
        <f t="shared" si="392"/>
        <v>13.8</v>
      </c>
      <c r="N304" s="43">
        <f t="shared" si="377"/>
        <v>1.1521042444858687E+19</v>
      </c>
      <c r="O304" s="43">
        <f t="shared" si="393"/>
        <v>4.7379134950236871E+22</v>
      </c>
      <c r="P304" s="43">
        <f t="shared" si="394"/>
        <v>1.4469318418187058E+21</v>
      </c>
      <c r="Q304" s="43">
        <f t="shared" si="395"/>
        <v>300</v>
      </c>
      <c r="R304" s="43">
        <f t="shared" si="396"/>
        <v>229302.18800009051</v>
      </c>
      <c r="S304" s="71">
        <f t="shared" si="397"/>
        <v>3.0539431404529513E-2</v>
      </c>
      <c r="V304" s="44">
        <f t="shared" si="398"/>
        <v>298</v>
      </c>
      <c r="W304" s="44">
        <f t="shared" si="399"/>
        <v>2</v>
      </c>
      <c r="X304" s="44">
        <v>1</v>
      </c>
      <c r="Y304" s="35">
        <f t="shared" si="400"/>
        <v>1</v>
      </c>
      <c r="Z304" s="43">
        <f t="shared" si="378"/>
        <v>3.7425292432466395E+19</v>
      </c>
      <c r="AA304" s="43">
        <f t="shared" si="401"/>
        <v>1.1152737144874985E+22</v>
      </c>
      <c r="AB304" s="43">
        <f t="shared" si="402"/>
        <v>1.4469318418187058E+21</v>
      </c>
      <c r="AC304" s="43">
        <f t="shared" si="403"/>
        <v>600</v>
      </c>
      <c r="AD304" s="43">
        <f t="shared" si="404"/>
        <v>229302.18800009051</v>
      </c>
      <c r="AE304" s="71">
        <f t="shared" si="465"/>
        <v>0.12973782337223055</v>
      </c>
      <c r="AG304" s="44">
        <f t="shared" si="405"/>
        <v>283</v>
      </c>
      <c r="AH304" s="44">
        <f t="shared" si="406"/>
        <v>4.1500000000000004</v>
      </c>
      <c r="AI304" s="44">
        <v>1</v>
      </c>
      <c r="AJ304" s="35">
        <f t="shared" si="407"/>
        <v>1.075</v>
      </c>
      <c r="AK304" s="43">
        <f t="shared" si="379"/>
        <v>5.1454526632740004E+18</v>
      </c>
      <c r="AL304" s="43">
        <f t="shared" si="408"/>
        <v>1.5653753364845326E+21</v>
      </c>
      <c r="AM304" s="43">
        <f t="shared" si="409"/>
        <v>1.8086648022733803E+20</v>
      </c>
      <c r="AN304" s="43">
        <f t="shared" si="410"/>
        <v>1245</v>
      </c>
      <c r="AO304" s="43">
        <f t="shared" si="411"/>
        <v>229302.18800009051</v>
      </c>
      <c r="AP304" s="71">
        <f t="shared" si="470"/>
        <v>0.11554192532094053</v>
      </c>
      <c r="AR304" s="44">
        <f t="shared" si="412"/>
        <v>263</v>
      </c>
      <c r="AS304" s="44">
        <f t="shared" si="413"/>
        <v>6.5</v>
      </c>
      <c r="AT304" s="44">
        <v>1</v>
      </c>
      <c r="AU304" s="35">
        <f t="shared" si="414"/>
        <v>1.175</v>
      </c>
      <c r="AV304" s="43">
        <f t="shared" si="380"/>
        <v>5.54946598350144E+17</v>
      </c>
      <c r="AW304" s="43">
        <f t="shared" si="415"/>
        <v>1.7149237255515324E+20</v>
      </c>
      <c r="AX304" s="43">
        <f t="shared" si="416"/>
        <v>1.1304155014208612E+19</v>
      </c>
      <c r="AY304" s="43">
        <f t="shared" si="417"/>
        <v>1950</v>
      </c>
      <c r="AZ304" s="43">
        <f t="shared" si="418"/>
        <v>229302.18800009051</v>
      </c>
      <c r="BA304" s="71">
        <f t="shared" si="461"/>
        <v>6.5916371939942167E-2</v>
      </c>
      <c r="BC304" s="44">
        <f t="shared" si="419"/>
        <v>238</v>
      </c>
      <c r="BD304" s="44">
        <f t="shared" si="420"/>
        <v>9.1</v>
      </c>
      <c r="BE304" s="44">
        <v>1</v>
      </c>
      <c r="BF304" s="35">
        <f t="shared" si="421"/>
        <v>1.3</v>
      </c>
      <c r="BG304" s="43">
        <f t="shared" si="381"/>
        <v>3.512629018128384E+16</v>
      </c>
      <c r="BH304" s="43">
        <f t="shared" si="422"/>
        <v>1.086807418208922E+19</v>
      </c>
      <c r="BI304" s="43">
        <f t="shared" si="423"/>
        <v>3.5325484419401862E+17</v>
      </c>
      <c r="BJ304" s="43">
        <f t="shared" si="424"/>
        <v>2730</v>
      </c>
      <c r="BK304" s="43">
        <f t="shared" si="425"/>
        <v>229302.18800009051</v>
      </c>
      <c r="BL304" s="71">
        <f t="shared" si="471"/>
        <v>3.2503904396989573E-2</v>
      </c>
      <c r="BN304" s="44">
        <f t="shared" si="426"/>
        <v>208</v>
      </c>
      <c r="BO304" s="44">
        <f t="shared" si="427"/>
        <v>12</v>
      </c>
      <c r="BP304" s="44">
        <v>1</v>
      </c>
      <c r="BQ304" s="35">
        <f t="shared" si="428"/>
        <v>1.45</v>
      </c>
      <c r="BR304" s="43">
        <f t="shared" si="382"/>
        <v>92926693601280</v>
      </c>
      <c r="BS304" s="43">
        <f t="shared" si="429"/>
        <v>2.8026690790146048E+16</v>
      </c>
      <c r="BT304" s="43">
        <f t="shared" si="430"/>
        <v>5519606940531529</v>
      </c>
      <c r="BU304" s="43">
        <f t="shared" si="431"/>
        <v>3600</v>
      </c>
      <c r="BV304" s="43">
        <f t="shared" si="432"/>
        <v>229302.18800009051</v>
      </c>
      <c r="BW304" s="71">
        <f t="shared" si="468"/>
        <v>0.19694108668984128</v>
      </c>
      <c r="BY304" s="44">
        <f t="shared" si="433"/>
        <v>146</v>
      </c>
      <c r="BZ304" s="44">
        <f t="shared" si="434"/>
        <v>15.25</v>
      </c>
      <c r="CA304" s="44">
        <v>1</v>
      </c>
      <c r="CB304" s="35">
        <f t="shared" si="435"/>
        <v>0</v>
      </c>
      <c r="CC304" s="43">
        <f t="shared" si="383"/>
        <v>18345600</v>
      </c>
      <c r="CD304" s="43">
        <f t="shared" si="436"/>
        <v>0</v>
      </c>
      <c r="CE304" s="43">
        <f t="shared" si="437"/>
        <v>1021259726610.0315</v>
      </c>
      <c r="CF304" s="43">
        <f t="shared" si="438"/>
        <v>4575</v>
      </c>
      <c r="CG304" s="43">
        <f t="shared" si="439"/>
        <v>229302.18800009051</v>
      </c>
      <c r="CH304" s="71" t="e">
        <f t="shared" si="467"/>
        <v>#DIV/0!</v>
      </c>
      <c r="CJ304" s="44">
        <f t="shared" si="440"/>
        <v>91</v>
      </c>
      <c r="CK304" s="44">
        <f t="shared" si="441"/>
        <v>18.899999999999999</v>
      </c>
      <c r="CL304" s="44">
        <v>1</v>
      </c>
      <c r="CM304" s="35">
        <f t="shared" si="442"/>
        <v>0</v>
      </c>
      <c r="CN304" s="43">
        <f t="shared" si="384"/>
        <v>7200</v>
      </c>
      <c r="CO304" s="43">
        <f t="shared" si="443"/>
        <v>0</v>
      </c>
      <c r="CP304" s="43">
        <f t="shared" si="444"/>
        <v>498661975.88380253</v>
      </c>
      <c r="CQ304" s="43">
        <f t="shared" si="445"/>
        <v>5670</v>
      </c>
      <c r="CR304" s="43">
        <f t="shared" si="446"/>
        <v>229302.18800009051</v>
      </c>
      <c r="CS304" s="71" t="e">
        <f t="shared" si="462"/>
        <v>#DIV/0!</v>
      </c>
      <c r="CU304" s="44">
        <f t="shared" si="447"/>
        <v>41</v>
      </c>
      <c r="CV304" s="44">
        <f t="shared" si="448"/>
        <v>23</v>
      </c>
      <c r="CW304" s="44">
        <v>1</v>
      </c>
      <c r="CX304" s="35">
        <f t="shared" si="449"/>
        <v>0</v>
      </c>
      <c r="CY304" s="43">
        <f t="shared" si="385"/>
        <v>60</v>
      </c>
      <c r="CZ304" s="43">
        <f t="shared" si="450"/>
        <v>0</v>
      </c>
      <c r="DA304" s="43">
        <f t="shared" si="451"/>
        <v>486974.5858240244</v>
      </c>
      <c r="DB304" s="43">
        <f t="shared" si="452"/>
        <v>6900</v>
      </c>
      <c r="DC304" s="43">
        <f t="shared" si="453"/>
        <v>229302.18800009051</v>
      </c>
      <c r="DD304" s="71" t="e">
        <f t="shared" si="469"/>
        <v>#DIV/0!</v>
      </c>
      <c r="DF304" s="44">
        <f t="shared" si="454"/>
        <v>-22</v>
      </c>
      <c r="DG304" s="44">
        <f t="shared" si="455"/>
        <v>32.75</v>
      </c>
      <c r="DH304" s="44">
        <v>1</v>
      </c>
      <c r="DI304" s="35">
        <f t="shared" si="464"/>
        <v>0</v>
      </c>
      <c r="DJ304" s="43">
        <f t="shared" si="386"/>
        <v>1</v>
      </c>
      <c r="DK304" s="43">
        <f t="shared" si="456"/>
        <v>0</v>
      </c>
      <c r="DL304" s="43">
        <f t="shared" si="457"/>
        <v>78.438332316913005</v>
      </c>
      <c r="DM304" s="43">
        <f t="shared" si="458"/>
        <v>9825</v>
      </c>
      <c r="DN304" s="43">
        <f t="shared" si="459"/>
        <v>229302.18800009051</v>
      </c>
    </row>
    <row r="305" spans="1:118">
      <c r="A305" s="35">
        <f t="shared" si="387"/>
        <v>7912.950406552498</v>
      </c>
      <c r="B305" s="35">
        <v>0</v>
      </c>
      <c r="C305" s="56">
        <f t="shared" si="466"/>
        <v>13.8</v>
      </c>
      <c r="D305" s="60"/>
      <c r="E305" s="59">
        <f t="shared" si="388"/>
        <v>13.8</v>
      </c>
      <c r="F305" s="102">
        <f t="shared" si="376"/>
        <v>27.6</v>
      </c>
      <c r="G305" s="38">
        <f t="shared" si="389"/>
        <v>1.0036764652717257E+18</v>
      </c>
      <c r="H305" s="35">
        <f t="shared" si="460"/>
        <v>59.800000000000026</v>
      </c>
      <c r="I305" s="39">
        <v>299</v>
      </c>
      <c r="J305" s="44">
        <f t="shared" si="390"/>
        <v>299</v>
      </c>
      <c r="K305" s="44">
        <f t="shared" si="391"/>
        <v>1</v>
      </c>
      <c r="L305" s="34">
        <v>1</v>
      </c>
      <c r="M305" s="127">
        <f t="shared" si="392"/>
        <v>13.8</v>
      </c>
      <c r="N305" s="43">
        <f t="shared" si="377"/>
        <v>1.1521042444858687E+19</v>
      </c>
      <c r="O305" s="43">
        <f t="shared" si="393"/>
        <v>4.7538125335975915E+22</v>
      </c>
      <c r="P305" s="43">
        <f t="shared" si="394"/>
        <v>1.6620882264899778E+21</v>
      </c>
      <c r="Q305" s="43">
        <f t="shared" si="395"/>
        <v>300</v>
      </c>
      <c r="R305" s="43">
        <f t="shared" si="396"/>
        <v>237388.51219657494</v>
      </c>
      <c r="S305" s="71">
        <f t="shared" si="397"/>
        <v>3.4963268213526758E-2</v>
      </c>
      <c r="V305" s="44">
        <f t="shared" si="398"/>
        <v>299</v>
      </c>
      <c r="W305" s="44">
        <f t="shared" si="399"/>
        <v>2</v>
      </c>
      <c r="X305" s="44">
        <v>1</v>
      </c>
      <c r="Y305" s="35">
        <f t="shared" si="400"/>
        <v>1</v>
      </c>
      <c r="Z305" s="43">
        <f t="shared" si="378"/>
        <v>3.7425292432466395E+19</v>
      </c>
      <c r="AA305" s="43">
        <f t="shared" si="401"/>
        <v>1.1190162437307451E+22</v>
      </c>
      <c r="AB305" s="43">
        <f t="shared" si="402"/>
        <v>1.6620882264899778E+21</v>
      </c>
      <c r="AC305" s="43">
        <f t="shared" si="403"/>
        <v>600</v>
      </c>
      <c r="AD305" s="43">
        <f t="shared" si="404"/>
        <v>237388.51219657494</v>
      </c>
      <c r="AE305" s="71">
        <f t="shared" si="465"/>
        <v>0.14853119745149163</v>
      </c>
      <c r="AG305" s="44">
        <f t="shared" si="405"/>
        <v>284</v>
      </c>
      <c r="AH305" s="44">
        <f t="shared" si="406"/>
        <v>4.1500000000000004</v>
      </c>
      <c r="AI305" s="44">
        <v>1</v>
      </c>
      <c r="AJ305" s="35">
        <f t="shared" si="407"/>
        <v>1.075</v>
      </c>
      <c r="AK305" s="43">
        <f t="shared" si="379"/>
        <v>5.1454526632740004E+18</v>
      </c>
      <c r="AL305" s="43">
        <f t="shared" si="408"/>
        <v>1.5709066980975523E+21</v>
      </c>
      <c r="AM305" s="43">
        <f t="shared" si="409"/>
        <v>2.07761028311247E+20</v>
      </c>
      <c r="AN305" s="43">
        <f t="shared" si="410"/>
        <v>1245</v>
      </c>
      <c r="AO305" s="43">
        <f t="shared" si="411"/>
        <v>237388.51219657494</v>
      </c>
      <c r="AP305" s="71">
        <f t="shared" si="470"/>
        <v>0.13225548567770201</v>
      </c>
      <c r="AR305" s="44">
        <f t="shared" si="412"/>
        <v>264</v>
      </c>
      <c r="AS305" s="44">
        <f t="shared" si="413"/>
        <v>6.5</v>
      </c>
      <c r="AT305" s="44">
        <v>1</v>
      </c>
      <c r="AU305" s="35">
        <f t="shared" si="414"/>
        <v>1.175</v>
      </c>
      <c r="AV305" s="43">
        <f t="shared" si="380"/>
        <v>5.54946598350144E+17</v>
      </c>
      <c r="AW305" s="43">
        <f t="shared" si="415"/>
        <v>1.7214443480821468E+20</v>
      </c>
      <c r="AX305" s="43">
        <f t="shared" si="416"/>
        <v>1.2985064269452919E+19</v>
      </c>
      <c r="AY305" s="43">
        <f t="shared" si="417"/>
        <v>1950</v>
      </c>
      <c r="AZ305" s="43">
        <f t="shared" si="418"/>
        <v>237388.51219657494</v>
      </c>
      <c r="BA305" s="71">
        <f t="shared" si="461"/>
        <v>7.5431217302607073E-2</v>
      </c>
      <c r="BC305" s="44">
        <f t="shared" si="419"/>
        <v>239</v>
      </c>
      <c r="BD305" s="44">
        <f t="shared" si="420"/>
        <v>9.1</v>
      </c>
      <c r="BE305" s="44">
        <v>1</v>
      </c>
      <c r="BF305" s="35">
        <f t="shared" si="421"/>
        <v>1.3</v>
      </c>
      <c r="BG305" s="43">
        <f t="shared" si="381"/>
        <v>3.512629018128384E+16</v>
      </c>
      <c r="BH305" s="43">
        <f t="shared" si="422"/>
        <v>1.0913738359324889E+19</v>
      </c>
      <c r="BI305" s="43">
        <f t="shared" si="423"/>
        <v>4.0578325842040301E+17</v>
      </c>
      <c r="BJ305" s="43">
        <f t="shared" si="424"/>
        <v>2730</v>
      </c>
      <c r="BK305" s="43">
        <f t="shared" si="425"/>
        <v>237388.51219657494</v>
      </c>
      <c r="BL305" s="71">
        <f t="shared" si="471"/>
        <v>3.718095899501702E-2</v>
      </c>
      <c r="BN305" s="44">
        <f t="shared" si="426"/>
        <v>209</v>
      </c>
      <c r="BO305" s="44">
        <f t="shared" si="427"/>
        <v>12</v>
      </c>
      <c r="BP305" s="44">
        <v>1</v>
      </c>
      <c r="BQ305" s="35">
        <f t="shared" si="428"/>
        <v>1.45</v>
      </c>
      <c r="BR305" s="43">
        <f t="shared" si="382"/>
        <v>92926693601280</v>
      </c>
      <c r="BS305" s="43">
        <f t="shared" si="429"/>
        <v>2.8161434495867904E+16</v>
      </c>
      <c r="BT305" s="43">
        <f t="shared" si="430"/>
        <v>6340363412818786</v>
      </c>
      <c r="BU305" s="43">
        <f t="shared" si="431"/>
        <v>3600</v>
      </c>
      <c r="BV305" s="43">
        <f t="shared" si="432"/>
        <v>237388.51219657494</v>
      </c>
      <c r="BW305" s="71">
        <f t="shared" si="468"/>
        <v>0.22514348172672455</v>
      </c>
      <c r="BY305" s="44">
        <f t="shared" si="433"/>
        <v>147</v>
      </c>
      <c r="BZ305" s="44">
        <f t="shared" si="434"/>
        <v>15.25</v>
      </c>
      <c r="CA305" s="44">
        <v>1</v>
      </c>
      <c r="CB305" s="35">
        <f t="shared" si="435"/>
        <v>0</v>
      </c>
      <c r="CC305" s="43">
        <f t="shared" si="383"/>
        <v>18345600</v>
      </c>
      <c r="CD305" s="43">
        <f t="shared" si="436"/>
        <v>0</v>
      </c>
      <c r="CE305" s="43">
        <f t="shared" si="437"/>
        <v>1173119367981.665</v>
      </c>
      <c r="CF305" s="43">
        <f t="shared" si="438"/>
        <v>4575</v>
      </c>
      <c r="CG305" s="43">
        <f t="shared" si="439"/>
        <v>237388.51219657494</v>
      </c>
      <c r="CH305" s="71" t="e">
        <f t="shared" si="467"/>
        <v>#DIV/0!</v>
      </c>
      <c r="CJ305" s="44">
        <f t="shared" si="440"/>
        <v>92</v>
      </c>
      <c r="CK305" s="44">
        <f t="shared" si="441"/>
        <v>18.899999999999999</v>
      </c>
      <c r="CL305" s="44">
        <v>1</v>
      </c>
      <c r="CM305" s="35">
        <f t="shared" si="442"/>
        <v>0</v>
      </c>
      <c r="CN305" s="43">
        <f t="shared" si="384"/>
        <v>7200</v>
      </c>
      <c r="CO305" s="43">
        <f t="shared" si="443"/>
        <v>0</v>
      </c>
      <c r="CP305" s="43">
        <f t="shared" si="444"/>
        <v>572812191.39729524</v>
      </c>
      <c r="CQ305" s="43">
        <f t="shared" si="445"/>
        <v>5670</v>
      </c>
      <c r="CR305" s="43">
        <f t="shared" si="446"/>
        <v>237388.51219657494</v>
      </c>
      <c r="CS305" s="71" t="e">
        <f t="shared" si="462"/>
        <v>#DIV/0!</v>
      </c>
      <c r="CU305" s="44">
        <f t="shared" si="447"/>
        <v>42</v>
      </c>
      <c r="CV305" s="44">
        <f t="shared" si="448"/>
        <v>23</v>
      </c>
      <c r="CW305" s="44">
        <v>1</v>
      </c>
      <c r="CX305" s="35">
        <f t="shared" si="449"/>
        <v>0</v>
      </c>
      <c r="CY305" s="43">
        <f t="shared" si="385"/>
        <v>60</v>
      </c>
      <c r="CZ305" s="43">
        <f t="shared" si="450"/>
        <v>0</v>
      </c>
      <c r="DA305" s="43">
        <f t="shared" si="451"/>
        <v>559386.90566141927</v>
      </c>
      <c r="DB305" s="43">
        <f t="shared" si="452"/>
        <v>6900</v>
      </c>
      <c r="DC305" s="43">
        <f t="shared" si="453"/>
        <v>237388.51219657494</v>
      </c>
      <c r="DD305" s="71" t="e">
        <f t="shared" si="469"/>
        <v>#DIV/0!</v>
      </c>
      <c r="DF305" s="44">
        <f t="shared" si="454"/>
        <v>-21</v>
      </c>
      <c r="DG305" s="44">
        <f t="shared" si="455"/>
        <v>32.75</v>
      </c>
      <c r="DH305" s="44">
        <v>1</v>
      </c>
      <c r="DI305" s="35">
        <f t="shared" si="464"/>
        <v>0</v>
      </c>
      <c r="DJ305" s="43">
        <f t="shared" si="386"/>
        <v>1</v>
      </c>
      <c r="DK305" s="43">
        <f t="shared" si="456"/>
        <v>0</v>
      </c>
      <c r="DL305" s="43">
        <f t="shared" si="457"/>
        <v>90.101983301148735</v>
      </c>
      <c r="DM305" s="43">
        <f t="shared" si="458"/>
        <v>9825</v>
      </c>
      <c r="DN305" s="43">
        <f t="shared" si="459"/>
        <v>237388.51219657494</v>
      </c>
    </row>
    <row r="306" spans="1:118">
      <c r="A306" s="35">
        <f t="shared" si="387"/>
        <v>8192.0000000001692</v>
      </c>
      <c r="B306" s="35">
        <v>0</v>
      </c>
      <c r="C306" s="56">
        <f t="shared" si="466"/>
        <v>13.8</v>
      </c>
      <c r="D306" s="60"/>
      <c r="E306" s="59">
        <f t="shared" si="388"/>
        <v>13.8</v>
      </c>
      <c r="F306" s="102">
        <f t="shared" si="376"/>
        <v>27.6</v>
      </c>
      <c r="G306" s="38">
        <f t="shared" si="389"/>
        <v>1.15292150460687E+18</v>
      </c>
      <c r="H306" s="35">
        <f t="shared" si="460"/>
        <v>60.000000000000028</v>
      </c>
      <c r="I306" s="39">
        <v>300</v>
      </c>
      <c r="J306" s="44">
        <f t="shared" si="390"/>
        <v>300</v>
      </c>
      <c r="K306" s="44">
        <f t="shared" si="391"/>
        <v>1</v>
      </c>
      <c r="L306" s="34">
        <v>4</v>
      </c>
      <c r="M306" s="127">
        <f t="shared" si="392"/>
        <v>13.8</v>
      </c>
      <c r="N306" s="43">
        <f t="shared" si="377"/>
        <v>4.608416977943475E+19</v>
      </c>
      <c r="O306" s="43">
        <f t="shared" si="393"/>
        <v>1.9078846288685986E+23</v>
      </c>
      <c r="P306" s="43">
        <f t="shared" si="394"/>
        <v>1.9092380116289769E+21</v>
      </c>
      <c r="Q306" s="43">
        <f t="shared" si="395"/>
        <v>300</v>
      </c>
      <c r="R306" s="43">
        <f t="shared" si="396"/>
        <v>245760.00000000506</v>
      </c>
      <c r="S306" s="71">
        <f t="shared" si="397"/>
        <v>1.0007093629981079E-2</v>
      </c>
      <c r="V306" s="44">
        <f t="shared" si="398"/>
        <v>300</v>
      </c>
      <c r="W306" s="44">
        <f t="shared" si="399"/>
        <v>2</v>
      </c>
      <c r="X306" s="44">
        <v>15</v>
      </c>
      <c r="Y306" s="35">
        <f t="shared" si="400"/>
        <v>1</v>
      </c>
      <c r="Z306" s="43">
        <f t="shared" si="378"/>
        <v>5.6137938648699594E+20</v>
      </c>
      <c r="AA306" s="43">
        <f t="shared" si="401"/>
        <v>1.684138159460988E+23</v>
      </c>
      <c r="AB306" s="43">
        <f t="shared" si="402"/>
        <v>1.9092380116289769E+21</v>
      </c>
      <c r="AC306" s="43">
        <f t="shared" si="403"/>
        <v>600</v>
      </c>
      <c r="AD306" s="43">
        <f t="shared" si="404"/>
        <v>245760.00000000506</v>
      </c>
      <c r="AE306" s="71">
        <f t="shared" si="465"/>
        <v>1.1336587802511598E-2</v>
      </c>
      <c r="AG306" s="44">
        <f t="shared" si="405"/>
        <v>285</v>
      </c>
      <c r="AH306" s="44">
        <f t="shared" si="406"/>
        <v>4.1500000000000004</v>
      </c>
      <c r="AI306" s="44">
        <v>1</v>
      </c>
      <c r="AJ306" s="35">
        <f t="shared" si="407"/>
        <v>1.075</v>
      </c>
      <c r="AK306" s="43">
        <f t="shared" si="379"/>
        <v>5.1454526632740004E+18</v>
      </c>
      <c r="AL306" s="43">
        <f t="shared" si="408"/>
        <v>1.5764380597105719E+21</v>
      </c>
      <c r="AM306" s="43">
        <f t="shared" si="409"/>
        <v>2.3865475145362188E+20</v>
      </c>
      <c r="AN306" s="43">
        <f t="shared" si="410"/>
        <v>1245</v>
      </c>
      <c r="AO306" s="43">
        <f t="shared" si="411"/>
        <v>245760.00000000506</v>
      </c>
      <c r="AP306" s="71">
        <f t="shared" si="470"/>
        <v>0.15138860038524951</v>
      </c>
      <c r="AR306" s="44">
        <f t="shared" si="412"/>
        <v>265</v>
      </c>
      <c r="AS306" s="44">
        <f t="shared" si="413"/>
        <v>6.5</v>
      </c>
      <c r="AT306" s="44">
        <v>1</v>
      </c>
      <c r="AU306" s="35">
        <f t="shared" si="414"/>
        <v>1.175</v>
      </c>
      <c r="AV306" s="43">
        <f t="shared" si="380"/>
        <v>5.54946598350144E+17</v>
      </c>
      <c r="AW306" s="43">
        <f t="shared" si="415"/>
        <v>1.7279649706127609E+20</v>
      </c>
      <c r="AX306" s="43">
        <f t="shared" si="416"/>
        <v>1.4915921965851347E+19</v>
      </c>
      <c r="AY306" s="43">
        <f t="shared" si="417"/>
        <v>1950</v>
      </c>
      <c r="AZ306" s="43">
        <f t="shared" si="418"/>
        <v>245760.00000000506</v>
      </c>
      <c r="BA306" s="71">
        <f t="shared" si="461"/>
        <v>8.6320742720623261E-2</v>
      </c>
      <c r="BC306" s="44">
        <f t="shared" si="419"/>
        <v>240</v>
      </c>
      <c r="BD306" s="44">
        <f t="shared" si="420"/>
        <v>9.1</v>
      </c>
      <c r="BE306" s="44">
        <v>1</v>
      </c>
      <c r="BF306" s="35">
        <f t="shared" si="421"/>
        <v>1.3</v>
      </c>
      <c r="BG306" s="43">
        <f t="shared" si="381"/>
        <v>3.512629018128384E+16</v>
      </c>
      <c r="BH306" s="43">
        <f t="shared" si="422"/>
        <v>1.0959402536560558E+19</v>
      </c>
      <c r="BI306" s="43">
        <f t="shared" si="423"/>
        <v>4.6612256143285389E+17</v>
      </c>
      <c r="BJ306" s="43">
        <f t="shared" si="424"/>
        <v>2730</v>
      </c>
      <c r="BK306" s="43">
        <f t="shared" si="425"/>
        <v>245760.00000000506</v>
      </c>
      <c r="BL306" s="71">
        <f t="shared" si="471"/>
        <v>4.2531749324643327E-2</v>
      </c>
      <c r="BN306" s="44">
        <f t="shared" si="426"/>
        <v>210</v>
      </c>
      <c r="BO306" s="44">
        <f t="shared" si="427"/>
        <v>12</v>
      </c>
      <c r="BP306" s="44">
        <v>1</v>
      </c>
      <c r="BQ306" s="35">
        <f t="shared" si="428"/>
        <v>1.45</v>
      </c>
      <c r="BR306" s="43">
        <f t="shared" si="382"/>
        <v>92926693601280</v>
      </c>
      <c r="BS306" s="43">
        <f t="shared" si="429"/>
        <v>2.829617820158976E+16</v>
      </c>
      <c r="BT306" s="43">
        <f t="shared" si="430"/>
        <v>7283165022388326</v>
      </c>
      <c r="BU306" s="43">
        <f t="shared" si="431"/>
        <v>3600</v>
      </c>
      <c r="BV306" s="43">
        <f t="shared" si="432"/>
        <v>245760.00000000506</v>
      </c>
      <c r="BW306" s="71">
        <f t="shared" si="468"/>
        <v>0.25739041401637541</v>
      </c>
      <c r="BY306" s="44">
        <f t="shared" si="433"/>
        <v>148</v>
      </c>
      <c r="BZ306" s="44">
        <f t="shared" si="434"/>
        <v>15.25</v>
      </c>
      <c r="CA306" s="44">
        <v>1</v>
      </c>
      <c r="CB306" s="35">
        <f t="shared" si="435"/>
        <v>0</v>
      </c>
      <c r="CC306" s="43">
        <f t="shared" si="383"/>
        <v>18345600</v>
      </c>
      <c r="CD306" s="43">
        <f t="shared" si="436"/>
        <v>0</v>
      </c>
      <c r="CE306" s="43">
        <f t="shared" si="437"/>
        <v>1347560288215.7</v>
      </c>
      <c r="CF306" s="43">
        <f t="shared" si="438"/>
        <v>4575</v>
      </c>
      <c r="CG306" s="43">
        <f t="shared" si="439"/>
        <v>245760.00000000506</v>
      </c>
      <c r="CH306" s="71" t="e">
        <f t="shared" si="467"/>
        <v>#DIV/0!</v>
      </c>
      <c r="CJ306" s="44">
        <f t="shared" si="440"/>
        <v>93</v>
      </c>
      <c r="CK306" s="44">
        <f t="shared" si="441"/>
        <v>18.899999999999999</v>
      </c>
      <c r="CL306" s="44">
        <v>1</v>
      </c>
      <c r="CM306" s="35">
        <f t="shared" si="442"/>
        <v>0</v>
      </c>
      <c r="CN306" s="43">
        <f t="shared" si="384"/>
        <v>7200</v>
      </c>
      <c r="CO306" s="43">
        <f t="shared" si="443"/>
        <v>0</v>
      </c>
      <c r="CP306" s="43">
        <f t="shared" si="444"/>
        <v>657988421.98031986</v>
      </c>
      <c r="CQ306" s="43">
        <f t="shared" si="445"/>
        <v>5670</v>
      </c>
      <c r="CR306" s="43">
        <f t="shared" si="446"/>
        <v>245760.00000000506</v>
      </c>
      <c r="CS306" s="71" t="e">
        <f t="shared" si="462"/>
        <v>#DIV/0!</v>
      </c>
      <c r="CU306" s="44">
        <f t="shared" si="447"/>
        <v>43</v>
      </c>
      <c r="CV306" s="44">
        <f t="shared" si="448"/>
        <v>23</v>
      </c>
      <c r="CW306" s="44">
        <v>1</v>
      </c>
      <c r="CX306" s="35">
        <f t="shared" si="449"/>
        <v>0</v>
      </c>
      <c r="CY306" s="43">
        <f t="shared" si="385"/>
        <v>60</v>
      </c>
      <c r="CZ306" s="43">
        <f t="shared" si="450"/>
        <v>0</v>
      </c>
      <c r="DA306" s="43">
        <f t="shared" si="451"/>
        <v>642566.81834015402</v>
      </c>
      <c r="DB306" s="43">
        <f t="shared" si="452"/>
        <v>6900</v>
      </c>
      <c r="DC306" s="43">
        <f t="shared" si="453"/>
        <v>245760.00000000506</v>
      </c>
      <c r="DD306" s="71" t="e">
        <f t="shared" si="469"/>
        <v>#DIV/0!</v>
      </c>
      <c r="DF306" s="44">
        <f t="shared" si="454"/>
        <v>-20</v>
      </c>
      <c r="DG306" s="44">
        <f t="shared" si="455"/>
        <v>32.75</v>
      </c>
      <c r="DH306" s="44">
        <v>1</v>
      </c>
      <c r="DI306" s="35">
        <f t="shared" si="464"/>
        <v>0</v>
      </c>
      <c r="DJ306" s="43">
        <f t="shared" si="386"/>
        <v>1</v>
      </c>
      <c r="DK306" s="43">
        <f t="shared" si="456"/>
        <v>0</v>
      </c>
      <c r="DL306" s="43">
        <f t="shared" si="457"/>
        <v>103.49999999999986</v>
      </c>
      <c r="DM306" s="43">
        <f t="shared" si="458"/>
        <v>9825</v>
      </c>
      <c r="DN306" s="43">
        <f t="shared" si="459"/>
        <v>245760.00000000506</v>
      </c>
    </row>
    <row r="307" spans="1:118">
      <c r="A307" s="35">
        <f t="shared" si="387"/>
        <v>8480.8902561087398</v>
      </c>
      <c r="B307" s="35">
        <v>0</v>
      </c>
      <c r="C307" s="56">
        <f t="shared" si="466"/>
        <v>13.8</v>
      </c>
      <c r="D307" s="60"/>
      <c r="E307" s="59">
        <f t="shared" si="388"/>
        <v>13.8</v>
      </c>
      <c r="F307" s="102">
        <f t="shared" si="376"/>
        <v>27.6</v>
      </c>
      <c r="G307" s="38">
        <f t="shared" si="389"/>
        <v>1.3243590357826181E+18</v>
      </c>
      <c r="H307" s="35">
        <f t="shared" si="460"/>
        <v>60.200000000000031</v>
      </c>
      <c r="I307" s="39">
        <v>301</v>
      </c>
      <c r="J307" s="44">
        <f t="shared" si="390"/>
        <v>301</v>
      </c>
      <c r="K307" s="44">
        <f t="shared" si="391"/>
        <v>1</v>
      </c>
      <c r="L307" s="34">
        <v>1</v>
      </c>
      <c r="M307" s="127">
        <f t="shared" si="392"/>
        <v>13.8</v>
      </c>
      <c r="N307" s="43">
        <f t="shared" si="377"/>
        <v>4.608416977943475E+19</v>
      </c>
      <c r="O307" s="43">
        <f t="shared" si="393"/>
        <v>1.9142442442981607E+23</v>
      </c>
      <c r="P307" s="43">
        <f t="shared" si="394"/>
        <v>2.1931385632560157E+21</v>
      </c>
      <c r="Q307" s="43">
        <f t="shared" si="395"/>
        <v>300</v>
      </c>
      <c r="R307" s="43">
        <f t="shared" si="396"/>
        <v>254426.70768326218</v>
      </c>
      <c r="S307" s="71">
        <f t="shared" si="397"/>
        <v>1.1456942183781302E-2</v>
      </c>
      <c r="V307" s="44">
        <f t="shared" si="398"/>
        <v>301</v>
      </c>
      <c r="W307" s="44">
        <f t="shared" si="399"/>
        <v>2</v>
      </c>
      <c r="X307" s="44">
        <v>1</v>
      </c>
      <c r="Y307" s="35">
        <f t="shared" si="400"/>
        <v>1</v>
      </c>
      <c r="Z307" s="43">
        <f t="shared" si="378"/>
        <v>5.6137938648699594E+20</v>
      </c>
      <c r="AA307" s="43">
        <f t="shared" si="401"/>
        <v>1.6897519533258579E+23</v>
      </c>
      <c r="AB307" s="43">
        <f t="shared" si="402"/>
        <v>2.1931385632560157E+21</v>
      </c>
      <c r="AC307" s="43">
        <f t="shared" si="403"/>
        <v>600</v>
      </c>
      <c r="AD307" s="43">
        <f t="shared" si="404"/>
        <v>254426.70768326218</v>
      </c>
      <c r="AE307" s="71">
        <f t="shared" si="465"/>
        <v>1.2979056239227101E-2</v>
      </c>
      <c r="AG307" s="44">
        <f t="shared" si="405"/>
        <v>286</v>
      </c>
      <c r="AH307" s="44">
        <f t="shared" si="406"/>
        <v>4.1500000000000004</v>
      </c>
      <c r="AI307" s="44">
        <v>1</v>
      </c>
      <c r="AJ307" s="35">
        <f t="shared" si="407"/>
        <v>1.075</v>
      </c>
      <c r="AK307" s="43">
        <f t="shared" si="379"/>
        <v>5.1454526632740004E+18</v>
      </c>
      <c r="AL307" s="43">
        <f t="shared" si="408"/>
        <v>1.5819694213235912E+21</v>
      </c>
      <c r="AM307" s="43">
        <f t="shared" si="409"/>
        <v>2.7414232040700163E+20</v>
      </c>
      <c r="AN307" s="43">
        <f t="shared" si="410"/>
        <v>1245</v>
      </c>
      <c r="AO307" s="43">
        <f t="shared" si="411"/>
        <v>254426.70768326218</v>
      </c>
      <c r="AP307" s="71">
        <f t="shared" si="470"/>
        <v>0.17329179484242757</v>
      </c>
      <c r="AR307" s="44">
        <f t="shared" si="412"/>
        <v>266</v>
      </c>
      <c r="AS307" s="44">
        <f t="shared" si="413"/>
        <v>6.5</v>
      </c>
      <c r="AT307" s="44">
        <v>1</v>
      </c>
      <c r="AU307" s="35">
        <f t="shared" si="414"/>
        <v>1.175</v>
      </c>
      <c r="AV307" s="43">
        <f t="shared" si="380"/>
        <v>5.54946598350144E+17</v>
      </c>
      <c r="AW307" s="43">
        <f t="shared" si="415"/>
        <v>1.734485593143375E+20</v>
      </c>
      <c r="AX307" s="43">
        <f t="shared" si="416"/>
        <v>1.7133895025437581E+19</v>
      </c>
      <c r="AY307" s="43">
        <f t="shared" si="417"/>
        <v>1950</v>
      </c>
      <c r="AZ307" s="43">
        <f t="shared" si="418"/>
        <v>254426.70768326218</v>
      </c>
      <c r="BA307" s="71">
        <f t="shared" si="461"/>
        <v>9.8783726386485304E-2</v>
      </c>
      <c r="BC307" s="44">
        <f t="shared" si="419"/>
        <v>241</v>
      </c>
      <c r="BD307" s="44">
        <f t="shared" si="420"/>
        <v>9.1</v>
      </c>
      <c r="BE307" s="44">
        <v>1</v>
      </c>
      <c r="BF307" s="35">
        <f t="shared" si="421"/>
        <v>1.3</v>
      </c>
      <c r="BG307" s="43">
        <f t="shared" si="381"/>
        <v>3.512629018128384E+16</v>
      </c>
      <c r="BH307" s="43">
        <f t="shared" si="422"/>
        <v>1.1005066713796227E+19</v>
      </c>
      <c r="BI307" s="43">
        <f t="shared" si="423"/>
        <v>5.3543421954492358E+17</v>
      </c>
      <c r="BJ307" s="43">
        <f t="shared" si="424"/>
        <v>2730</v>
      </c>
      <c r="BK307" s="43">
        <f t="shared" si="425"/>
        <v>254426.70768326218</v>
      </c>
      <c r="BL307" s="71">
        <f t="shared" si="471"/>
        <v>4.8653427868246349E-2</v>
      </c>
      <c r="BN307" s="44">
        <f t="shared" si="426"/>
        <v>211</v>
      </c>
      <c r="BO307" s="44">
        <f t="shared" si="427"/>
        <v>12</v>
      </c>
      <c r="BP307" s="44">
        <v>1</v>
      </c>
      <c r="BQ307" s="35">
        <f t="shared" si="428"/>
        <v>1.45</v>
      </c>
      <c r="BR307" s="43">
        <f t="shared" si="382"/>
        <v>92926693601280</v>
      </c>
      <c r="BS307" s="43">
        <f t="shared" si="429"/>
        <v>2.8430921907311616E+16</v>
      </c>
      <c r="BT307" s="43">
        <f t="shared" si="430"/>
        <v>8366159680389414</v>
      </c>
      <c r="BU307" s="43">
        <f t="shared" si="431"/>
        <v>3600</v>
      </c>
      <c r="BV307" s="43">
        <f t="shared" si="432"/>
        <v>254426.70768326218</v>
      </c>
      <c r="BW307" s="71">
        <f t="shared" si="468"/>
        <v>0.29426269424762758</v>
      </c>
      <c r="BY307" s="44">
        <f t="shared" si="433"/>
        <v>149</v>
      </c>
      <c r="BZ307" s="44">
        <f t="shared" si="434"/>
        <v>15.25</v>
      </c>
      <c r="CA307" s="44">
        <v>1</v>
      </c>
      <c r="CB307" s="35">
        <f t="shared" si="435"/>
        <v>0</v>
      </c>
      <c r="CC307" s="43">
        <f t="shared" si="383"/>
        <v>18345600</v>
      </c>
      <c r="CD307" s="43">
        <f t="shared" si="436"/>
        <v>0</v>
      </c>
      <c r="CE307" s="43">
        <f t="shared" si="437"/>
        <v>1547940286332.7048</v>
      </c>
      <c r="CF307" s="43">
        <f t="shared" si="438"/>
        <v>4575</v>
      </c>
      <c r="CG307" s="43">
        <f t="shared" si="439"/>
        <v>254426.70768326218</v>
      </c>
      <c r="CH307" s="71" t="e">
        <f t="shared" si="467"/>
        <v>#DIV/0!</v>
      </c>
      <c r="CJ307" s="44">
        <f t="shared" si="440"/>
        <v>94</v>
      </c>
      <c r="CK307" s="44">
        <f t="shared" si="441"/>
        <v>18.899999999999999</v>
      </c>
      <c r="CL307" s="44">
        <v>1</v>
      </c>
      <c r="CM307" s="35">
        <f t="shared" si="442"/>
        <v>0</v>
      </c>
      <c r="CN307" s="43">
        <f t="shared" si="384"/>
        <v>7200</v>
      </c>
      <c r="CO307" s="43">
        <f t="shared" si="443"/>
        <v>0</v>
      </c>
      <c r="CP307" s="43">
        <f t="shared" si="444"/>
        <v>755830217.93588829</v>
      </c>
      <c r="CQ307" s="43">
        <f t="shared" si="445"/>
        <v>5670</v>
      </c>
      <c r="CR307" s="43">
        <f t="shared" si="446"/>
        <v>254426.70768326218</v>
      </c>
      <c r="CS307" s="71" t="e">
        <f t="shared" si="462"/>
        <v>#DIV/0!</v>
      </c>
      <c r="CU307" s="44">
        <f t="shared" si="447"/>
        <v>44</v>
      </c>
      <c r="CV307" s="44">
        <f t="shared" si="448"/>
        <v>23</v>
      </c>
      <c r="CW307" s="44">
        <v>1</v>
      </c>
      <c r="CX307" s="35">
        <f t="shared" si="449"/>
        <v>0</v>
      </c>
      <c r="CY307" s="43">
        <f t="shared" si="385"/>
        <v>60</v>
      </c>
      <c r="CZ307" s="43">
        <f t="shared" si="450"/>
        <v>0</v>
      </c>
      <c r="DA307" s="43">
        <f t="shared" si="451"/>
        <v>738115.44720301346</v>
      </c>
      <c r="DB307" s="43">
        <f t="shared" si="452"/>
        <v>6900</v>
      </c>
      <c r="DC307" s="43">
        <f t="shared" si="453"/>
        <v>254426.70768326218</v>
      </c>
      <c r="DD307" s="71" t="e">
        <f t="shared" si="469"/>
        <v>#DIV/0!</v>
      </c>
      <c r="DF307" s="44">
        <f t="shared" si="454"/>
        <v>-19</v>
      </c>
      <c r="DG307" s="44">
        <f t="shared" si="455"/>
        <v>32.75</v>
      </c>
      <c r="DH307" s="44">
        <v>1</v>
      </c>
      <c r="DI307" s="35">
        <f t="shared" si="464"/>
        <v>0</v>
      </c>
      <c r="DJ307" s="43">
        <f t="shared" si="386"/>
        <v>1</v>
      </c>
      <c r="DK307" s="43">
        <f t="shared" si="456"/>
        <v>0</v>
      </c>
      <c r="DL307" s="43">
        <f t="shared" si="457"/>
        <v>118.89027974219297</v>
      </c>
      <c r="DM307" s="43">
        <f t="shared" si="458"/>
        <v>9825</v>
      </c>
      <c r="DN307" s="43">
        <f t="shared" si="459"/>
        <v>254426.70768326218</v>
      </c>
    </row>
    <row r="308" spans="1:118">
      <c r="A308" s="35">
        <f t="shared" si="387"/>
        <v>8779.9682050974952</v>
      </c>
      <c r="B308" s="35">
        <v>0</v>
      </c>
      <c r="C308" s="56">
        <f t="shared" si="466"/>
        <v>13.8</v>
      </c>
      <c r="D308" s="60"/>
      <c r="E308" s="59">
        <f t="shared" si="388"/>
        <v>13.8</v>
      </c>
      <c r="F308" s="102">
        <f t="shared" si="376"/>
        <v>27.6</v>
      </c>
      <c r="G308" s="38">
        <f t="shared" si="389"/>
        <v>1.5212890458289531E+18</v>
      </c>
      <c r="H308" s="35">
        <f t="shared" si="460"/>
        <v>60.400000000000034</v>
      </c>
      <c r="I308" s="39">
        <v>302</v>
      </c>
      <c r="J308" s="44">
        <f t="shared" si="390"/>
        <v>302</v>
      </c>
      <c r="K308" s="44">
        <f t="shared" si="391"/>
        <v>1</v>
      </c>
      <c r="L308" s="34">
        <v>1</v>
      </c>
      <c r="M308" s="127">
        <f t="shared" si="392"/>
        <v>13.8</v>
      </c>
      <c r="N308" s="43">
        <f t="shared" si="377"/>
        <v>4.608416977943475E+19</v>
      </c>
      <c r="O308" s="43">
        <f t="shared" si="393"/>
        <v>1.9206038597277228E+23</v>
      </c>
      <c r="P308" s="43">
        <f t="shared" si="394"/>
        <v>2.5192546598927461E+21</v>
      </c>
      <c r="Q308" s="43">
        <f t="shared" si="395"/>
        <v>300</v>
      </c>
      <c r="R308" s="43">
        <f t="shared" si="396"/>
        <v>263399.04615292489</v>
      </c>
      <c r="S308" s="71">
        <f t="shared" si="397"/>
        <v>1.3116992591329542E-2</v>
      </c>
      <c r="V308" s="44">
        <f t="shared" si="398"/>
        <v>302</v>
      </c>
      <c r="W308" s="44">
        <f t="shared" si="399"/>
        <v>2</v>
      </c>
      <c r="X308" s="44">
        <v>1</v>
      </c>
      <c r="Y308" s="35">
        <f t="shared" si="400"/>
        <v>1</v>
      </c>
      <c r="Z308" s="43">
        <f t="shared" si="378"/>
        <v>5.6137938648699594E+20</v>
      </c>
      <c r="AA308" s="43">
        <f t="shared" si="401"/>
        <v>1.6953657471907279E+23</v>
      </c>
      <c r="AB308" s="43">
        <f t="shared" si="402"/>
        <v>2.5192546598927461E+21</v>
      </c>
      <c r="AC308" s="43">
        <f t="shared" si="403"/>
        <v>600</v>
      </c>
      <c r="AD308" s="43">
        <f t="shared" si="404"/>
        <v>263399.04615292489</v>
      </c>
      <c r="AE308" s="71">
        <f t="shared" si="465"/>
        <v>1.485965293369426E-2</v>
      </c>
      <c r="AG308" s="44">
        <f t="shared" si="405"/>
        <v>287</v>
      </c>
      <c r="AH308" s="44">
        <f t="shared" si="406"/>
        <v>4.1500000000000004</v>
      </c>
      <c r="AI308" s="44">
        <v>1</v>
      </c>
      <c r="AJ308" s="35">
        <f t="shared" si="407"/>
        <v>1.075</v>
      </c>
      <c r="AK308" s="43">
        <f t="shared" si="379"/>
        <v>5.1454526632740004E+18</v>
      </c>
      <c r="AL308" s="43">
        <f t="shared" si="408"/>
        <v>1.5875007829366108E+21</v>
      </c>
      <c r="AM308" s="43">
        <f t="shared" si="409"/>
        <v>3.14906832486593E+20</v>
      </c>
      <c r="AN308" s="43">
        <f t="shared" si="410"/>
        <v>1245</v>
      </c>
      <c r="AO308" s="43">
        <f t="shared" si="411"/>
        <v>263399.04615292489</v>
      </c>
      <c r="AP308" s="71">
        <f t="shared" si="470"/>
        <v>0.19836641082095596</v>
      </c>
      <c r="AR308" s="44">
        <f t="shared" si="412"/>
        <v>267</v>
      </c>
      <c r="AS308" s="44">
        <f t="shared" si="413"/>
        <v>6.5</v>
      </c>
      <c r="AT308" s="44">
        <v>1</v>
      </c>
      <c r="AU308" s="35">
        <f t="shared" si="414"/>
        <v>1.175</v>
      </c>
      <c r="AV308" s="43">
        <f t="shared" si="380"/>
        <v>5.54946598350144E+17</v>
      </c>
      <c r="AW308" s="43">
        <f t="shared" si="415"/>
        <v>1.7410062156739894E+20</v>
      </c>
      <c r="AX308" s="43">
        <f t="shared" si="416"/>
        <v>1.9681677030412034E+19</v>
      </c>
      <c r="AY308" s="43">
        <f t="shared" si="417"/>
        <v>1950</v>
      </c>
      <c r="AZ308" s="43">
        <f t="shared" si="418"/>
        <v>263399.04615292489</v>
      </c>
      <c r="BA308" s="71">
        <f t="shared" si="461"/>
        <v>0.11304771259988143</v>
      </c>
      <c r="BC308" s="44">
        <f t="shared" si="419"/>
        <v>242</v>
      </c>
      <c r="BD308" s="44">
        <f t="shared" si="420"/>
        <v>9.1</v>
      </c>
      <c r="BE308" s="44">
        <v>1</v>
      </c>
      <c r="BF308" s="35">
        <f t="shared" si="421"/>
        <v>1.3</v>
      </c>
      <c r="BG308" s="43">
        <f t="shared" si="381"/>
        <v>3.512629018128384E+16</v>
      </c>
      <c r="BH308" s="43">
        <f t="shared" si="422"/>
        <v>1.1050730891031896E+19</v>
      </c>
      <c r="BI308" s="43">
        <f t="shared" si="423"/>
        <v>6.1505240720037517E+17</v>
      </c>
      <c r="BJ308" s="43">
        <f t="shared" si="424"/>
        <v>2730</v>
      </c>
      <c r="BK308" s="43">
        <f t="shared" si="425"/>
        <v>263399.04615292489</v>
      </c>
      <c r="BL308" s="71">
        <f t="shared" si="471"/>
        <v>5.5657169943348676E-2</v>
      </c>
      <c r="BN308" s="44">
        <f t="shared" si="426"/>
        <v>212</v>
      </c>
      <c r="BO308" s="44">
        <f t="shared" si="427"/>
        <v>12</v>
      </c>
      <c r="BP308" s="44">
        <v>15</v>
      </c>
      <c r="BQ308" s="35">
        <f t="shared" si="428"/>
        <v>1.45</v>
      </c>
      <c r="BR308" s="43">
        <f t="shared" si="382"/>
        <v>1393900404019200</v>
      </c>
      <c r="BS308" s="43">
        <f t="shared" si="429"/>
        <v>4.2848498419550208E+17</v>
      </c>
      <c r="BT308" s="43">
        <f t="shared" si="430"/>
        <v>9610193862505842</v>
      </c>
      <c r="BU308" s="43">
        <f t="shared" si="431"/>
        <v>3600</v>
      </c>
      <c r="BV308" s="43">
        <f t="shared" si="432"/>
        <v>263399.04615292489</v>
      </c>
      <c r="BW308" s="71">
        <f t="shared" si="468"/>
        <v>2.2428309548698351E-2</v>
      </c>
      <c r="BY308" s="44">
        <f t="shared" si="433"/>
        <v>150</v>
      </c>
      <c r="BZ308" s="44">
        <f t="shared" si="434"/>
        <v>15.25</v>
      </c>
      <c r="CA308" s="44">
        <v>1</v>
      </c>
      <c r="CB308" s="35">
        <f t="shared" si="435"/>
        <v>0</v>
      </c>
      <c r="CC308" s="43">
        <f t="shared" si="383"/>
        <v>18345600</v>
      </c>
      <c r="CD308" s="43">
        <f t="shared" si="436"/>
        <v>0</v>
      </c>
      <c r="CE308" s="43">
        <f t="shared" si="437"/>
        <v>1778116460544.0178</v>
      </c>
      <c r="CF308" s="43">
        <f t="shared" si="438"/>
        <v>4575</v>
      </c>
      <c r="CG308" s="43">
        <f t="shared" si="439"/>
        <v>263399.04615292489</v>
      </c>
      <c r="CH308" s="71" t="e">
        <f t="shared" si="467"/>
        <v>#DIV/0!</v>
      </c>
      <c r="CJ308" s="44">
        <f t="shared" si="440"/>
        <v>95</v>
      </c>
      <c r="CK308" s="44">
        <f t="shared" si="441"/>
        <v>18.899999999999999</v>
      </c>
      <c r="CL308" s="44">
        <v>1</v>
      </c>
      <c r="CM308" s="35">
        <f t="shared" si="442"/>
        <v>0</v>
      </c>
      <c r="CN308" s="43">
        <f t="shared" si="384"/>
        <v>7200</v>
      </c>
      <c r="CO308" s="43">
        <f t="shared" si="443"/>
        <v>0</v>
      </c>
      <c r="CP308" s="43">
        <f t="shared" si="444"/>
        <v>868220928.0000056</v>
      </c>
      <c r="CQ308" s="43">
        <f t="shared" si="445"/>
        <v>5670</v>
      </c>
      <c r="CR308" s="43">
        <f t="shared" si="446"/>
        <v>263399.04615292489</v>
      </c>
      <c r="CS308" s="71" t="e">
        <f t="shared" si="462"/>
        <v>#DIV/0!</v>
      </c>
      <c r="CU308" s="44">
        <f t="shared" si="447"/>
        <v>45</v>
      </c>
      <c r="CV308" s="44">
        <f t="shared" si="448"/>
        <v>23</v>
      </c>
      <c r="CW308" s="44">
        <v>1</v>
      </c>
      <c r="CX308" s="35">
        <f t="shared" si="449"/>
        <v>0</v>
      </c>
      <c r="CY308" s="43">
        <f t="shared" si="385"/>
        <v>60</v>
      </c>
      <c r="CZ308" s="43">
        <f t="shared" si="450"/>
        <v>0</v>
      </c>
      <c r="DA308" s="43">
        <f t="shared" si="451"/>
        <v>847872.00000000244</v>
      </c>
      <c r="DB308" s="43">
        <f t="shared" si="452"/>
        <v>6900</v>
      </c>
      <c r="DC308" s="43">
        <f t="shared" si="453"/>
        <v>263399.04615292489</v>
      </c>
      <c r="DD308" s="71" t="e">
        <f t="shared" si="469"/>
        <v>#DIV/0!</v>
      </c>
      <c r="DF308" s="44">
        <f t="shared" si="454"/>
        <v>-18</v>
      </c>
      <c r="DG308" s="44">
        <f t="shared" si="455"/>
        <v>32.75</v>
      </c>
      <c r="DH308" s="44">
        <v>1</v>
      </c>
      <c r="DI308" s="35">
        <f t="shared" si="464"/>
        <v>0</v>
      </c>
      <c r="DJ308" s="43">
        <f t="shared" si="386"/>
        <v>1</v>
      </c>
      <c r="DK308" s="43">
        <f t="shared" si="456"/>
        <v>0</v>
      </c>
      <c r="DL308" s="43">
        <f t="shared" si="457"/>
        <v>136.5690687649944</v>
      </c>
      <c r="DM308" s="43">
        <f t="shared" si="458"/>
        <v>9825</v>
      </c>
      <c r="DN308" s="43">
        <f t="shared" si="459"/>
        <v>263399.04615292489</v>
      </c>
    </row>
    <row r="309" spans="1:118">
      <c r="A309" s="35">
        <f t="shared" si="387"/>
        <v>9089.5931151799778</v>
      </c>
      <c r="B309" s="35">
        <v>0</v>
      </c>
      <c r="C309" s="56">
        <f t="shared" si="466"/>
        <v>13.8</v>
      </c>
      <c r="D309" s="60"/>
      <c r="E309" s="59">
        <f t="shared" si="388"/>
        <v>13.8</v>
      </c>
      <c r="F309" s="102">
        <f t="shared" si="376"/>
        <v>27.6</v>
      </c>
      <c r="G309" s="38">
        <f t="shared" si="389"/>
        <v>1.7475022244187272E+18</v>
      </c>
      <c r="H309" s="35">
        <f t="shared" si="460"/>
        <v>60.60000000000003</v>
      </c>
      <c r="I309" s="39">
        <v>303</v>
      </c>
      <c r="J309" s="44">
        <f t="shared" si="390"/>
        <v>303</v>
      </c>
      <c r="K309" s="44">
        <f t="shared" si="391"/>
        <v>1</v>
      </c>
      <c r="L309" s="34">
        <v>1</v>
      </c>
      <c r="M309" s="127">
        <f t="shared" si="392"/>
        <v>13.8</v>
      </c>
      <c r="N309" s="43">
        <f t="shared" si="377"/>
        <v>4.608416977943475E+19</v>
      </c>
      <c r="O309" s="43">
        <f t="shared" si="393"/>
        <v>1.9269634751572848E+23</v>
      </c>
      <c r="P309" s="43">
        <f t="shared" si="394"/>
        <v>2.8938636836374121E+21</v>
      </c>
      <c r="Q309" s="43">
        <f t="shared" si="395"/>
        <v>300</v>
      </c>
      <c r="R309" s="43">
        <f t="shared" si="396"/>
        <v>272687.79345539934</v>
      </c>
      <c r="S309" s="71">
        <f t="shared" si="397"/>
        <v>1.5017740195626727E-2</v>
      </c>
      <c r="V309" s="44">
        <f t="shared" si="398"/>
        <v>303</v>
      </c>
      <c r="W309" s="44">
        <f t="shared" si="399"/>
        <v>2</v>
      </c>
      <c r="X309" s="44">
        <v>1</v>
      </c>
      <c r="Y309" s="35">
        <f t="shared" si="400"/>
        <v>1</v>
      </c>
      <c r="Z309" s="43">
        <f t="shared" si="378"/>
        <v>5.6137938648699594E+20</v>
      </c>
      <c r="AA309" s="43">
        <f t="shared" si="401"/>
        <v>1.7009795410555978E+23</v>
      </c>
      <c r="AB309" s="43">
        <f t="shared" si="402"/>
        <v>2.8938636836374121E+21</v>
      </c>
      <c r="AC309" s="43">
        <f t="shared" si="403"/>
        <v>600</v>
      </c>
      <c r="AD309" s="43">
        <f t="shared" si="404"/>
        <v>272687.79345539934</v>
      </c>
      <c r="AE309" s="71">
        <f t="shared" si="465"/>
        <v>1.7012924693036176E-2</v>
      </c>
      <c r="AG309" s="44">
        <f t="shared" si="405"/>
        <v>288</v>
      </c>
      <c r="AH309" s="44">
        <f t="shared" si="406"/>
        <v>4.1500000000000004</v>
      </c>
      <c r="AI309" s="44">
        <v>1</v>
      </c>
      <c r="AJ309" s="35">
        <f t="shared" si="407"/>
        <v>1.075</v>
      </c>
      <c r="AK309" s="43">
        <f t="shared" si="379"/>
        <v>5.1454526632740004E+18</v>
      </c>
      <c r="AL309" s="43">
        <f t="shared" si="408"/>
        <v>1.5930321445496302E+21</v>
      </c>
      <c r="AM309" s="43">
        <f t="shared" si="409"/>
        <v>3.6173296045467625E+20</v>
      </c>
      <c r="AN309" s="43">
        <f t="shared" si="410"/>
        <v>1245</v>
      </c>
      <c r="AO309" s="43">
        <f t="shared" si="411"/>
        <v>272687.79345539934</v>
      </c>
      <c r="AP309" s="71">
        <f t="shared" si="470"/>
        <v>0.2270719782349041</v>
      </c>
      <c r="AR309" s="44">
        <f t="shared" si="412"/>
        <v>268</v>
      </c>
      <c r="AS309" s="44">
        <f t="shared" si="413"/>
        <v>6.5</v>
      </c>
      <c r="AT309" s="44">
        <v>1</v>
      </c>
      <c r="AU309" s="35">
        <f t="shared" si="414"/>
        <v>1.175</v>
      </c>
      <c r="AV309" s="43">
        <f t="shared" si="380"/>
        <v>5.54946598350144E+17</v>
      </c>
      <c r="AW309" s="43">
        <f t="shared" si="415"/>
        <v>1.7475268382046034E+20</v>
      </c>
      <c r="AX309" s="43">
        <f t="shared" si="416"/>
        <v>2.2608310028417237E+19</v>
      </c>
      <c r="AY309" s="43">
        <f t="shared" si="417"/>
        <v>1950</v>
      </c>
      <c r="AZ309" s="43">
        <f t="shared" si="418"/>
        <v>272687.79345539934</v>
      </c>
      <c r="BA309" s="71">
        <f t="shared" si="461"/>
        <v>0.12937317776272239</v>
      </c>
      <c r="BC309" s="44">
        <f t="shared" si="419"/>
        <v>243</v>
      </c>
      <c r="BD309" s="44">
        <f t="shared" si="420"/>
        <v>9.1</v>
      </c>
      <c r="BE309" s="44">
        <v>1</v>
      </c>
      <c r="BF309" s="35">
        <f t="shared" si="421"/>
        <v>1.3</v>
      </c>
      <c r="BG309" s="43">
        <f t="shared" si="381"/>
        <v>3.512629018128384E+16</v>
      </c>
      <c r="BH309" s="43">
        <f t="shared" si="422"/>
        <v>1.1096395068267565E+19</v>
      </c>
      <c r="BI309" s="43">
        <f t="shared" si="423"/>
        <v>7.065096883880375E+17</v>
      </c>
      <c r="BJ309" s="43">
        <f t="shared" si="424"/>
        <v>2730</v>
      </c>
      <c r="BK309" s="43">
        <f t="shared" si="425"/>
        <v>272687.79345539934</v>
      </c>
      <c r="BL309" s="71">
        <f t="shared" si="471"/>
        <v>6.3670199559535151E-2</v>
      </c>
      <c r="BN309" s="44">
        <f t="shared" si="426"/>
        <v>213</v>
      </c>
      <c r="BO309" s="44">
        <f t="shared" si="427"/>
        <v>12</v>
      </c>
      <c r="BP309" s="44">
        <v>1</v>
      </c>
      <c r="BQ309" s="35">
        <f t="shared" si="428"/>
        <v>1.45</v>
      </c>
      <c r="BR309" s="43">
        <f t="shared" si="382"/>
        <v>1393900404019200</v>
      </c>
      <c r="BS309" s="43">
        <f t="shared" si="429"/>
        <v>4.3050613978132992E+17</v>
      </c>
      <c r="BT309" s="43">
        <f t="shared" si="430"/>
        <v>1.1039213881063062E+16</v>
      </c>
      <c r="BU309" s="43">
        <f t="shared" si="431"/>
        <v>3600</v>
      </c>
      <c r="BV309" s="43">
        <f t="shared" si="432"/>
        <v>272687.79345539934</v>
      </c>
      <c r="BW309" s="71">
        <f t="shared" si="468"/>
        <v>2.564240753144726E-2</v>
      </c>
      <c r="BY309" s="44">
        <f t="shared" si="433"/>
        <v>151</v>
      </c>
      <c r="BZ309" s="44">
        <f t="shared" si="434"/>
        <v>15.25</v>
      </c>
      <c r="CA309" s="44">
        <v>1</v>
      </c>
      <c r="CB309" s="35">
        <f t="shared" si="435"/>
        <v>0</v>
      </c>
      <c r="CC309" s="43">
        <f t="shared" si="383"/>
        <v>18345600</v>
      </c>
      <c r="CD309" s="43">
        <f t="shared" si="436"/>
        <v>0</v>
      </c>
      <c r="CE309" s="43">
        <f t="shared" si="437"/>
        <v>2042519453220.0637</v>
      </c>
      <c r="CF309" s="43">
        <f t="shared" si="438"/>
        <v>4575</v>
      </c>
      <c r="CG309" s="43">
        <f t="shared" si="439"/>
        <v>272687.79345539934</v>
      </c>
      <c r="CH309" s="71" t="e">
        <f t="shared" si="467"/>
        <v>#DIV/0!</v>
      </c>
      <c r="CJ309" s="44">
        <f t="shared" si="440"/>
        <v>96</v>
      </c>
      <c r="CK309" s="44">
        <f t="shared" si="441"/>
        <v>18.899999999999999</v>
      </c>
      <c r="CL309" s="44">
        <v>1</v>
      </c>
      <c r="CM309" s="35">
        <f t="shared" si="442"/>
        <v>0</v>
      </c>
      <c r="CN309" s="43">
        <f t="shared" si="384"/>
        <v>7200</v>
      </c>
      <c r="CO309" s="43">
        <f t="shared" si="443"/>
        <v>0</v>
      </c>
      <c r="CP309" s="43">
        <f t="shared" si="444"/>
        <v>997323951.76760566</v>
      </c>
      <c r="CQ309" s="43">
        <f t="shared" si="445"/>
        <v>5670</v>
      </c>
      <c r="CR309" s="43">
        <f t="shared" si="446"/>
        <v>272687.79345539934</v>
      </c>
      <c r="CS309" s="71" t="e">
        <f t="shared" si="462"/>
        <v>#DIV/0!</v>
      </c>
      <c r="CU309" s="44">
        <f t="shared" si="447"/>
        <v>46</v>
      </c>
      <c r="CV309" s="44">
        <f t="shared" si="448"/>
        <v>23</v>
      </c>
      <c r="CW309" s="44">
        <v>1</v>
      </c>
      <c r="CX309" s="35">
        <f t="shared" si="449"/>
        <v>0</v>
      </c>
      <c r="CY309" s="43">
        <f t="shared" si="385"/>
        <v>60</v>
      </c>
      <c r="CZ309" s="43">
        <f t="shared" si="450"/>
        <v>0</v>
      </c>
      <c r="DA309" s="43">
        <f t="shared" si="451"/>
        <v>973949.17164804891</v>
      </c>
      <c r="DB309" s="43">
        <f t="shared" si="452"/>
        <v>6900</v>
      </c>
      <c r="DC309" s="43">
        <f t="shared" si="453"/>
        <v>272687.79345539934</v>
      </c>
      <c r="DD309" s="71" t="e">
        <f t="shared" si="469"/>
        <v>#DIV/0!</v>
      </c>
      <c r="DF309" s="44">
        <f t="shared" si="454"/>
        <v>-17</v>
      </c>
      <c r="DG309" s="44">
        <f t="shared" si="455"/>
        <v>32.75</v>
      </c>
      <c r="DH309" s="44">
        <v>1</v>
      </c>
      <c r="DI309" s="35">
        <f t="shared" si="464"/>
        <v>0</v>
      </c>
      <c r="DJ309" s="43">
        <f t="shared" si="386"/>
        <v>1</v>
      </c>
      <c r="DK309" s="43">
        <f t="shared" si="456"/>
        <v>0</v>
      </c>
      <c r="DL309" s="43">
        <f t="shared" si="457"/>
        <v>156.87666463382604</v>
      </c>
      <c r="DM309" s="43">
        <f t="shared" si="458"/>
        <v>9825</v>
      </c>
      <c r="DN309" s="43">
        <f t="shared" si="459"/>
        <v>272687.79345539934</v>
      </c>
    </row>
    <row r="310" spans="1:118">
      <c r="A310" s="35">
        <f t="shared" si="387"/>
        <v>9410.136924135908</v>
      </c>
      <c r="B310" s="35">
        <v>0</v>
      </c>
      <c r="C310" s="56">
        <f t="shared" si="466"/>
        <v>13.8</v>
      </c>
      <c r="D310" s="60"/>
      <c r="E310" s="59">
        <f t="shared" si="388"/>
        <v>13.8</v>
      </c>
      <c r="F310" s="102">
        <f t="shared" si="376"/>
        <v>27.6</v>
      </c>
      <c r="G310" s="38">
        <f t="shared" si="389"/>
        <v>2.0073529305434519E+18</v>
      </c>
      <c r="H310" s="35">
        <f t="shared" si="460"/>
        <v>60.800000000000033</v>
      </c>
      <c r="I310" s="39">
        <v>304</v>
      </c>
      <c r="J310" s="44">
        <f t="shared" si="390"/>
        <v>304</v>
      </c>
      <c r="K310" s="44">
        <f t="shared" si="391"/>
        <v>1</v>
      </c>
      <c r="L310" s="34">
        <v>1</v>
      </c>
      <c r="M310" s="127">
        <f t="shared" si="392"/>
        <v>13.8</v>
      </c>
      <c r="N310" s="43">
        <f t="shared" si="377"/>
        <v>4.608416977943475E+19</v>
      </c>
      <c r="O310" s="43">
        <f t="shared" si="393"/>
        <v>1.9333230905868466E+23</v>
      </c>
      <c r="P310" s="43">
        <f t="shared" si="394"/>
        <v>3.3241764529799561E+21</v>
      </c>
      <c r="Q310" s="43">
        <f t="shared" si="395"/>
        <v>300</v>
      </c>
      <c r="R310" s="43">
        <f t="shared" si="396"/>
        <v>282304.10772407724</v>
      </c>
      <c r="S310" s="71">
        <f t="shared" si="397"/>
        <v>1.7194107230007406E-2</v>
      </c>
      <c r="V310" s="44">
        <f t="shared" si="398"/>
        <v>304</v>
      </c>
      <c r="W310" s="44">
        <f t="shared" si="399"/>
        <v>2</v>
      </c>
      <c r="X310" s="44">
        <v>1</v>
      </c>
      <c r="Y310" s="35">
        <f t="shared" si="400"/>
        <v>1</v>
      </c>
      <c r="Z310" s="43">
        <f t="shared" si="378"/>
        <v>5.6137938648699594E+20</v>
      </c>
      <c r="AA310" s="43">
        <f t="shared" si="401"/>
        <v>1.7065933349204677E+23</v>
      </c>
      <c r="AB310" s="43">
        <f t="shared" si="402"/>
        <v>3.3241764529799561E+21</v>
      </c>
      <c r="AC310" s="43">
        <f t="shared" si="403"/>
        <v>600</v>
      </c>
      <c r="AD310" s="43">
        <f t="shared" si="404"/>
        <v>282304.10772407724</v>
      </c>
      <c r="AE310" s="71">
        <f t="shared" si="465"/>
        <v>1.9478433349998246E-2</v>
      </c>
      <c r="AG310" s="44">
        <f t="shared" si="405"/>
        <v>289</v>
      </c>
      <c r="AH310" s="44">
        <f t="shared" si="406"/>
        <v>4.1500000000000004</v>
      </c>
      <c r="AI310" s="44">
        <v>1</v>
      </c>
      <c r="AJ310" s="35">
        <f t="shared" si="407"/>
        <v>1.075</v>
      </c>
      <c r="AK310" s="43">
        <f t="shared" si="379"/>
        <v>5.1454526632740004E+18</v>
      </c>
      <c r="AL310" s="43">
        <f t="shared" si="408"/>
        <v>1.5985635061626501E+21</v>
      </c>
      <c r="AM310" s="43">
        <f t="shared" si="409"/>
        <v>4.1552205662249419E+20</v>
      </c>
      <c r="AN310" s="43">
        <f t="shared" si="410"/>
        <v>1245</v>
      </c>
      <c r="AO310" s="43">
        <f t="shared" si="411"/>
        <v>282304.10772407724</v>
      </c>
      <c r="AP310" s="71">
        <f t="shared" si="470"/>
        <v>0.25993465697209267</v>
      </c>
      <c r="AR310" s="44">
        <f t="shared" si="412"/>
        <v>269</v>
      </c>
      <c r="AS310" s="44">
        <f t="shared" si="413"/>
        <v>6.5</v>
      </c>
      <c r="AT310" s="44">
        <v>1</v>
      </c>
      <c r="AU310" s="35">
        <f t="shared" si="414"/>
        <v>1.175</v>
      </c>
      <c r="AV310" s="43">
        <f t="shared" si="380"/>
        <v>5.54946598350144E+17</v>
      </c>
      <c r="AW310" s="43">
        <f t="shared" si="415"/>
        <v>1.7540474607352178E+20</v>
      </c>
      <c r="AX310" s="43">
        <f t="shared" si="416"/>
        <v>2.597012853890585E+19</v>
      </c>
      <c r="AY310" s="43">
        <f t="shared" si="417"/>
        <v>1950</v>
      </c>
      <c r="AZ310" s="43">
        <f t="shared" si="418"/>
        <v>282304.10772407724</v>
      </c>
      <c r="BA310" s="71">
        <f t="shared" si="461"/>
        <v>0.14805830013299834</v>
      </c>
      <c r="BC310" s="44">
        <f t="shared" si="419"/>
        <v>244</v>
      </c>
      <c r="BD310" s="44">
        <f t="shared" si="420"/>
        <v>9.1</v>
      </c>
      <c r="BE310" s="44">
        <v>1</v>
      </c>
      <c r="BF310" s="35">
        <f t="shared" si="421"/>
        <v>1.3</v>
      </c>
      <c r="BG310" s="43">
        <f t="shared" si="381"/>
        <v>3.512629018128384E+16</v>
      </c>
      <c r="BH310" s="43">
        <f t="shared" si="422"/>
        <v>1.1142059245503234E+19</v>
      </c>
      <c r="BI310" s="43">
        <f t="shared" si="423"/>
        <v>8.1156651684080653E+17</v>
      </c>
      <c r="BJ310" s="43">
        <f t="shared" si="424"/>
        <v>2730</v>
      </c>
      <c r="BK310" s="43">
        <f t="shared" si="425"/>
        <v>282304.10772407724</v>
      </c>
      <c r="BL310" s="71">
        <f t="shared" si="471"/>
        <v>7.2838108195156334E-2</v>
      </c>
      <c r="BN310" s="44">
        <f t="shared" si="426"/>
        <v>214</v>
      </c>
      <c r="BO310" s="44">
        <f t="shared" si="427"/>
        <v>12</v>
      </c>
      <c r="BP310" s="44">
        <v>1</v>
      </c>
      <c r="BQ310" s="35">
        <f t="shared" si="428"/>
        <v>1.45</v>
      </c>
      <c r="BR310" s="43">
        <f t="shared" si="382"/>
        <v>1393900404019200</v>
      </c>
      <c r="BS310" s="43">
        <f t="shared" si="429"/>
        <v>4.3252729536715776E+17</v>
      </c>
      <c r="BT310" s="43">
        <f t="shared" si="430"/>
        <v>1.2680726825637574E+16</v>
      </c>
      <c r="BU310" s="43">
        <f t="shared" si="431"/>
        <v>3600</v>
      </c>
      <c r="BV310" s="43">
        <f t="shared" si="432"/>
        <v>282304.10772407724</v>
      </c>
      <c r="BW310" s="71">
        <f t="shared" si="468"/>
        <v>2.9317749333885011E-2</v>
      </c>
      <c r="BY310" s="44">
        <f t="shared" si="433"/>
        <v>152</v>
      </c>
      <c r="BZ310" s="44">
        <f t="shared" si="434"/>
        <v>15.25</v>
      </c>
      <c r="CA310" s="44">
        <v>1</v>
      </c>
      <c r="CB310" s="35">
        <f t="shared" si="435"/>
        <v>0</v>
      </c>
      <c r="CC310" s="43">
        <f t="shared" si="383"/>
        <v>18345600</v>
      </c>
      <c r="CD310" s="43">
        <f t="shared" si="436"/>
        <v>0</v>
      </c>
      <c r="CE310" s="43">
        <f t="shared" si="437"/>
        <v>2346238735963.3306</v>
      </c>
      <c r="CF310" s="43">
        <f t="shared" si="438"/>
        <v>4575</v>
      </c>
      <c r="CG310" s="43">
        <f t="shared" si="439"/>
        <v>282304.10772407724</v>
      </c>
      <c r="CH310" s="71" t="e">
        <f t="shared" si="467"/>
        <v>#DIV/0!</v>
      </c>
      <c r="CJ310" s="44">
        <f t="shared" si="440"/>
        <v>97</v>
      </c>
      <c r="CK310" s="44">
        <f t="shared" si="441"/>
        <v>18.899999999999999</v>
      </c>
      <c r="CL310" s="44">
        <v>1</v>
      </c>
      <c r="CM310" s="35">
        <f t="shared" si="442"/>
        <v>0</v>
      </c>
      <c r="CN310" s="43">
        <f t="shared" si="384"/>
        <v>7200</v>
      </c>
      <c r="CO310" s="43">
        <f t="shared" si="443"/>
        <v>0</v>
      </c>
      <c r="CP310" s="43">
        <f t="shared" si="444"/>
        <v>1145624382.7945912</v>
      </c>
      <c r="CQ310" s="43">
        <f t="shared" si="445"/>
        <v>5670</v>
      </c>
      <c r="CR310" s="43">
        <f t="shared" si="446"/>
        <v>282304.10772407724</v>
      </c>
      <c r="CS310" s="71" t="e">
        <f t="shared" si="462"/>
        <v>#DIV/0!</v>
      </c>
      <c r="CU310" s="44">
        <f t="shared" si="447"/>
        <v>47</v>
      </c>
      <c r="CV310" s="44">
        <f t="shared" si="448"/>
        <v>23</v>
      </c>
      <c r="CW310" s="44">
        <v>1</v>
      </c>
      <c r="CX310" s="35">
        <f t="shared" si="449"/>
        <v>0</v>
      </c>
      <c r="CY310" s="43">
        <f t="shared" si="385"/>
        <v>60</v>
      </c>
      <c r="CZ310" s="43">
        <f t="shared" si="450"/>
        <v>0</v>
      </c>
      <c r="DA310" s="43">
        <f t="shared" si="451"/>
        <v>1118773.8113228388</v>
      </c>
      <c r="DB310" s="43">
        <f t="shared" si="452"/>
        <v>6900</v>
      </c>
      <c r="DC310" s="43">
        <f t="shared" si="453"/>
        <v>282304.10772407724</v>
      </c>
      <c r="DD310" s="71" t="e">
        <f t="shared" si="469"/>
        <v>#DIV/0!</v>
      </c>
      <c r="DF310" s="44">
        <f t="shared" si="454"/>
        <v>-16</v>
      </c>
      <c r="DG310" s="44">
        <f t="shared" si="455"/>
        <v>32.75</v>
      </c>
      <c r="DH310" s="44">
        <v>1</v>
      </c>
      <c r="DI310" s="35">
        <f t="shared" si="464"/>
        <v>0</v>
      </c>
      <c r="DJ310" s="43">
        <f t="shared" si="386"/>
        <v>1</v>
      </c>
      <c r="DK310" s="43">
        <f t="shared" si="456"/>
        <v>0</v>
      </c>
      <c r="DL310" s="43">
        <f t="shared" si="457"/>
        <v>180.2039666022975</v>
      </c>
      <c r="DM310" s="43">
        <f t="shared" si="458"/>
        <v>9825</v>
      </c>
      <c r="DN310" s="43">
        <f t="shared" si="459"/>
        <v>282304.10772407724</v>
      </c>
    </row>
    <row r="311" spans="1:118">
      <c r="A311" s="35">
        <f t="shared" si="387"/>
        <v>9741.9846861024962</v>
      </c>
      <c r="B311" s="35">
        <v>0</v>
      </c>
      <c r="C311" s="56">
        <f t="shared" si="466"/>
        <v>13.8</v>
      </c>
      <c r="D311" s="60"/>
      <c r="E311" s="59">
        <f t="shared" si="388"/>
        <v>13.8</v>
      </c>
      <c r="F311" s="102">
        <f t="shared" si="376"/>
        <v>27.6</v>
      </c>
      <c r="G311" s="38">
        <f t="shared" si="389"/>
        <v>2.3058430092137411E+18</v>
      </c>
      <c r="H311" s="35">
        <f t="shared" si="460"/>
        <v>61.000000000000036</v>
      </c>
      <c r="I311" s="39">
        <v>305</v>
      </c>
      <c r="J311" s="44">
        <f t="shared" si="390"/>
        <v>305</v>
      </c>
      <c r="K311" s="44">
        <f t="shared" si="391"/>
        <v>1</v>
      </c>
      <c r="L311" s="34">
        <v>1</v>
      </c>
      <c r="M311" s="127">
        <f t="shared" si="392"/>
        <v>13.8</v>
      </c>
      <c r="N311" s="43">
        <f t="shared" si="377"/>
        <v>4.608416977943475E+19</v>
      </c>
      <c r="O311" s="43">
        <f t="shared" si="393"/>
        <v>1.9396827060164086E+23</v>
      </c>
      <c r="P311" s="43">
        <f t="shared" si="394"/>
        <v>3.8184760232579553E+21</v>
      </c>
      <c r="Q311" s="43">
        <f t="shared" si="395"/>
        <v>300</v>
      </c>
      <c r="R311" s="43">
        <f t="shared" si="396"/>
        <v>292259.54058307491</v>
      </c>
      <c r="S311" s="71">
        <f t="shared" si="397"/>
        <v>1.9686085829470984E-2</v>
      </c>
      <c r="V311" s="44">
        <f t="shared" si="398"/>
        <v>305</v>
      </c>
      <c r="W311" s="44">
        <f t="shared" si="399"/>
        <v>2</v>
      </c>
      <c r="X311" s="44">
        <v>1</v>
      </c>
      <c r="Y311" s="35">
        <f t="shared" si="400"/>
        <v>1</v>
      </c>
      <c r="Z311" s="43">
        <f t="shared" si="378"/>
        <v>5.6137938648699594E+20</v>
      </c>
      <c r="AA311" s="43">
        <f t="shared" si="401"/>
        <v>1.7122071287853377E+23</v>
      </c>
      <c r="AB311" s="43">
        <f t="shared" si="402"/>
        <v>3.8184760232579553E+21</v>
      </c>
      <c r="AC311" s="43">
        <f t="shared" si="403"/>
        <v>600</v>
      </c>
      <c r="AD311" s="43">
        <f t="shared" si="404"/>
        <v>292259.54058307491</v>
      </c>
      <c r="AE311" s="71">
        <f t="shared" si="465"/>
        <v>2.2301484201662169E-2</v>
      </c>
      <c r="AG311" s="44">
        <f t="shared" si="405"/>
        <v>290</v>
      </c>
      <c r="AH311" s="44">
        <f t="shared" si="406"/>
        <v>4.1500000000000004</v>
      </c>
      <c r="AI311" s="44">
        <v>1</v>
      </c>
      <c r="AJ311" s="35">
        <f t="shared" si="407"/>
        <v>1.075</v>
      </c>
      <c r="AK311" s="43">
        <f t="shared" si="379"/>
        <v>5.1454526632740004E+18</v>
      </c>
      <c r="AL311" s="43">
        <f t="shared" si="408"/>
        <v>1.6040948677756697E+21</v>
      </c>
      <c r="AM311" s="43">
        <f t="shared" si="409"/>
        <v>4.7730950290724389E+20</v>
      </c>
      <c r="AN311" s="43">
        <f t="shared" si="410"/>
        <v>1245</v>
      </c>
      <c r="AO311" s="43">
        <f t="shared" si="411"/>
        <v>292259.54058307491</v>
      </c>
      <c r="AP311" s="71">
        <f t="shared" si="470"/>
        <v>0.29755690420549052</v>
      </c>
      <c r="AR311" s="44">
        <f t="shared" si="412"/>
        <v>270</v>
      </c>
      <c r="AS311" s="44">
        <f t="shared" si="413"/>
        <v>6.5</v>
      </c>
      <c r="AT311" s="44">
        <v>1</v>
      </c>
      <c r="AU311" s="35">
        <f t="shared" si="414"/>
        <v>1.175</v>
      </c>
      <c r="AV311" s="43">
        <f t="shared" si="380"/>
        <v>5.54946598350144E+17</v>
      </c>
      <c r="AW311" s="43">
        <f t="shared" si="415"/>
        <v>1.7605680832658319E+20</v>
      </c>
      <c r="AX311" s="43">
        <f t="shared" si="416"/>
        <v>2.9831843931702694E+19</v>
      </c>
      <c r="AY311" s="43">
        <f t="shared" si="417"/>
        <v>1950</v>
      </c>
      <c r="AZ311" s="43">
        <f t="shared" si="418"/>
        <v>292259.54058307491</v>
      </c>
      <c r="BA311" s="71">
        <f t="shared" si="461"/>
        <v>0.16944442089603826</v>
      </c>
      <c r="BC311" s="44">
        <f t="shared" si="419"/>
        <v>245</v>
      </c>
      <c r="BD311" s="44">
        <f t="shared" si="420"/>
        <v>9.1</v>
      </c>
      <c r="BE311" s="44">
        <v>15</v>
      </c>
      <c r="BF311" s="35">
        <f t="shared" si="421"/>
        <v>1.3</v>
      </c>
      <c r="BG311" s="43">
        <f t="shared" si="381"/>
        <v>5.268943527192576E+17</v>
      </c>
      <c r="BH311" s="43">
        <f t="shared" si="422"/>
        <v>1.6781585134108354E+20</v>
      </c>
      <c r="BI311" s="43">
        <f t="shared" si="423"/>
        <v>9.3224512286570778E+17</v>
      </c>
      <c r="BJ311" s="43">
        <f t="shared" si="424"/>
        <v>2730</v>
      </c>
      <c r="BK311" s="43">
        <f t="shared" si="425"/>
        <v>292259.54058307491</v>
      </c>
      <c r="BL311" s="71">
        <f t="shared" si="471"/>
        <v>5.5551672587289243E-3</v>
      </c>
      <c r="BN311" s="44">
        <f t="shared" si="426"/>
        <v>215</v>
      </c>
      <c r="BO311" s="44">
        <f t="shared" si="427"/>
        <v>12</v>
      </c>
      <c r="BP311" s="44">
        <v>1</v>
      </c>
      <c r="BQ311" s="35">
        <f t="shared" si="428"/>
        <v>1.45</v>
      </c>
      <c r="BR311" s="43">
        <f t="shared" si="382"/>
        <v>1393900404019200</v>
      </c>
      <c r="BS311" s="43">
        <f t="shared" si="429"/>
        <v>4.345484509529856E+17</v>
      </c>
      <c r="BT311" s="43">
        <f t="shared" si="430"/>
        <v>1.4566330044776658E+16</v>
      </c>
      <c r="BU311" s="43">
        <f t="shared" si="431"/>
        <v>3600</v>
      </c>
      <c r="BV311" s="43">
        <f t="shared" si="432"/>
        <v>292259.54058307491</v>
      </c>
      <c r="BW311" s="71">
        <f t="shared" si="468"/>
        <v>3.3520612057946583E-2</v>
      </c>
      <c r="BY311" s="44">
        <f t="shared" si="433"/>
        <v>153</v>
      </c>
      <c r="BZ311" s="44">
        <f t="shared" si="434"/>
        <v>15.25</v>
      </c>
      <c r="CA311" s="44">
        <v>1</v>
      </c>
      <c r="CB311" s="35">
        <f t="shared" si="435"/>
        <v>0</v>
      </c>
      <c r="CC311" s="43">
        <f t="shared" si="383"/>
        <v>18345600</v>
      </c>
      <c r="CD311" s="43">
        <f t="shared" si="436"/>
        <v>0</v>
      </c>
      <c r="CE311" s="43">
        <f t="shared" si="437"/>
        <v>2695120576431.4014</v>
      </c>
      <c r="CF311" s="43">
        <f t="shared" si="438"/>
        <v>4575</v>
      </c>
      <c r="CG311" s="43">
        <f t="shared" si="439"/>
        <v>292259.54058307491</v>
      </c>
      <c r="CH311" s="71" t="e">
        <f t="shared" si="467"/>
        <v>#DIV/0!</v>
      </c>
      <c r="CJ311" s="44">
        <f t="shared" si="440"/>
        <v>98</v>
      </c>
      <c r="CK311" s="44">
        <f t="shared" si="441"/>
        <v>18.899999999999999</v>
      </c>
      <c r="CL311" s="44">
        <v>1</v>
      </c>
      <c r="CM311" s="35">
        <f t="shared" si="442"/>
        <v>0</v>
      </c>
      <c r="CN311" s="43">
        <f t="shared" si="384"/>
        <v>7200</v>
      </c>
      <c r="CO311" s="43">
        <f t="shared" si="443"/>
        <v>0</v>
      </c>
      <c r="CP311" s="43">
        <f t="shared" si="444"/>
        <v>1315976843.9606402</v>
      </c>
      <c r="CQ311" s="43">
        <f t="shared" si="445"/>
        <v>5670</v>
      </c>
      <c r="CR311" s="43">
        <f t="shared" si="446"/>
        <v>292259.54058307491</v>
      </c>
      <c r="CS311" s="71" t="e">
        <f t="shared" si="462"/>
        <v>#DIV/0!</v>
      </c>
      <c r="CU311" s="44">
        <f t="shared" si="447"/>
        <v>48</v>
      </c>
      <c r="CV311" s="44">
        <f t="shared" si="448"/>
        <v>23</v>
      </c>
      <c r="CW311" s="44">
        <v>1</v>
      </c>
      <c r="CX311" s="35">
        <f t="shared" si="449"/>
        <v>0</v>
      </c>
      <c r="CY311" s="43">
        <f t="shared" si="385"/>
        <v>60</v>
      </c>
      <c r="CZ311" s="43">
        <f t="shared" si="450"/>
        <v>0</v>
      </c>
      <c r="DA311" s="43">
        <f t="shared" si="451"/>
        <v>1285133.6366803083</v>
      </c>
      <c r="DB311" s="43">
        <f t="shared" si="452"/>
        <v>6900</v>
      </c>
      <c r="DC311" s="43">
        <f t="shared" si="453"/>
        <v>292259.54058307491</v>
      </c>
      <c r="DD311" s="71" t="e">
        <f t="shared" si="469"/>
        <v>#DIV/0!</v>
      </c>
      <c r="DF311" s="44">
        <f t="shared" si="454"/>
        <v>-15</v>
      </c>
      <c r="DG311" s="44">
        <f t="shared" si="455"/>
        <v>32.75</v>
      </c>
      <c r="DH311" s="44">
        <v>1</v>
      </c>
      <c r="DI311" s="35">
        <f t="shared" si="464"/>
        <v>0</v>
      </c>
      <c r="DJ311" s="43">
        <f t="shared" si="386"/>
        <v>1</v>
      </c>
      <c r="DK311" s="43">
        <f t="shared" si="456"/>
        <v>0</v>
      </c>
      <c r="DL311" s="43">
        <f t="shared" si="457"/>
        <v>206.99999999999983</v>
      </c>
      <c r="DM311" s="43">
        <f t="shared" si="458"/>
        <v>9825</v>
      </c>
      <c r="DN311" s="43">
        <f t="shared" si="459"/>
        <v>292259.54058307491</v>
      </c>
    </row>
    <row r="312" spans="1:118">
      <c r="A312" s="35">
        <f t="shared" si="387"/>
        <v>10085.535034121769</v>
      </c>
      <c r="B312" s="35">
        <v>0</v>
      </c>
      <c r="C312" s="56">
        <f t="shared" si="466"/>
        <v>13.8</v>
      </c>
      <c r="D312" s="60"/>
      <c r="E312" s="59">
        <f t="shared" si="388"/>
        <v>13.8</v>
      </c>
      <c r="F312" s="102">
        <f t="shared" si="376"/>
        <v>27.6</v>
      </c>
      <c r="G312" s="38">
        <f t="shared" si="389"/>
        <v>2.6487180715652372E+18</v>
      </c>
      <c r="H312" s="35">
        <f t="shared" si="460"/>
        <v>61.200000000000038</v>
      </c>
      <c r="I312" s="39">
        <v>306</v>
      </c>
      <c r="J312" s="44">
        <f t="shared" si="390"/>
        <v>306</v>
      </c>
      <c r="K312" s="44">
        <f t="shared" si="391"/>
        <v>1</v>
      </c>
      <c r="L312" s="34">
        <v>1</v>
      </c>
      <c r="M312" s="127">
        <f t="shared" si="392"/>
        <v>13.8</v>
      </c>
      <c r="N312" s="43">
        <f t="shared" si="377"/>
        <v>4.608416977943475E+19</v>
      </c>
      <c r="O312" s="43">
        <f t="shared" si="393"/>
        <v>1.9460423214459707E+23</v>
      </c>
      <c r="P312" s="43">
        <f t="shared" si="394"/>
        <v>4.3862771265120329E+21</v>
      </c>
      <c r="Q312" s="43">
        <f t="shared" si="395"/>
        <v>300</v>
      </c>
      <c r="R312" s="43">
        <f t="shared" si="396"/>
        <v>302566.05102365307</v>
      </c>
      <c r="S312" s="71">
        <f t="shared" si="397"/>
        <v>2.2539474492275641E-2</v>
      </c>
      <c r="V312" s="44">
        <f t="shared" si="398"/>
        <v>306</v>
      </c>
      <c r="W312" s="44">
        <f t="shared" si="399"/>
        <v>2</v>
      </c>
      <c r="X312" s="44">
        <v>1</v>
      </c>
      <c r="Y312" s="35">
        <f t="shared" si="400"/>
        <v>1</v>
      </c>
      <c r="Z312" s="43">
        <f t="shared" si="378"/>
        <v>5.6137938648699594E+20</v>
      </c>
      <c r="AA312" s="43">
        <f t="shared" si="401"/>
        <v>1.7178209226502076E+23</v>
      </c>
      <c r="AB312" s="43">
        <f t="shared" si="402"/>
        <v>4.3862771265120329E+21</v>
      </c>
      <c r="AC312" s="43">
        <f t="shared" si="403"/>
        <v>600</v>
      </c>
      <c r="AD312" s="43">
        <f t="shared" si="404"/>
        <v>302566.05102365307</v>
      </c>
      <c r="AE312" s="71">
        <f t="shared" si="465"/>
        <v>2.5533960313773588E-2</v>
      </c>
      <c r="AG312" s="44">
        <f t="shared" si="405"/>
        <v>291</v>
      </c>
      <c r="AH312" s="44">
        <f t="shared" si="406"/>
        <v>4.1500000000000004</v>
      </c>
      <c r="AI312" s="44">
        <v>1</v>
      </c>
      <c r="AJ312" s="35">
        <f t="shared" si="407"/>
        <v>1.075</v>
      </c>
      <c r="AK312" s="43">
        <f t="shared" si="379"/>
        <v>5.1454526632740004E+18</v>
      </c>
      <c r="AL312" s="43">
        <f t="shared" si="408"/>
        <v>1.609626229388689E+21</v>
      </c>
      <c r="AM312" s="43">
        <f t="shared" si="409"/>
        <v>5.4828464081400372E+20</v>
      </c>
      <c r="AN312" s="43">
        <f t="shared" si="410"/>
        <v>1245</v>
      </c>
      <c r="AO312" s="43">
        <f t="shared" si="411"/>
        <v>302566.05102365307</v>
      </c>
      <c r="AP312" s="71">
        <f t="shared" si="470"/>
        <v>0.34062854518855207</v>
      </c>
      <c r="AR312" s="44">
        <f t="shared" si="412"/>
        <v>271</v>
      </c>
      <c r="AS312" s="44">
        <f t="shared" si="413"/>
        <v>6.5</v>
      </c>
      <c r="AT312" s="44">
        <v>1</v>
      </c>
      <c r="AU312" s="35">
        <f t="shared" si="414"/>
        <v>1.175</v>
      </c>
      <c r="AV312" s="43">
        <f t="shared" si="380"/>
        <v>5.54946598350144E+17</v>
      </c>
      <c r="AW312" s="43">
        <f t="shared" si="415"/>
        <v>1.7670887057964463E+20</v>
      </c>
      <c r="AX312" s="43">
        <f t="shared" si="416"/>
        <v>3.4267790050875179E+19</v>
      </c>
      <c r="AY312" s="43">
        <f t="shared" si="417"/>
        <v>1950</v>
      </c>
      <c r="AZ312" s="43">
        <f t="shared" si="418"/>
        <v>302566.05102365307</v>
      </c>
      <c r="BA312" s="71">
        <f t="shared" si="461"/>
        <v>0.19392229681774978</v>
      </c>
      <c r="BC312" s="44">
        <f t="shared" si="419"/>
        <v>246</v>
      </c>
      <c r="BD312" s="44">
        <f t="shared" si="420"/>
        <v>9.1</v>
      </c>
      <c r="BE312" s="44">
        <v>1</v>
      </c>
      <c r="BF312" s="35">
        <f t="shared" si="421"/>
        <v>1.3</v>
      </c>
      <c r="BG312" s="43">
        <f t="shared" si="381"/>
        <v>5.268943527192576E+17</v>
      </c>
      <c r="BH312" s="43">
        <f t="shared" si="422"/>
        <v>1.6850081399961859E+20</v>
      </c>
      <c r="BI312" s="43">
        <f t="shared" si="423"/>
        <v>1.0708684390898474E+18</v>
      </c>
      <c r="BJ312" s="43">
        <f t="shared" si="424"/>
        <v>2730</v>
      </c>
      <c r="BK312" s="43">
        <f t="shared" si="425"/>
        <v>302566.05102365307</v>
      </c>
      <c r="BL312" s="71">
        <f t="shared" si="471"/>
        <v>6.355271607722153E-3</v>
      </c>
      <c r="BN312" s="44">
        <f t="shared" si="426"/>
        <v>216</v>
      </c>
      <c r="BO312" s="44">
        <f t="shared" si="427"/>
        <v>12</v>
      </c>
      <c r="BP312" s="44">
        <v>1</v>
      </c>
      <c r="BQ312" s="35">
        <f t="shared" si="428"/>
        <v>1.45</v>
      </c>
      <c r="BR312" s="43">
        <f t="shared" si="382"/>
        <v>1393900404019200</v>
      </c>
      <c r="BS312" s="43">
        <f t="shared" si="429"/>
        <v>4.3656960653881344E+17</v>
      </c>
      <c r="BT312" s="43">
        <f t="shared" si="430"/>
        <v>1.6732319360778834E+16</v>
      </c>
      <c r="BU312" s="43">
        <f t="shared" si="431"/>
        <v>3600</v>
      </c>
      <c r="BV312" s="43">
        <f t="shared" si="432"/>
        <v>302566.05102365307</v>
      </c>
      <c r="BW312" s="71">
        <f t="shared" si="468"/>
        <v>3.8326807707561382E-2</v>
      </c>
      <c r="BY312" s="44">
        <f t="shared" si="433"/>
        <v>154</v>
      </c>
      <c r="BZ312" s="44">
        <f t="shared" si="434"/>
        <v>15.25</v>
      </c>
      <c r="CA312" s="44">
        <v>1</v>
      </c>
      <c r="CB312" s="35">
        <f t="shared" si="435"/>
        <v>0</v>
      </c>
      <c r="CC312" s="43">
        <f t="shared" si="383"/>
        <v>18345600</v>
      </c>
      <c r="CD312" s="43">
        <f t="shared" si="436"/>
        <v>0</v>
      </c>
      <c r="CE312" s="43">
        <f t="shared" si="437"/>
        <v>3095880572665.4111</v>
      </c>
      <c r="CF312" s="43">
        <f t="shared" si="438"/>
        <v>4575</v>
      </c>
      <c r="CG312" s="43">
        <f t="shared" si="439"/>
        <v>302566.05102365307</v>
      </c>
      <c r="CH312" s="71" t="e">
        <f t="shared" si="467"/>
        <v>#DIV/0!</v>
      </c>
      <c r="CJ312" s="44">
        <f t="shared" si="440"/>
        <v>99</v>
      </c>
      <c r="CK312" s="44">
        <f t="shared" si="441"/>
        <v>18.899999999999999</v>
      </c>
      <c r="CL312" s="44">
        <v>1</v>
      </c>
      <c r="CM312" s="35">
        <f t="shared" si="442"/>
        <v>0</v>
      </c>
      <c r="CN312" s="43">
        <f t="shared" si="384"/>
        <v>7200</v>
      </c>
      <c r="CO312" s="43">
        <f t="shared" si="443"/>
        <v>0</v>
      </c>
      <c r="CP312" s="43">
        <f t="shared" si="444"/>
        <v>1511660435.8717775</v>
      </c>
      <c r="CQ312" s="43">
        <f t="shared" si="445"/>
        <v>5670</v>
      </c>
      <c r="CR312" s="43">
        <f t="shared" si="446"/>
        <v>302566.05102365307</v>
      </c>
      <c r="CS312" s="71" t="e">
        <f t="shared" si="462"/>
        <v>#DIV/0!</v>
      </c>
      <c r="CU312" s="44">
        <f t="shared" si="447"/>
        <v>49</v>
      </c>
      <c r="CV312" s="44">
        <f t="shared" si="448"/>
        <v>23</v>
      </c>
      <c r="CW312" s="44">
        <v>1</v>
      </c>
      <c r="CX312" s="35">
        <f t="shared" si="449"/>
        <v>0</v>
      </c>
      <c r="CY312" s="43">
        <f t="shared" si="385"/>
        <v>60</v>
      </c>
      <c r="CZ312" s="43">
        <f t="shared" si="450"/>
        <v>0</v>
      </c>
      <c r="DA312" s="43">
        <f t="shared" si="451"/>
        <v>1476230.8944060276</v>
      </c>
      <c r="DB312" s="43">
        <f t="shared" si="452"/>
        <v>6900</v>
      </c>
      <c r="DC312" s="43">
        <f t="shared" si="453"/>
        <v>302566.05102365307</v>
      </c>
      <c r="DD312" s="71" t="e">
        <f t="shared" si="469"/>
        <v>#DIV/0!</v>
      </c>
      <c r="DF312" s="44">
        <f t="shared" si="454"/>
        <v>-14</v>
      </c>
      <c r="DG312" s="44">
        <f t="shared" si="455"/>
        <v>32.75</v>
      </c>
      <c r="DH312" s="44">
        <v>1</v>
      </c>
      <c r="DI312" s="35">
        <f t="shared" si="464"/>
        <v>0</v>
      </c>
      <c r="DJ312" s="43">
        <f t="shared" si="386"/>
        <v>1</v>
      </c>
      <c r="DK312" s="43">
        <f t="shared" si="456"/>
        <v>0</v>
      </c>
      <c r="DL312" s="43">
        <f t="shared" si="457"/>
        <v>237.78055948438609</v>
      </c>
      <c r="DM312" s="43">
        <f t="shared" si="458"/>
        <v>9825</v>
      </c>
      <c r="DN312" s="43">
        <f t="shared" si="459"/>
        <v>302566.05102365307</v>
      </c>
    </row>
    <row r="313" spans="1:118">
      <c r="A313" s="35">
        <f t="shared" si="387"/>
        <v>10441.200658999618</v>
      </c>
      <c r="B313" s="35">
        <v>0</v>
      </c>
      <c r="C313" s="56">
        <f t="shared" si="466"/>
        <v>13.8</v>
      </c>
      <c r="D313" s="60"/>
      <c r="E313" s="59">
        <f t="shared" si="388"/>
        <v>13.8</v>
      </c>
      <c r="F313" s="102">
        <f t="shared" si="376"/>
        <v>27.6</v>
      </c>
      <c r="G313" s="38">
        <f t="shared" si="389"/>
        <v>3.0425780916579072E+18</v>
      </c>
      <c r="H313" s="35">
        <f t="shared" si="460"/>
        <v>61.400000000000027</v>
      </c>
      <c r="I313" s="39">
        <v>307</v>
      </c>
      <c r="J313" s="44">
        <f t="shared" si="390"/>
        <v>307</v>
      </c>
      <c r="K313" s="44">
        <f t="shared" si="391"/>
        <v>1</v>
      </c>
      <c r="L313" s="34">
        <v>1</v>
      </c>
      <c r="M313" s="127">
        <f t="shared" si="392"/>
        <v>13.8</v>
      </c>
      <c r="N313" s="43">
        <f t="shared" si="377"/>
        <v>4.608416977943475E+19</v>
      </c>
      <c r="O313" s="43">
        <f t="shared" si="393"/>
        <v>1.9524019368755328E+23</v>
      </c>
      <c r="P313" s="43">
        <f t="shared" si="394"/>
        <v>5.0385093197854943E+21</v>
      </c>
      <c r="Q313" s="43">
        <f t="shared" si="395"/>
        <v>300</v>
      </c>
      <c r="R313" s="43">
        <f t="shared" si="396"/>
        <v>313236.01976998855</v>
      </c>
      <c r="S313" s="71">
        <f t="shared" si="397"/>
        <v>2.5806721580335656E-2</v>
      </c>
      <c r="V313" s="44">
        <f t="shared" si="398"/>
        <v>307</v>
      </c>
      <c r="W313" s="44">
        <f t="shared" si="399"/>
        <v>2</v>
      </c>
      <c r="X313" s="44">
        <v>1</v>
      </c>
      <c r="Y313" s="35">
        <f t="shared" si="400"/>
        <v>1</v>
      </c>
      <c r="Z313" s="43">
        <f t="shared" si="378"/>
        <v>5.6137938648699594E+20</v>
      </c>
      <c r="AA313" s="43">
        <f t="shared" si="401"/>
        <v>1.7234347165150776E+23</v>
      </c>
      <c r="AB313" s="43">
        <f t="shared" si="402"/>
        <v>5.0385093197854943E+21</v>
      </c>
      <c r="AC313" s="43">
        <f t="shared" si="403"/>
        <v>600</v>
      </c>
      <c r="AD313" s="43">
        <f t="shared" si="404"/>
        <v>313236.01976998855</v>
      </c>
      <c r="AE313" s="71">
        <f t="shared" si="465"/>
        <v>2.9235278084532045E-2</v>
      </c>
      <c r="AG313" s="44">
        <f t="shared" si="405"/>
        <v>292</v>
      </c>
      <c r="AH313" s="44">
        <f t="shared" si="406"/>
        <v>4.1500000000000004</v>
      </c>
      <c r="AI313" s="44">
        <v>1</v>
      </c>
      <c r="AJ313" s="35">
        <f t="shared" si="407"/>
        <v>1.075</v>
      </c>
      <c r="AK313" s="43">
        <f t="shared" si="379"/>
        <v>5.1454526632740004E+18</v>
      </c>
      <c r="AL313" s="43">
        <f t="shared" si="408"/>
        <v>1.6151575910017086E+21</v>
      </c>
      <c r="AM313" s="43">
        <f t="shared" si="409"/>
        <v>6.2981366497318614E+20</v>
      </c>
      <c r="AN313" s="43">
        <f t="shared" si="410"/>
        <v>1245</v>
      </c>
      <c r="AO313" s="43">
        <f t="shared" si="411"/>
        <v>313236.01976998855</v>
      </c>
      <c r="AP313" s="71">
        <f t="shared" si="470"/>
        <v>0.38993945140831765</v>
      </c>
      <c r="AR313" s="44">
        <f t="shared" si="412"/>
        <v>272</v>
      </c>
      <c r="AS313" s="44">
        <f t="shared" si="413"/>
        <v>6.5</v>
      </c>
      <c r="AT313" s="44">
        <v>1</v>
      </c>
      <c r="AU313" s="35">
        <f t="shared" si="414"/>
        <v>1.175</v>
      </c>
      <c r="AV313" s="43">
        <f t="shared" si="380"/>
        <v>5.54946598350144E+17</v>
      </c>
      <c r="AW313" s="43">
        <f t="shared" si="415"/>
        <v>1.7736093283270604E+20</v>
      </c>
      <c r="AX313" s="43">
        <f t="shared" si="416"/>
        <v>3.9363354060824084E+19</v>
      </c>
      <c r="AY313" s="43">
        <f t="shared" si="417"/>
        <v>1950</v>
      </c>
      <c r="AZ313" s="43">
        <f t="shared" si="418"/>
        <v>313236.01976998855</v>
      </c>
      <c r="BA313" s="71">
        <f t="shared" si="461"/>
        <v>0.22193925929535555</v>
      </c>
      <c r="BC313" s="44">
        <f t="shared" si="419"/>
        <v>247</v>
      </c>
      <c r="BD313" s="44">
        <f t="shared" si="420"/>
        <v>9.1</v>
      </c>
      <c r="BE313" s="44">
        <v>1</v>
      </c>
      <c r="BF313" s="35">
        <f t="shared" si="421"/>
        <v>1.3</v>
      </c>
      <c r="BG313" s="43">
        <f t="shared" si="381"/>
        <v>5.268943527192576E+17</v>
      </c>
      <c r="BH313" s="43">
        <f t="shared" si="422"/>
        <v>1.6918577665815364E+20</v>
      </c>
      <c r="BI313" s="43">
        <f t="shared" si="423"/>
        <v>1.2301048144007508E+18</v>
      </c>
      <c r="BJ313" s="43">
        <f t="shared" si="424"/>
        <v>2730</v>
      </c>
      <c r="BK313" s="43">
        <f t="shared" si="425"/>
        <v>313236.01976998855</v>
      </c>
      <c r="BL313" s="71">
        <f t="shared" si="471"/>
        <v>7.2707342112228786E-3</v>
      </c>
      <c r="BN313" s="44">
        <f t="shared" si="426"/>
        <v>217</v>
      </c>
      <c r="BO313" s="44">
        <f t="shared" si="427"/>
        <v>12</v>
      </c>
      <c r="BP313" s="44">
        <v>1</v>
      </c>
      <c r="BQ313" s="35">
        <f t="shared" si="428"/>
        <v>1.45</v>
      </c>
      <c r="BR313" s="43">
        <f t="shared" si="382"/>
        <v>1393900404019200</v>
      </c>
      <c r="BS313" s="43">
        <f t="shared" si="429"/>
        <v>4.3859076212464128E+17</v>
      </c>
      <c r="BT313" s="43">
        <f t="shared" si="430"/>
        <v>1.9220387725011692E+16</v>
      </c>
      <c r="BU313" s="43">
        <f t="shared" si="431"/>
        <v>3600</v>
      </c>
      <c r="BV313" s="43">
        <f t="shared" si="432"/>
        <v>313236.01976998855</v>
      </c>
      <c r="BW313" s="71">
        <f t="shared" si="468"/>
        <v>4.3823056445382973E-2</v>
      </c>
      <c r="BY313" s="44">
        <f t="shared" si="433"/>
        <v>155</v>
      </c>
      <c r="BZ313" s="44">
        <f t="shared" si="434"/>
        <v>15.25</v>
      </c>
      <c r="CA313" s="44">
        <v>1</v>
      </c>
      <c r="CB313" s="35">
        <f t="shared" si="435"/>
        <v>0</v>
      </c>
      <c r="CC313" s="43">
        <f t="shared" si="383"/>
        <v>18345600</v>
      </c>
      <c r="CD313" s="43">
        <f t="shared" si="436"/>
        <v>0</v>
      </c>
      <c r="CE313" s="43">
        <f t="shared" si="437"/>
        <v>3556232921088.0361</v>
      </c>
      <c r="CF313" s="43">
        <f t="shared" si="438"/>
        <v>4575</v>
      </c>
      <c r="CG313" s="43">
        <f t="shared" si="439"/>
        <v>313236.01976998855</v>
      </c>
      <c r="CH313" s="71" t="e">
        <f t="shared" si="467"/>
        <v>#DIV/0!</v>
      </c>
      <c r="CJ313" s="44">
        <f t="shared" si="440"/>
        <v>100</v>
      </c>
      <c r="CK313" s="44">
        <f t="shared" si="441"/>
        <v>18.899999999999999</v>
      </c>
      <c r="CL313" s="44">
        <v>14</v>
      </c>
      <c r="CM313" s="35">
        <f t="shared" si="442"/>
        <v>0</v>
      </c>
      <c r="CN313" s="43">
        <f t="shared" si="384"/>
        <v>100800</v>
      </c>
      <c r="CO313" s="43">
        <f t="shared" si="443"/>
        <v>0</v>
      </c>
      <c r="CP313" s="43">
        <f t="shared" si="444"/>
        <v>1736441856.0000117</v>
      </c>
      <c r="CQ313" s="43">
        <f t="shared" si="445"/>
        <v>5670</v>
      </c>
      <c r="CR313" s="43">
        <f t="shared" si="446"/>
        <v>313236.01976998855</v>
      </c>
      <c r="CS313" s="71" t="e">
        <f t="shared" si="462"/>
        <v>#DIV/0!</v>
      </c>
      <c r="CU313" s="44">
        <f t="shared" si="447"/>
        <v>50</v>
      </c>
      <c r="CV313" s="44">
        <f t="shared" si="448"/>
        <v>23</v>
      </c>
      <c r="CW313" s="44">
        <v>1</v>
      </c>
      <c r="CX313" s="35">
        <f t="shared" si="449"/>
        <v>0</v>
      </c>
      <c r="CY313" s="43">
        <f t="shared" si="385"/>
        <v>60</v>
      </c>
      <c r="CZ313" s="43">
        <f t="shared" si="450"/>
        <v>0</v>
      </c>
      <c r="DA313" s="43">
        <f t="shared" si="451"/>
        <v>1695744.0000000056</v>
      </c>
      <c r="DB313" s="43">
        <f t="shared" si="452"/>
        <v>6900</v>
      </c>
      <c r="DC313" s="43">
        <f t="shared" si="453"/>
        <v>313236.01976998855</v>
      </c>
      <c r="DD313" s="71" t="e">
        <f t="shared" si="469"/>
        <v>#DIV/0!</v>
      </c>
      <c r="DF313" s="44">
        <f t="shared" si="454"/>
        <v>-13</v>
      </c>
      <c r="DG313" s="44">
        <f t="shared" si="455"/>
        <v>32.75</v>
      </c>
      <c r="DH313" s="44">
        <v>1</v>
      </c>
      <c r="DI313" s="35">
        <f t="shared" si="464"/>
        <v>0</v>
      </c>
      <c r="DJ313" s="43">
        <f t="shared" si="386"/>
        <v>1</v>
      </c>
      <c r="DK313" s="43">
        <f t="shared" si="456"/>
        <v>0</v>
      </c>
      <c r="DL313" s="43">
        <f t="shared" si="457"/>
        <v>273.13813752998885</v>
      </c>
      <c r="DM313" s="43">
        <f t="shared" si="458"/>
        <v>9825</v>
      </c>
      <c r="DN313" s="43">
        <f t="shared" si="459"/>
        <v>313236.01976998855</v>
      </c>
    </row>
    <row r="314" spans="1:118">
      <c r="A314" s="35">
        <f t="shared" si="387"/>
        <v>10809.40880505178</v>
      </c>
      <c r="B314" s="35">
        <v>0</v>
      </c>
      <c r="C314" s="56">
        <f t="shared" si="466"/>
        <v>13.8</v>
      </c>
      <c r="D314" s="60"/>
      <c r="E314" s="59">
        <f t="shared" si="388"/>
        <v>13.8</v>
      </c>
      <c r="F314" s="102">
        <f t="shared" si="376"/>
        <v>27.6</v>
      </c>
      <c r="G314" s="38">
        <f t="shared" si="389"/>
        <v>3.4950044488374564E+18</v>
      </c>
      <c r="H314" s="35">
        <f t="shared" si="460"/>
        <v>61.60000000000003</v>
      </c>
      <c r="I314" s="39">
        <v>308</v>
      </c>
      <c r="J314" s="44">
        <f t="shared" si="390"/>
        <v>308</v>
      </c>
      <c r="K314" s="44">
        <f t="shared" si="391"/>
        <v>1</v>
      </c>
      <c r="L314" s="34">
        <v>1</v>
      </c>
      <c r="M314" s="127">
        <f t="shared" si="392"/>
        <v>13.8</v>
      </c>
      <c r="N314" s="43">
        <f t="shared" si="377"/>
        <v>4.608416977943475E+19</v>
      </c>
      <c r="O314" s="43">
        <f t="shared" si="393"/>
        <v>1.9587615523050948E+23</v>
      </c>
      <c r="P314" s="43">
        <f t="shared" si="394"/>
        <v>5.7877273672748274E+21</v>
      </c>
      <c r="Q314" s="43">
        <f t="shared" si="395"/>
        <v>300</v>
      </c>
      <c r="R314" s="43">
        <f t="shared" si="396"/>
        <v>324282.26415155339</v>
      </c>
      <c r="S314" s="71">
        <f t="shared" si="397"/>
        <v>2.9547891423862993E-2</v>
      </c>
      <c r="V314" s="44">
        <f t="shared" si="398"/>
        <v>308</v>
      </c>
      <c r="W314" s="44">
        <f t="shared" si="399"/>
        <v>2</v>
      </c>
      <c r="X314" s="44">
        <v>1</v>
      </c>
      <c r="Y314" s="35">
        <f t="shared" si="400"/>
        <v>1</v>
      </c>
      <c r="Z314" s="43">
        <f t="shared" si="378"/>
        <v>5.6137938648699594E+20</v>
      </c>
      <c r="AA314" s="43">
        <f t="shared" si="401"/>
        <v>1.7290485103799475E+23</v>
      </c>
      <c r="AB314" s="43">
        <f t="shared" si="402"/>
        <v>5.7877273672748274E+21</v>
      </c>
      <c r="AC314" s="43">
        <f t="shared" si="403"/>
        <v>600</v>
      </c>
      <c r="AD314" s="43">
        <f t="shared" si="404"/>
        <v>324282.26415155339</v>
      </c>
      <c r="AE314" s="71">
        <f t="shared" si="465"/>
        <v>3.3473481701233536E-2</v>
      </c>
      <c r="AG314" s="44">
        <f t="shared" si="405"/>
        <v>293</v>
      </c>
      <c r="AH314" s="44">
        <f t="shared" si="406"/>
        <v>4.1500000000000004</v>
      </c>
      <c r="AI314" s="44">
        <v>1</v>
      </c>
      <c r="AJ314" s="35">
        <f t="shared" si="407"/>
        <v>1.075</v>
      </c>
      <c r="AK314" s="43">
        <f t="shared" si="379"/>
        <v>5.1454526632740004E+18</v>
      </c>
      <c r="AL314" s="43">
        <f t="shared" si="408"/>
        <v>1.6206889526147282E+21</v>
      </c>
      <c r="AM314" s="43">
        <f t="shared" si="409"/>
        <v>7.2346592090935263E+20</v>
      </c>
      <c r="AN314" s="43">
        <f t="shared" si="410"/>
        <v>1245</v>
      </c>
      <c r="AO314" s="43">
        <f t="shared" si="411"/>
        <v>324282.26415155339</v>
      </c>
      <c r="AP314" s="71">
        <f t="shared" si="470"/>
        <v>0.44639405960172274</v>
      </c>
      <c r="AR314" s="44">
        <f t="shared" si="412"/>
        <v>273</v>
      </c>
      <c r="AS314" s="44">
        <f t="shared" si="413"/>
        <v>6.5</v>
      </c>
      <c r="AT314" s="44">
        <v>1</v>
      </c>
      <c r="AU314" s="35">
        <f t="shared" si="414"/>
        <v>1.175</v>
      </c>
      <c r="AV314" s="43">
        <f t="shared" si="380"/>
        <v>5.54946598350144E+17</v>
      </c>
      <c r="AW314" s="43">
        <f t="shared" si="415"/>
        <v>1.7801299508576744E+20</v>
      </c>
      <c r="AX314" s="43">
        <f t="shared" si="416"/>
        <v>4.5216620056834482E+19</v>
      </c>
      <c r="AY314" s="43">
        <f t="shared" si="417"/>
        <v>1950</v>
      </c>
      <c r="AZ314" s="43">
        <f t="shared" si="418"/>
        <v>324282.26415155339</v>
      </c>
      <c r="BA314" s="71">
        <f t="shared" si="461"/>
        <v>0.25400741128505205</v>
      </c>
      <c r="BC314" s="44">
        <f t="shared" si="419"/>
        <v>248</v>
      </c>
      <c r="BD314" s="44">
        <f t="shared" si="420"/>
        <v>9.1</v>
      </c>
      <c r="BE314" s="44">
        <v>1</v>
      </c>
      <c r="BF314" s="35">
        <f t="shared" si="421"/>
        <v>1.3</v>
      </c>
      <c r="BG314" s="43">
        <f t="shared" si="381"/>
        <v>5.268943527192576E+17</v>
      </c>
      <c r="BH314" s="43">
        <f t="shared" si="422"/>
        <v>1.6987073931668865E+20</v>
      </c>
      <c r="BI314" s="43">
        <f t="shared" si="423"/>
        <v>1.4130193767760755E+18</v>
      </c>
      <c r="BJ314" s="43">
        <f t="shared" si="424"/>
        <v>2730</v>
      </c>
      <c r="BK314" s="43">
        <f t="shared" si="425"/>
        <v>324282.26415155339</v>
      </c>
      <c r="BL314" s="71">
        <f t="shared" si="471"/>
        <v>8.3182034908424983E-3</v>
      </c>
      <c r="BN314" s="44">
        <f t="shared" si="426"/>
        <v>218</v>
      </c>
      <c r="BO314" s="44">
        <f t="shared" si="427"/>
        <v>12</v>
      </c>
      <c r="BP314" s="44">
        <v>1</v>
      </c>
      <c r="BQ314" s="35">
        <f t="shared" si="428"/>
        <v>1.45</v>
      </c>
      <c r="BR314" s="43">
        <f t="shared" si="382"/>
        <v>1393900404019200</v>
      </c>
      <c r="BS314" s="43">
        <f t="shared" si="429"/>
        <v>4.4061191771046912E+17</v>
      </c>
      <c r="BT314" s="43">
        <f t="shared" si="430"/>
        <v>2.2078427762126132E+16</v>
      </c>
      <c r="BU314" s="43">
        <f t="shared" si="431"/>
        <v>3600</v>
      </c>
      <c r="BV314" s="43">
        <f t="shared" si="432"/>
        <v>324282.26415155339</v>
      </c>
      <c r="BW314" s="71">
        <f t="shared" si="468"/>
        <v>5.0108557836681368E-2</v>
      </c>
      <c r="BY314" s="44">
        <f t="shared" si="433"/>
        <v>156</v>
      </c>
      <c r="BZ314" s="44">
        <f t="shared" si="434"/>
        <v>15.25</v>
      </c>
      <c r="CA314" s="44">
        <v>1</v>
      </c>
      <c r="CB314" s="35">
        <f t="shared" si="435"/>
        <v>0</v>
      </c>
      <c r="CC314" s="43">
        <f t="shared" si="383"/>
        <v>18345600</v>
      </c>
      <c r="CD314" s="43">
        <f t="shared" si="436"/>
        <v>0</v>
      </c>
      <c r="CE314" s="43">
        <f t="shared" si="437"/>
        <v>4085038906440.1294</v>
      </c>
      <c r="CF314" s="43">
        <f t="shared" si="438"/>
        <v>4575</v>
      </c>
      <c r="CG314" s="43">
        <f t="shared" si="439"/>
        <v>324282.26415155339</v>
      </c>
      <c r="CH314" s="71" t="e">
        <f t="shared" si="467"/>
        <v>#DIV/0!</v>
      </c>
      <c r="CJ314" s="44">
        <f t="shared" si="440"/>
        <v>101</v>
      </c>
      <c r="CK314" s="44">
        <f t="shared" si="441"/>
        <v>18.899999999999999</v>
      </c>
      <c r="CL314" s="44">
        <v>1</v>
      </c>
      <c r="CM314" s="35">
        <f t="shared" si="442"/>
        <v>0</v>
      </c>
      <c r="CN314" s="43">
        <f t="shared" si="384"/>
        <v>100800</v>
      </c>
      <c r="CO314" s="43">
        <f t="shared" si="443"/>
        <v>0</v>
      </c>
      <c r="CP314" s="43">
        <f t="shared" si="444"/>
        <v>1994647903.5352116</v>
      </c>
      <c r="CQ314" s="43">
        <f t="shared" si="445"/>
        <v>5670</v>
      </c>
      <c r="CR314" s="43">
        <f t="shared" si="446"/>
        <v>324282.26415155339</v>
      </c>
      <c r="CS314" s="71" t="e">
        <f t="shared" si="462"/>
        <v>#DIV/0!</v>
      </c>
      <c r="CU314" s="44">
        <f t="shared" si="447"/>
        <v>51</v>
      </c>
      <c r="CV314" s="44">
        <f t="shared" si="448"/>
        <v>23</v>
      </c>
      <c r="CW314" s="44">
        <v>1</v>
      </c>
      <c r="CX314" s="35">
        <f t="shared" si="449"/>
        <v>0</v>
      </c>
      <c r="CY314" s="43">
        <f t="shared" si="385"/>
        <v>60</v>
      </c>
      <c r="CZ314" s="43">
        <f t="shared" si="450"/>
        <v>0</v>
      </c>
      <c r="DA314" s="43">
        <f t="shared" si="451"/>
        <v>1947898.3432960988</v>
      </c>
      <c r="DB314" s="43">
        <f t="shared" si="452"/>
        <v>6900</v>
      </c>
      <c r="DC314" s="43">
        <f t="shared" si="453"/>
        <v>324282.26415155339</v>
      </c>
      <c r="DD314" s="71" t="e">
        <f t="shared" si="469"/>
        <v>#DIV/0!</v>
      </c>
      <c r="DF314" s="44">
        <f t="shared" si="454"/>
        <v>-12</v>
      </c>
      <c r="DG314" s="44">
        <f t="shared" si="455"/>
        <v>32.75</v>
      </c>
      <c r="DH314" s="44">
        <v>1</v>
      </c>
      <c r="DI314" s="35">
        <f t="shared" si="464"/>
        <v>0</v>
      </c>
      <c r="DJ314" s="43">
        <f t="shared" si="386"/>
        <v>1</v>
      </c>
      <c r="DK314" s="43">
        <f t="shared" si="456"/>
        <v>0</v>
      </c>
      <c r="DL314" s="43">
        <f t="shared" si="457"/>
        <v>313.75332926765213</v>
      </c>
      <c r="DM314" s="43">
        <f t="shared" si="458"/>
        <v>9825</v>
      </c>
      <c r="DN314" s="43">
        <f t="shared" si="459"/>
        <v>324282.26415155339</v>
      </c>
    </row>
    <row r="315" spans="1:118">
      <c r="A315" s="35">
        <f t="shared" si="387"/>
        <v>11190.601783332248</v>
      </c>
      <c r="B315" s="35">
        <v>0</v>
      </c>
      <c r="C315" s="56">
        <f t="shared" si="466"/>
        <v>13.8</v>
      </c>
      <c r="D315" s="60"/>
      <c r="E315" s="59">
        <f t="shared" si="388"/>
        <v>13.8</v>
      </c>
      <c r="F315" s="102">
        <f t="shared" si="376"/>
        <v>27.6</v>
      </c>
      <c r="G315" s="38">
        <f t="shared" si="389"/>
        <v>4.0147058610869048E+18</v>
      </c>
      <c r="H315" s="35">
        <f t="shared" si="460"/>
        <v>61.800000000000033</v>
      </c>
      <c r="I315" s="39">
        <v>309</v>
      </c>
      <c r="J315" s="44">
        <f t="shared" si="390"/>
        <v>309</v>
      </c>
      <c r="K315" s="44">
        <f t="shared" si="391"/>
        <v>1</v>
      </c>
      <c r="L315" s="34">
        <v>1</v>
      </c>
      <c r="M315" s="127">
        <f t="shared" si="392"/>
        <v>13.8</v>
      </c>
      <c r="N315" s="43">
        <f t="shared" si="377"/>
        <v>4.608416977943475E+19</v>
      </c>
      <c r="O315" s="43">
        <f t="shared" si="393"/>
        <v>1.9651211677346569E+23</v>
      </c>
      <c r="P315" s="43">
        <f t="shared" si="394"/>
        <v>6.6483529059599143E+21</v>
      </c>
      <c r="Q315" s="43">
        <f t="shared" si="395"/>
        <v>300</v>
      </c>
      <c r="R315" s="43">
        <f t="shared" si="396"/>
        <v>335718.05349996744</v>
      </c>
      <c r="S315" s="71">
        <f t="shared" si="397"/>
        <v>3.3831770860338201E-2</v>
      </c>
      <c r="V315" s="44">
        <f t="shared" si="398"/>
        <v>309</v>
      </c>
      <c r="W315" s="44">
        <f t="shared" si="399"/>
        <v>2</v>
      </c>
      <c r="X315" s="44">
        <v>1</v>
      </c>
      <c r="Y315" s="35">
        <f t="shared" si="400"/>
        <v>1</v>
      </c>
      <c r="Z315" s="43">
        <f t="shared" si="378"/>
        <v>5.6137938648699594E+20</v>
      </c>
      <c r="AA315" s="43">
        <f t="shared" si="401"/>
        <v>1.7346623042448174E+23</v>
      </c>
      <c r="AB315" s="43">
        <f t="shared" si="402"/>
        <v>6.6483529059599143E+21</v>
      </c>
      <c r="AC315" s="43">
        <f t="shared" si="403"/>
        <v>600</v>
      </c>
      <c r="AD315" s="43">
        <f t="shared" si="404"/>
        <v>335718.05349996744</v>
      </c>
      <c r="AE315" s="71">
        <f t="shared" si="465"/>
        <v>3.8326496688669699E-2</v>
      </c>
      <c r="AG315" s="44">
        <f t="shared" si="405"/>
        <v>294</v>
      </c>
      <c r="AH315" s="44">
        <f t="shared" si="406"/>
        <v>4.1500000000000004</v>
      </c>
      <c r="AI315" s="44">
        <v>1</v>
      </c>
      <c r="AJ315" s="35">
        <f t="shared" si="407"/>
        <v>1.075</v>
      </c>
      <c r="AK315" s="43">
        <f t="shared" si="379"/>
        <v>5.1454526632740004E+18</v>
      </c>
      <c r="AL315" s="43">
        <f t="shared" si="408"/>
        <v>1.6262203142277478E+21</v>
      </c>
      <c r="AM315" s="43">
        <f t="shared" si="409"/>
        <v>8.3104411324498851E+20</v>
      </c>
      <c r="AN315" s="43">
        <f t="shared" si="410"/>
        <v>1245</v>
      </c>
      <c r="AO315" s="43">
        <f t="shared" si="411"/>
        <v>335718.05349996744</v>
      </c>
      <c r="AP315" s="71">
        <f t="shared" si="470"/>
        <v>0.51102799908118901</v>
      </c>
      <c r="AR315" s="44">
        <f t="shared" si="412"/>
        <v>274</v>
      </c>
      <c r="AS315" s="44">
        <f t="shared" si="413"/>
        <v>6.5</v>
      </c>
      <c r="AT315" s="44">
        <v>1</v>
      </c>
      <c r="AU315" s="35">
        <f t="shared" si="414"/>
        <v>1.175</v>
      </c>
      <c r="AV315" s="43">
        <f t="shared" si="380"/>
        <v>5.54946598350144E+17</v>
      </c>
      <c r="AW315" s="43">
        <f t="shared" si="415"/>
        <v>1.7866505733882885E+20</v>
      </c>
      <c r="AX315" s="43">
        <f t="shared" si="416"/>
        <v>5.1940257077811716E+19</v>
      </c>
      <c r="AY315" s="43">
        <f t="shared" si="417"/>
        <v>1950</v>
      </c>
      <c r="AZ315" s="43">
        <f t="shared" si="418"/>
        <v>335718.05349996744</v>
      </c>
      <c r="BA315" s="71">
        <f t="shared" si="461"/>
        <v>0.29071301266990196</v>
      </c>
      <c r="BC315" s="44">
        <f t="shared" si="419"/>
        <v>249</v>
      </c>
      <c r="BD315" s="44">
        <f t="shared" si="420"/>
        <v>9.1</v>
      </c>
      <c r="BE315" s="44">
        <v>1</v>
      </c>
      <c r="BF315" s="35">
        <f t="shared" si="421"/>
        <v>1.3</v>
      </c>
      <c r="BG315" s="43">
        <f t="shared" si="381"/>
        <v>5.268943527192576E+17</v>
      </c>
      <c r="BH315" s="43">
        <f t="shared" si="422"/>
        <v>1.7055570197522366E+20</v>
      </c>
      <c r="BI315" s="43">
        <f t="shared" si="423"/>
        <v>1.6231330336816138E+18</v>
      </c>
      <c r="BJ315" s="43">
        <f t="shared" si="424"/>
        <v>2730</v>
      </c>
      <c r="BK315" s="43">
        <f t="shared" si="425"/>
        <v>335718.05349996744</v>
      </c>
      <c r="BL315" s="71">
        <f t="shared" si="471"/>
        <v>9.5167327441061083E-3</v>
      </c>
      <c r="BN315" s="44">
        <f t="shared" si="426"/>
        <v>219</v>
      </c>
      <c r="BO315" s="44">
        <f t="shared" si="427"/>
        <v>12</v>
      </c>
      <c r="BP315" s="44">
        <v>1</v>
      </c>
      <c r="BQ315" s="35">
        <f t="shared" si="428"/>
        <v>1.45</v>
      </c>
      <c r="BR315" s="43">
        <f t="shared" si="382"/>
        <v>1393900404019200</v>
      </c>
      <c r="BS315" s="43">
        <f t="shared" si="429"/>
        <v>4.4263307329629696E+17</v>
      </c>
      <c r="BT315" s="43">
        <f t="shared" si="430"/>
        <v>2.5361453651275156E+16</v>
      </c>
      <c r="BU315" s="43">
        <f t="shared" si="431"/>
        <v>3600</v>
      </c>
      <c r="BV315" s="43">
        <f t="shared" si="432"/>
        <v>335718.05349996744</v>
      </c>
      <c r="BW315" s="71">
        <f t="shared" si="468"/>
        <v>5.7296788652524147E-2</v>
      </c>
      <c r="BY315" s="44">
        <f t="shared" si="433"/>
        <v>157</v>
      </c>
      <c r="BZ315" s="44">
        <f t="shared" si="434"/>
        <v>15.25</v>
      </c>
      <c r="CA315" s="44">
        <v>1</v>
      </c>
      <c r="CB315" s="35">
        <f t="shared" si="435"/>
        <v>0</v>
      </c>
      <c r="CC315" s="43">
        <f t="shared" si="383"/>
        <v>18345600</v>
      </c>
      <c r="CD315" s="43">
        <f t="shared" si="436"/>
        <v>0</v>
      </c>
      <c r="CE315" s="43">
        <f t="shared" si="437"/>
        <v>4692477471926.6631</v>
      </c>
      <c r="CF315" s="43">
        <f t="shared" si="438"/>
        <v>4575</v>
      </c>
      <c r="CG315" s="43">
        <f t="shared" si="439"/>
        <v>335718.05349996744</v>
      </c>
      <c r="CH315" s="71" t="e">
        <f t="shared" si="467"/>
        <v>#DIV/0!</v>
      </c>
      <c r="CJ315" s="44">
        <f t="shared" si="440"/>
        <v>102</v>
      </c>
      <c r="CK315" s="44">
        <f t="shared" si="441"/>
        <v>18.899999999999999</v>
      </c>
      <c r="CL315" s="44">
        <v>1</v>
      </c>
      <c r="CM315" s="35">
        <f t="shared" si="442"/>
        <v>0</v>
      </c>
      <c r="CN315" s="43">
        <f t="shared" si="384"/>
        <v>100800</v>
      </c>
      <c r="CO315" s="43">
        <f t="shared" si="443"/>
        <v>0</v>
      </c>
      <c r="CP315" s="43">
        <f t="shared" si="444"/>
        <v>2291248765.5891824</v>
      </c>
      <c r="CQ315" s="43">
        <f t="shared" si="445"/>
        <v>5670</v>
      </c>
      <c r="CR315" s="43">
        <f t="shared" si="446"/>
        <v>335718.05349996744</v>
      </c>
      <c r="CS315" s="71" t="e">
        <f t="shared" si="462"/>
        <v>#DIV/0!</v>
      </c>
      <c r="CU315" s="44">
        <f t="shared" si="447"/>
        <v>52</v>
      </c>
      <c r="CV315" s="44">
        <f t="shared" si="448"/>
        <v>23</v>
      </c>
      <c r="CW315" s="44">
        <v>1</v>
      </c>
      <c r="CX315" s="35">
        <f t="shared" si="449"/>
        <v>0</v>
      </c>
      <c r="CY315" s="43">
        <f t="shared" si="385"/>
        <v>60</v>
      </c>
      <c r="CZ315" s="43">
        <f t="shared" si="450"/>
        <v>0</v>
      </c>
      <c r="DA315" s="43">
        <f t="shared" si="451"/>
        <v>2237547.6226456785</v>
      </c>
      <c r="DB315" s="43">
        <f t="shared" si="452"/>
        <v>6900</v>
      </c>
      <c r="DC315" s="43">
        <f t="shared" si="453"/>
        <v>335718.05349996744</v>
      </c>
      <c r="DD315" s="71" t="e">
        <f t="shared" si="469"/>
        <v>#DIV/0!</v>
      </c>
      <c r="DF315" s="44">
        <f t="shared" si="454"/>
        <v>-11</v>
      </c>
      <c r="DG315" s="44">
        <f t="shared" si="455"/>
        <v>32.75</v>
      </c>
      <c r="DH315" s="44">
        <v>1</v>
      </c>
      <c r="DI315" s="35">
        <f t="shared" si="464"/>
        <v>0</v>
      </c>
      <c r="DJ315" s="43">
        <f t="shared" si="386"/>
        <v>1</v>
      </c>
      <c r="DK315" s="43">
        <f t="shared" si="456"/>
        <v>0</v>
      </c>
      <c r="DL315" s="43">
        <f t="shared" si="457"/>
        <v>360.40793320459517</v>
      </c>
      <c r="DM315" s="43">
        <f t="shared" si="458"/>
        <v>9825</v>
      </c>
      <c r="DN315" s="43">
        <f t="shared" si="459"/>
        <v>335718.05349996744</v>
      </c>
    </row>
    <row r="316" spans="1:118">
      <c r="A316" s="35">
        <f t="shared" si="387"/>
        <v>11585.237502960643</v>
      </c>
      <c r="B316" s="35">
        <v>0</v>
      </c>
      <c r="C316" s="56">
        <f t="shared" si="466"/>
        <v>13.8</v>
      </c>
      <c r="D316" s="60"/>
      <c r="E316" s="59">
        <f t="shared" si="388"/>
        <v>13.8</v>
      </c>
      <c r="F316" s="102">
        <f t="shared" si="376"/>
        <v>27.6</v>
      </c>
      <c r="G316" s="38">
        <f t="shared" si="389"/>
        <v>4.6116860184274821E+18</v>
      </c>
      <c r="H316" s="35">
        <f t="shared" si="460"/>
        <v>62.000000000000036</v>
      </c>
      <c r="I316" s="39">
        <v>310</v>
      </c>
      <c r="J316" s="44">
        <f t="shared" si="390"/>
        <v>310</v>
      </c>
      <c r="K316" s="44">
        <f t="shared" si="391"/>
        <v>1</v>
      </c>
      <c r="L316" s="34">
        <v>4</v>
      </c>
      <c r="M316" s="127">
        <f t="shared" si="392"/>
        <v>13.8</v>
      </c>
      <c r="N316" s="43">
        <f t="shared" si="377"/>
        <v>1.84336679117739E+20</v>
      </c>
      <c r="O316" s="43">
        <f t="shared" si="393"/>
        <v>7.8859231326568744E+23</v>
      </c>
      <c r="P316" s="43">
        <f t="shared" si="394"/>
        <v>7.6369520465159106E+21</v>
      </c>
      <c r="Q316" s="43">
        <f t="shared" si="395"/>
        <v>300</v>
      </c>
      <c r="R316" s="43">
        <f t="shared" si="396"/>
        <v>347557.1250888193</v>
      </c>
      <c r="S316" s="71">
        <f t="shared" si="397"/>
        <v>9.6842841580462094E-3</v>
      </c>
      <c r="V316" s="44">
        <f t="shared" si="398"/>
        <v>310</v>
      </c>
      <c r="W316" s="44">
        <f t="shared" si="399"/>
        <v>2</v>
      </c>
      <c r="X316" s="44">
        <v>1</v>
      </c>
      <c r="Y316" s="35">
        <f t="shared" si="400"/>
        <v>1</v>
      </c>
      <c r="Z316" s="43">
        <f t="shared" si="378"/>
        <v>5.6137938648699594E+20</v>
      </c>
      <c r="AA316" s="43">
        <f t="shared" si="401"/>
        <v>1.7402760981096874E+23</v>
      </c>
      <c r="AB316" s="43">
        <f t="shared" si="402"/>
        <v>7.6369520465159106E+21</v>
      </c>
      <c r="AC316" s="43">
        <f t="shared" si="403"/>
        <v>600</v>
      </c>
      <c r="AD316" s="43">
        <f t="shared" si="404"/>
        <v>347557.1250888193</v>
      </c>
      <c r="AE316" s="71">
        <f t="shared" si="465"/>
        <v>4.388356568714169E-2</v>
      </c>
      <c r="AG316" s="44">
        <f t="shared" si="405"/>
        <v>295</v>
      </c>
      <c r="AH316" s="44">
        <f t="shared" si="406"/>
        <v>4.1500000000000004</v>
      </c>
      <c r="AI316" s="44">
        <v>15</v>
      </c>
      <c r="AJ316" s="35">
        <f t="shared" si="407"/>
        <v>1.075</v>
      </c>
      <c r="AK316" s="43">
        <f t="shared" si="379"/>
        <v>7.718178994911001E+19</v>
      </c>
      <c r="AL316" s="43">
        <f t="shared" si="408"/>
        <v>2.4476275137611513E+22</v>
      </c>
      <c r="AM316" s="43">
        <f t="shared" si="409"/>
        <v>9.5461900581448817E+20</v>
      </c>
      <c r="AN316" s="43">
        <f t="shared" si="410"/>
        <v>1245</v>
      </c>
      <c r="AO316" s="43">
        <f t="shared" si="411"/>
        <v>347557.1250888193</v>
      </c>
      <c r="AP316" s="71">
        <f t="shared" si="470"/>
        <v>3.900180891281007E-2</v>
      </c>
      <c r="AR316" s="44">
        <f t="shared" si="412"/>
        <v>275</v>
      </c>
      <c r="AS316" s="44">
        <f t="shared" si="413"/>
        <v>6.5</v>
      </c>
      <c r="AT316" s="44">
        <v>1</v>
      </c>
      <c r="AU316" s="35">
        <f t="shared" si="414"/>
        <v>1.175</v>
      </c>
      <c r="AV316" s="43">
        <f t="shared" si="380"/>
        <v>5.54946598350144E+17</v>
      </c>
      <c r="AW316" s="43">
        <f t="shared" si="415"/>
        <v>1.7931711959189029E+20</v>
      </c>
      <c r="AX316" s="43">
        <f t="shared" si="416"/>
        <v>5.9663687863405429E+19</v>
      </c>
      <c r="AY316" s="43">
        <f t="shared" si="417"/>
        <v>1950</v>
      </c>
      <c r="AZ316" s="43">
        <f t="shared" si="418"/>
        <v>347557.1250888193</v>
      </c>
      <c r="BA316" s="71">
        <f t="shared" si="461"/>
        <v>0.33272722648676623</v>
      </c>
      <c r="BC316" s="44">
        <f t="shared" si="419"/>
        <v>250</v>
      </c>
      <c r="BD316" s="44">
        <f t="shared" si="420"/>
        <v>9.1</v>
      </c>
      <c r="BE316" s="44">
        <v>1</v>
      </c>
      <c r="BF316" s="35">
        <f t="shared" si="421"/>
        <v>1.3</v>
      </c>
      <c r="BG316" s="43">
        <f t="shared" si="381"/>
        <v>5.268943527192576E+17</v>
      </c>
      <c r="BH316" s="43">
        <f t="shared" si="422"/>
        <v>1.7124066463375871E+20</v>
      </c>
      <c r="BI316" s="43">
        <f t="shared" si="423"/>
        <v>1.8644902457314163E+18</v>
      </c>
      <c r="BJ316" s="43">
        <f t="shared" si="424"/>
        <v>2730</v>
      </c>
      <c r="BK316" s="43">
        <f t="shared" si="425"/>
        <v>347557.1250888193</v>
      </c>
      <c r="BL316" s="71">
        <f t="shared" si="471"/>
        <v>1.0888127827108697E-2</v>
      </c>
      <c r="BN316" s="44">
        <f t="shared" si="426"/>
        <v>220</v>
      </c>
      <c r="BO316" s="44">
        <f t="shared" si="427"/>
        <v>12</v>
      </c>
      <c r="BP316" s="44">
        <v>1</v>
      </c>
      <c r="BQ316" s="35">
        <f t="shared" si="428"/>
        <v>1.45</v>
      </c>
      <c r="BR316" s="43">
        <f t="shared" si="382"/>
        <v>1393900404019200</v>
      </c>
      <c r="BS316" s="43">
        <f t="shared" si="429"/>
        <v>4.446542288821248E+17</v>
      </c>
      <c r="BT316" s="43">
        <f t="shared" si="430"/>
        <v>2.9132660089553324E+16</v>
      </c>
      <c r="BU316" s="43">
        <f t="shared" si="431"/>
        <v>3600</v>
      </c>
      <c r="BV316" s="43">
        <f t="shared" si="432"/>
        <v>347557.1250888193</v>
      </c>
      <c r="BW316" s="71">
        <f t="shared" si="468"/>
        <v>6.5517559931441066E-2</v>
      </c>
      <c r="BY316" s="44">
        <f t="shared" si="433"/>
        <v>158</v>
      </c>
      <c r="BZ316" s="44">
        <f t="shared" si="434"/>
        <v>15.25</v>
      </c>
      <c r="CA316" s="44">
        <v>1</v>
      </c>
      <c r="CB316" s="35">
        <f t="shared" si="435"/>
        <v>0</v>
      </c>
      <c r="CC316" s="43">
        <f t="shared" si="383"/>
        <v>18345600</v>
      </c>
      <c r="CD316" s="43">
        <f t="shared" si="436"/>
        <v>0</v>
      </c>
      <c r="CE316" s="43">
        <f t="shared" si="437"/>
        <v>5390241152862.8027</v>
      </c>
      <c r="CF316" s="43">
        <f t="shared" si="438"/>
        <v>4575</v>
      </c>
      <c r="CG316" s="43">
        <f t="shared" si="439"/>
        <v>347557.1250888193</v>
      </c>
      <c r="CH316" s="71" t="e">
        <f t="shared" si="467"/>
        <v>#DIV/0!</v>
      </c>
      <c r="CJ316" s="44">
        <f t="shared" si="440"/>
        <v>103</v>
      </c>
      <c r="CK316" s="44">
        <f t="shared" si="441"/>
        <v>18.899999999999999</v>
      </c>
      <c r="CL316" s="44">
        <v>1</v>
      </c>
      <c r="CM316" s="35">
        <f t="shared" si="442"/>
        <v>0</v>
      </c>
      <c r="CN316" s="43">
        <f t="shared" si="384"/>
        <v>100800</v>
      </c>
      <c r="CO316" s="43">
        <f t="shared" si="443"/>
        <v>0</v>
      </c>
      <c r="CP316" s="43">
        <f t="shared" si="444"/>
        <v>2631953687.9212813</v>
      </c>
      <c r="CQ316" s="43">
        <f t="shared" si="445"/>
        <v>5670</v>
      </c>
      <c r="CR316" s="43">
        <f t="shared" si="446"/>
        <v>347557.1250888193</v>
      </c>
      <c r="CS316" s="71" t="e">
        <f t="shared" si="462"/>
        <v>#DIV/0!</v>
      </c>
      <c r="CU316" s="44">
        <f t="shared" si="447"/>
        <v>53</v>
      </c>
      <c r="CV316" s="44">
        <f t="shared" si="448"/>
        <v>23</v>
      </c>
      <c r="CW316" s="44">
        <v>1</v>
      </c>
      <c r="CX316" s="35">
        <f t="shared" si="449"/>
        <v>0</v>
      </c>
      <c r="CY316" s="43">
        <f t="shared" si="385"/>
        <v>60</v>
      </c>
      <c r="CZ316" s="43">
        <f t="shared" si="450"/>
        <v>0</v>
      </c>
      <c r="DA316" s="43">
        <f t="shared" si="451"/>
        <v>2570267.2733606175</v>
      </c>
      <c r="DB316" s="43">
        <f t="shared" si="452"/>
        <v>6900</v>
      </c>
      <c r="DC316" s="43">
        <f t="shared" si="453"/>
        <v>347557.1250888193</v>
      </c>
      <c r="DD316" s="71" t="e">
        <f t="shared" si="469"/>
        <v>#DIV/0!</v>
      </c>
      <c r="DF316" s="44">
        <f t="shared" si="454"/>
        <v>-10</v>
      </c>
      <c r="DG316" s="44">
        <f t="shared" si="455"/>
        <v>32.75</v>
      </c>
      <c r="DH316" s="44">
        <v>1</v>
      </c>
      <c r="DI316" s="35">
        <f t="shared" si="464"/>
        <v>0</v>
      </c>
      <c r="DJ316" s="43">
        <f t="shared" si="386"/>
        <v>1</v>
      </c>
      <c r="DK316" s="43">
        <f t="shared" si="456"/>
        <v>0</v>
      </c>
      <c r="DL316" s="43">
        <f t="shared" si="457"/>
        <v>413.99999999999972</v>
      </c>
      <c r="DM316" s="43">
        <f t="shared" si="458"/>
        <v>9825</v>
      </c>
      <c r="DN316" s="43">
        <f t="shared" si="459"/>
        <v>347557.1250888193</v>
      </c>
    </row>
    <row r="317" spans="1:118">
      <c r="A317" s="35">
        <f t="shared" si="387"/>
        <v>11993.790021186824</v>
      </c>
      <c r="B317" s="35">
        <v>0</v>
      </c>
      <c r="C317" s="56">
        <f t="shared" si="466"/>
        <v>13.8</v>
      </c>
      <c r="D317" s="60"/>
      <c r="E317" s="59">
        <f t="shared" si="388"/>
        <v>13.8</v>
      </c>
      <c r="F317" s="102">
        <f t="shared" si="376"/>
        <v>27.6</v>
      </c>
      <c r="G317" s="38">
        <f t="shared" si="389"/>
        <v>5.2974361431304776E+18</v>
      </c>
      <c r="H317" s="35">
        <f t="shared" si="460"/>
        <v>62.200000000000031</v>
      </c>
      <c r="I317" s="39">
        <v>311</v>
      </c>
      <c r="J317" s="44">
        <f t="shared" si="390"/>
        <v>311</v>
      </c>
      <c r="K317" s="44">
        <f t="shared" si="391"/>
        <v>1</v>
      </c>
      <c r="L317" s="34">
        <v>1</v>
      </c>
      <c r="M317" s="127">
        <f t="shared" si="392"/>
        <v>13.8</v>
      </c>
      <c r="N317" s="43">
        <f t="shared" si="377"/>
        <v>1.84336679117739E+20</v>
      </c>
      <c r="O317" s="43">
        <f t="shared" si="393"/>
        <v>7.9113615943751227E+23</v>
      </c>
      <c r="P317" s="43">
        <f t="shared" si="394"/>
        <v>8.772554253024071E+21</v>
      </c>
      <c r="Q317" s="43">
        <f t="shared" si="395"/>
        <v>300</v>
      </c>
      <c r="R317" s="43">
        <f t="shared" si="396"/>
        <v>359813.70063560473</v>
      </c>
      <c r="S317" s="71">
        <f t="shared" si="397"/>
        <v>1.1088551759865515E-2</v>
      </c>
      <c r="V317" s="44">
        <f t="shared" si="398"/>
        <v>311</v>
      </c>
      <c r="W317" s="44">
        <f t="shared" si="399"/>
        <v>2</v>
      </c>
      <c r="X317" s="44">
        <v>1</v>
      </c>
      <c r="Y317" s="35">
        <f t="shared" si="400"/>
        <v>1</v>
      </c>
      <c r="Z317" s="43">
        <f t="shared" si="378"/>
        <v>5.6137938648699594E+20</v>
      </c>
      <c r="AA317" s="43">
        <f t="shared" si="401"/>
        <v>1.7458898919745573E+23</v>
      </c>
      <c r="AB317" s="43">
        <f t="shared" si="402"/>
        <v>8.772554253024071E+21</v>
      </c>
      <c r="AC317" s="43">
        <f t="shared" si="403"/>
        <v>600</v>
      </c>
      <c r="AD317" s="43">
        <f t="shared" si="404"/>
        <v>359813.70063560473</v>
      </c>
      <c r="AE317" s="71">
        <f t="shared" si="465"/>
        <v>5.0246892964724905E-2</v>
      </c>
      <c r="AG317" s="44">
        <f t="shared" si="405"/>
        <v>296</v>
      </c>
      <c r="AH317" s="44">
        <f t="shared" si="406"/>
        <v>4.1500000000000004</v>
      </c>
      <c r="AI317" s="44">
        <v>1</v>
      </c>
      <c r="AJ317" s="35">
        <f t="shared" si="407"/>
        <v>1.075</v>
      </c>
      <c r="AK317" s="43">
        <f t="shared" si="379"/>
        <v>7.718178994911001E+19</v>
      </c>
      <c r="AL317" s="43">
        <f t="shared" si="408"/>
        <v>2.4559245561806807E+22</v>
      </c>
      <c r="AM317" s="43">
        <f t="shared" si="409"/>
        <v>1.0965692816280076E+21</v>
      </c>
      <c r="AN317" s="43">
        <f t="shared" si="410"/>
        <v>1245</v>
      </c>
      <c r="AO317" s="43">
        <f t="shared" si="411"/>
        <v>359813.70063560473</v>
      </c>
      <c r="AP317" s="71">
        <f t="shared" si="470"/>
        <v>4.4649957950391277E-2</v>
      </c>
      <c r="AR317" s="44">
        <f t="shared" si="412"/>
        <v>276</v>
      </c>
      <c r="AS317" s="44">
        <f t="shared" si="413"/>
        <v>6.5</v>
      </c>
      <c r="AT317" s="44">
        <v>1</v>
      </c>
      <c r="AU317" s="35">
        <f t="shared" si="414"/>
        <v>1.175</v>
      </c>
      <c r="AV317" s="43">
        <f t="shared" si="380"/>
        <v>5.54946598350144E+17</v>
      </c>
      <c r="AW317" s="43">
        <f t="shared" si="415"/>
        <v>1.799691818449517E+20</v>
      </c>
      <c r="AX317" s="43">
        <f t="shared" si="416"/>
        <v>6.8535580101750383E+19</v>
      </c>
      <c r="AY317" s="43">
        <f t="shared" si="417"/>
        <v>1950</v>
      </c>
      <c r="AZ317" s="43">
        <f t="shared" si="418"/>
        <v>359813.70063560473</v>
      </c>
      <c r="BA317" s="71">
        <f t="shared" si="461"/>
        <v>0.38081842346094363</v>
      </c>
      <c r="BC317" s="44">
        <f t="shared" si="419"/>
        <v>251</v>
      </c>
      <c r="BD317" s="44">
        <f t="shared" si="420"/>
        <v>9.1</v>
      </c>
      <c r="BE317" s="44">
        <v>1</v>
      </c>
      <c r="BF317" s="35">
        <f t="shared" si="421"/>
        <v>1.3</v>
      </c>
      <c r="BG317" s="43">
        <f t="shared" si="381"/>
        <v>5.268943527192576E+17</v>
      </c>
      <c r="BH317" s="43">
        <f t="shared" si="422"/>
        <v>1.7192562729229376E+20</v>
      </c>
      <c r="BI317" s="43">
        <f t="shared" si="423"/>
        <v>2.1417368781796956E+18</v>
      </c>
      <c r="BJ317" s="43">
        <f t="shared" si="424"/>
        <v>2730</v>
      </c>
      <c r="BK317" s="43">
        <f t="shared" si="425"/>
        <v>359813.70063560473</v>
      </c>
      <c r="BL317" s="71">
        <f t="shared" si="471"/>
        <v>1.2457345143423507E-2</v>
      </c>
      <c r="BN317" s="44">
        <f t="shared" si="426"/>
        <v>221</v>
      </c>
      <c r="BO317" s="44">
        <f t="shared" si="427"/>
        <v>12</v>
      </c>
      <c r="BP317" s="44">
        <v>1</v>
      </c>
      <c r="BQ317" s="35">
        <f t="shared" si="428"/>
        <v>1.45</v>
      </c>
      <c r="BR317" s="43">
        <f t="shared" si="382"/>
        <v>1393900404019200</v>
      </c>
      <c r="BS317" s="43">
        <f t="shared" si="429"/>
        <v>4.4667538446795264E+17</v>
      </c>
      <c r="BT317" s="43">
        <f t="shared" si="430"/>
        <v>3.346463872155768E+16</v>
      </c>
      <c r="BU317" s="43">
        <f t="shared" si="431"/>
        <v>3600</v>
      </c>
      <c r="BV317" s="43">
        <f t="shared" si="432"/>
        <v>359813.70063560473</v>
      </c>
      <c r="BW317" s="71">
        <f t="shared" si="468"/>
        <v>7.4919370722472955E-2</v>
      </c>
      <c r="BY317" s="44">
        <f t="shared" si="433"/>
        <v>159</v>
      </c>
      <c r="BZ317" s="44">
        <f t="shared" si="434"/>
        <v>15.25</v>
      </c>
      <c r="CA317" s="44">
        <v>1</v>
      </c>
      <c r="CB317" s="35">
        <f t="shared" si="435"/>
        <v>0</v>
      </c>
      <c r="CC317" s="43">
        <f t="shared" si="383"/>
        <v>18345600</v>
      </c>
      <c r="CD317" s="43">
        <f t="shared" si="436"/>
        <v>0</v>
      </c>
      <c r="CE317" s="43">
        <f t="shared" si="437"/>
        <v>6191761145330.8242</v>
      </c>
      <c r="CF317" s="43">
        <f t="shared" si="438"/>
        <v>4575</v>
      </c>
      <c r="CG317" s="43">
        <f t="shared" si="439"/>
        <v>359813.70063560473</v>
      </c>
      <c r="CH317" s="71" t="e">
        <f t="shared" si="467"/>
        <v>#DIV/0!</v>
      </c>
      <c r="CJ317" s="44">
        <f t="shared" si="440"/>
        <v>104</v>
      </c>
      <c r="CK317" s="44">
        <f t="shared" si="441"/>
        <v>18.899999999999999</v>
      </c>
      <c r="CL317" s="44">
        <v>1</v>
      </c>
      <c r="CM317" s="35">
        <f t="shared" si="442"/>
        <v>0</v>
      </c>
      <c r="CN317" s="43">
        <f t="shared" si="384"/>
        <v>100800</v>
      </c>
      <c r="CO317" s="43">
        <f t="shared" si="443"/>
        <v>0</v>
      </c>
      <c r="CP317" s="43">
        <f t="shared" si="444"/>
        <v>3023320871.7435555</v>
      </c>
      <c r="CQ317" s="43">
        <f t="shared" si="445"/>
        <v>5670</v>
      </c>
      <c r="CR317" s="43">
        <f t="shared" si="446"/>
        <v>359813.70063560473</v>
      </c>
      <c r="CS317" s="71" t="e">
        <f t="shared" si="462"/>
        <v>#DIV/0!</v>
      </c>
      <c r="CU317" s="44">
        <f t="shared" si="447"/>
        <v>54</v>
      </c>
      <c r="CV317" s="44">
        <f t="shared" si="448"/>
        <v>23</v>
      </c>
      <c r="CW317" s="44">
        <v>1</v>
      </c>
      <c r="CX317" s="35">
        <f t="shared" si="449"/>
        <v>0</v>
      </c>
      <c r="CY317" s="43">
        <f t="shared" si="385"/>
        <v>60</v>
      </c>
      <c r="CZ317" s="43">
        <f t="shared" si="450"/>
        <v>0</v>
      </c>
      <c r="DA317" s="43">
        <f t="shared" si="451"/>
        <v>2952461.7888120557</v>
      </c>
      <c r="DB317" s="43">
        <f t="shared" si="452"/>
        <v>6900</v>
      </c>
      <c r="DC317" s="43">
        <f t="shared" si="453"/>
        <v>359813.70063560473</v>
      </c>
      <c r="DD317" s="71" t="e">
        <f t="shared" si="469"/>
        <v>#DIV/0!</v>
      </c>
      <c r="DF317" s="44">
        <f t="shared" si="454"/>
        <v>-9</v>
      </c>
      <c r="DG317" s="44">
        <f t="shared" si="455"/>
        <v>32.75</v>
      </c>
      <c r="DH317" s="44">
        <v>1</v>
      </c>
      <c r="DI317" s="35">
        <f t="shared" si="464"/>
        <v>0</v>
      </c>
      <c r="DJ317" s="43">
        <f t="shared" si="386"/>
        <v>1</v>
      </c>
      <c r="DK317" s="43">
        <f t="shared" si="456"/>
        <v>0</v>
      </c>
      <c r="DL317" s="43">
        <f t="shared" si="457"/>
        <v>475.56111896877218</v>
      </c>
      <c r="DM317" s="43">
        <f t="shared" si="458"/>
        <v>9825</v>
      </c>
      <c r="DN317" s="43">
        <f t="shared" si="459"/>
        <v>359813.70063560473</v>
      </c>
    </row>
    <row r="318" spans="1:118">
      <c r="A318" s="35">
        <f t="shared" si="387"/>
        <v>12416.75011285345</v>
      </c>
      <c r="B318" s="35">
        <v>0</v>
      </c>
      <c r="C318" s="56">
        <f t="shared" si="466"/>
        <v>13.8</v>
      </c>
      <c r="D318" s="60"/>
      <c r="E318" s="59">
        <f t="shared" si="388"/>
        <v>13.8</v>
      </c>
      <c r="F318" s="102">
        <f t="shared" si="376"/>
        <v>27.6</v>
      </c>
      <c r="G318" s="38">
        <f t="shared" si="389"/>
        <v>6.0851561833158164E+18</v>
      </c>
      <c r="H318" s="35">
        <f t="shared" si="460"/>
        <v>62.400000000000027</v>
      </c>
      <c r="I318" s="39">
        <v>312</v>
      </c>
      <c r="J318" s="44">
        <f t="shared" si="390"/>
        <v>312</v>
      </c>
      <c r="K318" s="44">
        <f t="shared" si="391"/>
        <v>1</v>
      </c>
      <c r="L318" s="34">
        <v>1</v>
      </c>
      <c r="M318" s="127">
        <f t="shared" si="392"/>
        <v>13.8</v>
      </c>
      <c r="N318" s="43">
        <f t="shared" si="377"/>
        <v>1.84336679117739E+20</v>
      </c>
      <c r="O318" s="43">
        <f t="shared" si="393"/>
        <v>7.9368000560933709E+23</v>
      </c>
      <c r="P318" s="43">
        <f t="shared" si="394"/>
        <v>1.0077018639570993E+22</v>
      </c>
      <c r="Q318" s="43">
        <f t="shared" si="395"/>
        <v>300</v>
      </c>
      <c r="R318" s="43">
        <f t="shared" si="396"/>
        <v>372502.50338560349</v>
      </c>
      <c r="S318" s="71">
        <f t="shared" si="397"/>
        <v>1.2696576162120271E-2</v>
      </c>
      <c r="V318" s="44">
        <f t="shared" si="398"/>
        <v>312</v>
      </c>
      <c r="W318" s="44">
        <f t="shared" si="399"/>
        <v>2</v>
      </c>
      <c r="X318" s="44">
        <v>1</v>
      </c>
      <c r="Y318" s="35">
        <f t="shared" si="400"/>
        <v>1</v>
      </c>
      <c r="Z318" s="43">
        <f t="shared" si="378"/>
        <v>5.6137938648699594E+20</v>
      </c>
      <c r="AA318" s="43">
        <f t="shared" si="401"/>
        <v>1.7515036858394272E+23</v>
      </c>
      <c r="AB318" s="43">
        <f t="shared" si="402"/>
        <v>1.0077018639570993E+22</v>
      </c>
      <c r="AC318" s="43">
        <f t="shared" si="403"/>
        <v>600</v>
      </c>
      <c r="AD318" s="43">
        <f t="shared" si="404"/>
        <v>372502.50338560349</v>
      </c>
      <c r="AE318" s="71">
        <f t="shared" si="465"/>
        <v>5.7533528025329114E-2</v>
      </c>
      <c r="AG318" s="44">
        <f t="shared" si="405"/>
        <v>297</v>
      </c>
      <c r="AH318" s="44">
        <f t="shared" si="406"/>
        <v>4.1500000000000004</v>
      </c>
      <c r="AI318" s="44">
        <v>1</v>
      </c>
      <c r="AJ318" s="35">
        <f t="shared" si="407"/>
        <v>1.075</v>
      </c>
      <c r="AK318" s="43">
        <f t="shared" si="379"/>
        <v>7.718178994911001E+19</v>
      </c>
      <c r="AL318" s="43">
        <f t="shared" si="408"/>
        <v>2.4642215986002097E+22</v>
      </c>
      <c r="AM318" s="43">
        <f t="shared" si="409"/>
        <v>1.2596273299463728E+21</v>
      </c>
      <c r="AN318" s="43">
        <f t="shared" si="410"/>
        <v>1245</v>
      </c>
      <c r="AO318" s="43">
        <f t="shared" si="411"/>
        <v>372502.50338560349</v>
      </c>
      <c r="AP318" s="71">
        <f t="shared" si="470"/>
        <v>5.1116641890562871E-2</v>
      </c>
      <c r="AR318" s="44">
        <f t="shared" si="412"/>
        <v>277</v>
      </c>
      <c r="AS318" s="44">
        <f t="shared" si="413"/>
        <v>6.5</v>
      </c>
      <c r="AT318" s="44">
        <v>1</v>
      </c>
      <c r="AU318" s="35">
        <f t="shared" si="414"/>
        <v>1.175</v>
      </c>
      <c r="AV318" s="43">
        <f t="shared" si="380"/>
        <v>5.54946598350144E+17</v>
      </c>
      <c r="AW318" s="43">
        <f t="shared" si="415"/>
        <v>1.8062124409801313E+20</v>
      </c>
      <c r="AX318" s="43">
        <f t="shared" si="416"/>
        <v>7.8726708121648169E+19</v>
      </c>
      <c r="AY318" s="43">
        <f t="shared" si="417"/>
        <v>1950</v>
      </c>
      <c r="AZ318" s="43">
        <f t="shared" si="418"/>
        <v>372502.50338560349</v>
      </c>
      <c r="BA318" s="71">
        <f t="shared" si="461"/>
        <v>0.4358662709627199</v>
      </c>
      <c r="BC318" s="44">
        <f t="shared" si="419"/>
        <v>252</v>
      </c>
      <c r="BD318" s="44">
        <f t="shared" si="420"/>
        <v>9.1</v>
      </c>
      <c r="BE318" s="44">
        <v>1</v>
      </c>
      <c r="BF318" s="35">
        <f t="shared" si="421"/>
        <v>1.3</v>
      </c>
      <c r="BG318" s="43">
        <f t="shared" si="381"/>
        <v>5.268943527192576E+17</v>
      </c>
      <c r="BH318" s="43">
        <f t="shared" si="422"/>
        <v>1.7261058995082881E+20</v>
      </c>
      <c r="BI318" s="43">
        <f t="shared" si="423"/>
        <v>2.4602096288015017E+18</v>
      </c>
      <c r="BJ318" s="43">
        <f t="shared" si="424"/>
        <v>2730</v>
      </c>
      <c r="BK318" s="43">
        <f t="shared" si="425"/>
        <v>372502.50338560349</v>
      </c>
      <c r="BL318" s="71">
        <f t="shared" si="471"/>
        <v>1.4252947223587708E-2</v>
      </c>
      <c r="BN318" s="44">
        <f t="shared" si="426"/>
        <v>222</v>
      </c>
      <c r="BO318" s="44">
        <f t="shared" si="427"/>
        <v>12</v>
      </c>
      <c r="BP318" s="44">
        <v>1</v>
      </c>
      <c r="BQ318" s="35">
        <f t="shared" si="428"/>
        <v>1.45</v>
      </c>
      <c r="BR318" s="43">
        <f t="shared" si="382"/>
        <v>1393900404019200</v>
      </c>
      <c r="BS318" s="43">
        <f t="shared" si="429"/>
        <v>4.4869654005378048E+17</v>
      </c>
      <c r="BT318" s="43">
        <f t="shared" si="430"/>
        <v>3.8440775450023384E+16</v>
      </c>
      <c r="BU318" s="43">
        <f t="shared" si="431"/>
        <v>3600</v>
      </c>
      <c r="BV318" s="43">
        <f t="shared" si="432"/>
        <v>372502.50338560349</v>
      </c>
      <c r="BW318" s="71">
        <f t="shared" si="468"/>
        <v>8.5672101339172121E-2</v>
      </c>
      <c r="BY318" s="44">
        <f t="shared" si="433"/>
        <v>160</v>
      </c>
      <c r="BZ318" s="44">
        <f t="shared" si="434"/>
        <v>15.25</v>
      </c>
      <c r="CA318" s="44">
        <v>14</v>
      </c>
      <c r="CB318" s="35">
        <f t="shared" si="435"/>
        <v>0</v>
      </c>
      <c r="CC318" s="43">
        <f t="shared" si="383"/>
        <v>256838400</v>
      </c>
      <c r="CD318" s="43">
        <f t="shared" si="436"/>
        <v>0</v>
      </c>
      <c r="CE318" s="43">
        <f t="shared" si="437"/>
        <v>7112465842176.0762</v>
      </c>
      <c r="CF318" s="43">
        <f t="shared" si="438"/>
        <v>4575</v>
      </c>
      <c r="CG318" s="43">
        <f t="shared" si="439"/>
        <v>372502.50338560349</v>
      </c>
      <c r="CH318" s="71" t="e">
        <f t="shared" si="467"/>
        <v>#DIV/0!</v>
      </c>
      <c r="CJ318" s="44">
        <f t="shared" si="440"/>
        <v>105</v>
      </c>
      <c r="CK318" s="44">
        <f t="shared" si="441"/>
        <v>18.899999999999999</v>
      </c>
      <c r="CL318" s="44">
        <v>1</v>
      </c>
      <c r="CM318" s="35">
        <f t="shared" si="442"/>
        <v>0</v>
      </c>
      <c r="CN318" s="43">
        <f t="shared" si="384"/>
        <v>100800</v>
      </c>
      <c r="CO318" s="43">
        <f t="shared" si="443"/>
        <v>0</v>
      </c>
      <c r="CP318" s="43">
        <f t="shared" si="444"/>
        <v>3472883712.0000248</v>
      </c>
      <c r="CQ318" s="43">
        <f t="shared" si="445"/>
        <v>5670</v>
      </c>
      <c r="CR318" s="43">
        <f t="shared" si="446"/>
        <v>372502.50338560349</v>
      </c>
      <c r="CS318" s="71" t="e">
        <f t="shared" si="462"/>
        <v>#DIV/0!</v>
      </c>
      <c r="CU318" s="44">
        <f t="shared" si="447"/>
        <v>55</v>
      </c>
      <c r="CV318" s="44">
        <f t="shared" si="448"/>
        <v>23</v>
      </c>
      <c r="CW318" s="44">
        <v>1</v>
      </c>
      <c r="CX318" s="35">
        <f t="shared" si="449"/>
        <v>0</v>
      </c>
      <c r="CY318" s="43">
        <f t="shared" si="385"/>
        <v>60</v>
      </c>
      <c r="CZ318" s="43">
        <f t="shared" si="450"/>
        <v>0</v>
      </c>
      <c r="DA318" s="43">
        <f t="shared" si="451"/>
        <v>3391488.0000000126</v>
      </c>
      <c r="DB318" s="43">
        <f t="shared" si="452"/>
        <v>6900</v>
      </c>
      <c r="DC318" s="43">
        <f t="shared" si="453"/>
        <v>372502.50338560349</v>
      </c>
      <c r="DD318" s="71" t="e">
        <f t="shared" si="469"/>
        <v>#DIV/0!</v>
      </c>
      <c r="DF318" s="44">
        <f t="shared" si="454"/>
        <v>-8</v>
      </c>
      <c r="DG318" s="44">
        <f t="shared" si="455"/>
        <v>32.75</v>
      </c>
      <c r="DH318" s="44">
        <v>1</v>
      </c>
      <c r="DI318" s="35">
        <f t="shared" si="464"/>
        <v>0</v>
      </c>
      <c r="DJ318" s="43">
        <f t="shared" si="386"/>
        <v>1</v>
      </c>
      <c r="DK318" s="43">
        <f t="shared" si="456"/>
        <v>0</v>
      </c>
      <c r="DL318" s="43">
        <f t="shared" si="457"/>
        <v>546.27627505997793</v>
      </c>
      <c r="DM318" s="43">
        <f t="shared" si="458"/>
        <v>9825</v>
      </c>
      <c r="DN318" s="43">
        <f t="shared" si="459"/>
        <v>372502.50338560349</v>
      </c>
    </row>
    <row r="319" spans="1:118">
      <c r="A319" s="35">
        <f t="shared" si="387"/>
        <v>12854.625859940643</v>
      </c>
      <c r="B319" s="35">
        <v>0</v>
      </c>
      <c r="C319" s="56">
        <f t="shared" si="466"/>
        <v>13.8</v>
      </c>
      <c r="D319" s="60"/>
      <c r="E319" s="59">
        <f t="shared" si="388"/>
        <v>13.8</v>
      </c>
      <c r="F319" s="102">
        <f t="shared" si="376"/>
        <v>27.6</v>
      </c>
      <c r="G319" s="38">
        <f t="shared" si="389"/>
        <v>6.9900088976749158E+18</v>
      </c>
      <c r="H319" s="35">
        <f t="shared" si="460"/>
        <v>62.60000000000003</v>
      </c>
      <c r="I319" s="39">
        <v>313</v>
      </c>
      <c r="J319" s="44">
        <f t="shared" si="390"/>
        <v>313</v>
      </c>
      <c r="K319" s="44">
        <f t="shared" si="391"/>
        <v>1</v>
      </c>
      <c r="L319" s="34">
        <v>1</v>
      </c>
      <c r="M319" s="127">
        <f t="shared" si="392"/>
        <v>13.8</v>
      </c>
      <c r="N319" s="43">
        <f t="shared" si="377"/>
        <v>1.84336679117739E+20</v>
      </c>
      <c r="O319" s="43">
        <f t="shared" si="393"/>
        <v>7.9622385178116192E+23</v>
      </c>
      <c r="P319" s="43">
        <f t="shared" si="394"/>
        <v>1.1575454734549661E+22</v>
      </c>
      <c r="Q319" s="43">
        <f t="shared" si="395"/>
        <v>300</v>
      </c>
      <c r="R319" s="43">
        <f t="shared" si="396"/>
        <v>385638.77579821926</v>
      </c>
      <c r="S319" s="71">
        <f t="shared" si="397"/>
        <v>1.4537940189376687E-2</v>
      </c>
      <c r="V319" s="44">
        <f t="shared" si="398"/>
        <v>313</v>
      </c>
      <c r="W319" s="44">
        <f t="shared" si="399"/>
        <v>2</v>
      </c>
      <c r="X319" s="44">
        <v>1</v>
      </c>
      <c r="Y319" s="35">
        <f t="shared" si="400"/>
        <v>1</v>
      </c>
      <c r="Z319" s="43">
        <f t="shared" si="378"/>
        <v>5.6137938648699594E+20</v>
      </c>
      <c r="AA319" s="43">
        <f t="shared" si="401"/>
        <v>1.7571174797042972E+23</v>
      </c>
      <c r="AB319" s="43">
        <f t="shared" si="402"/>
        <v>1.1575454734549661E+22</v>
      </c>
      <c r="AC319" s="43">
        <f t="shared" si="403"/>
        <v>600</v>
      </c>
      <c r="AD319" s="43">
        <f t="shared" si="404"/>
        <v>385638.77579821926</v>
      </c>
      <c r="AE319" s="71">
        <f t="shared" si="465"/>
        <v>6.5877523092523552E-2</v>
      </c>
      <c r="AG319" s="44">
        <f t="shared" si="405"/>
        <v>298</v>
      </c>
      <c r="AH319" s="44">
        <f t="shared" si="406"/>
        <v>4.1500000000000004</v>
      </c>
      <c r="AI319" s="44">
        <v>1</v>
      </c>
      <c r="AJ319" s="35">
        <f t="shared" si="407"/>
        <v>1.075</v>
      </c>
      <c r="AK319" s="43">
        <f t="shared" si="379"/>
        <v>7.718178994911001E+19</v>
      </c>
      <c r="AL319" s="43">
        <f t="shared" si="408"/>
        <v>2.4725186410197392E+22</v>
      </c>
      <c r="AM319" s="43">
        <f t="shared" si="409"/>
        <v>1.4469318418187058E+21</v>
      </c>
      <c r="AN319" s="43">
        <f t="shared" si="410"/>
        <v>1245</v>
      </c>
      <c r="AO319" s="43">
        <f t="shared" si="411"/>
        <v>385638.77579821926</v>
      </c>
      <c r="AP319" s="71">
        <f t="shared" si="470"/>
        <v>5.8520563518257185E-2</v>
      </c>
      <c r="AR319" s="44">
        <f t="shared" si="412"/>
        <v>278</v>
      </c>
      <c r="AS319" s="44">
        <f t="shared" si="413"/>
        <v>6.5</v>
      </c>
      <c r="AT319" s="44">
        <v>1</v>
      </c>
      <c r="AU319" s="35">
        <f t="shared" si="414"/>
        <v>1.175</v>
      </c>
      <c r="AV319" s="43">
        <f t="shared" si="380"/>
        <v>5.54946598350144E+17</v>
      </c>
      <c r="AW319" s="43">
        <f t="shared" si="415"/>
        <v>1.8127330635107454E+20</v>
      </c>
      <c r="AX319" s="43">
        <f t="shared" si="416"/>
        <v>9.0433240113668981E+19</v>
      </c>
      <c r="AY319" s="43">
        <f t="shared" si="417"/>
        <v>1950</v>
      </c>
      <c r="AZ319" s="43">
        <f t="shared" si="418"/>
        <v>385638.77579821926</v>
      </c>
      <c r="BA319" s="71">
        <f t="shared" si="461"/>
        <v>0.49887786532963468</v>
      </c>
      <c r="BC319" s="44">
        <f t="shared" si="419"/>
        <v>253</v>
      </c>
      <c r="BD319" s="44">
        <f t="shared" si="420"/>
        <v>9.1</v>
      </c>
      <c r="BE319" s="44">
        <v>1</v>
      </c>
      <c r="BF319" s="35">
        <f t="shared" si="421"/>
        <v>1.3</v>
      </c>
      <c r="BG319" s="43">
        <f t="shared" si="381"/>
        <v>5.268943527192576E+17</v>
      </c>
      <c r="BH319" s="43">
        <f t="shared" si="422"/>
        <v>1.7329555260936382E+20</v>
      </c>
      <c r="BI319" s="43">
        <f t="shared" si="423"/>
        <v>2.826038753552151E+18</v>
      </c>
      <c r="BJ319" s="43">
        <f t="shared" si="424"/>
        <v>2730</v>
      </c>
      <c r="BK319" s="43">
        <f t="shared" si="425"/>
        <v>385638.77579821926</v>
      </c>
      <c r="BL319" s="71">
        <f t="shared" si="471"/>
        <v>1.6307624235011382E-2</v>
      </c>
      <c r="BN319" s="44">
        <f t="shared" si="426"/>
        <v>223</v>
      </c>
      <c r="BO319" s="44">
        <f t="shared" si="427"/>
        <v>12</v>
      </c>
      <c r="BP319" s="44">
        <v>1</v>
      </c>
      <c r="BQ319" s="35">
        <f t="shared" si="428"/>
        <v>1.45</v>
      </c>
      <c r="BR319" s="43">
        <f t="shared" si="382"/>
        <v>1393900404019200</v>
      </c>
      <c r="BS319" s="43">
        <f t="shared" si="429"/>
        <v>4.5071769563960832E+17</v>
      </c>
      <c r="BT319" s="43">
        <f t="shared" si="430"/>
        <v>4.4156855524252288E+16</v>
      </c>
      <c r="BU319" s="43">
        <f t="shared" si="431"/>
        <v>3600</v>
      </c>
      <c r="BV319" s="43">
        <f t="shared" si="432"/>
        <v>385638.77579821926</v>
      </c>
      <c r="BW319" s="71">
        <f t="shared" si="468"/>
        <v>9.7970095142569893E-2</v>
      </c>
      <c r="BY319" s="44">
        <f t="shared" si="433"/>
        <v>161</v>
      </c>
      <c r="BZ319" s="44">
        <f t="shared" si="434"/>
        <v>15.25</v>
      </c>
      <c r="CA319" s="44">
        <v>1</v>
      </c>
      <c r="CB319" s="35">
        <f t="shared" si="435"/>
        <v>0</v>
      </c>
      <c r="CC319" s="43">
        <f t="shared" si="383"/>
        <v>256838400</v>
      </c>
      <c r="CD319" s="43">
        <f t="shared" si="436"/>
        <v>0</v>
      </c>
      <c r="CE319" s="43">
        <f t="shared" si="437"/>
        <v>8170077812880.2617</v>
      </c>
      <c r="CF319" s="43">
        <f t="shared" si="438"/>
        <v>4575</v>
      </c>
      <c r="CG319" s="43">
        <f t="shared" si="439"/>
        <v>385638.77579821926</v>
      </c>
      <c r="CH319" s="71" t="e">
        <f t="shared" si="467"/>
        <v>#DIV/0!</v>
      </c>
      <c r="CJ319" s="44">
        <f t="shared" si="440"/>
        <v>106</v>
      </c>
      <c r="CK319" s="44">
        <f t="shared" si="441"/>
        <v>18.899999999999999</v>
      </c>
      <c r="CL319" s="44">
        <v>1</v>
      </c>
      <c r="CM319" s="35">
        <f t="shared" si="442"/>
        <v>0</v>
      </c>
      <c r="CN319" s="43">
        <f t="shared" si="384"/>
        <v>100800</v>
      </c>
      <c r="CO319" s="43">
        <f t="shared" si="443"/>
        <v>0</v>
      </c>
      <c r="CP319" s="43">
        <f t="shared" si="444"/>
        <v>3989295807.0704246</v>
      </c>
      <c r="CQ319" s="43">
        <f t="shared" si="445"/>
        <v>5670</v>
      </c>
      <c r="CR319" s="43">
        <f t="shared" si="446"/>
        <v>385638.77579821926</v>
      </c>
      <c r="CS319" s="71" t="e">
        <f t="shared" si="462"/>
        <v>#DIV/0!</v>
      </c>
      <c r="CU319" s="44">
        <f t="shared" si="447"/>
        <v>56</v>
      </c>
      <c r="CV319" s="44">
        <f t="shared" si="448"/>
        <v>23</v>
      </c>
      <c r="CW319" s="44">
        <v>1</v>
      </c>
      <c r="CX319" s="35">
        <f t="shared" si="449"/>
        <v>0</v>
      </c>
      <c r="CY319" s="43">
        <f t="shared" si="385"/>
        <v>60</v>
      </c>
      <c r="CZ319" s="43">
        <f t="shared" si="450"/>
        <v>0</v>
      </c>
      <c r="DA319" s="43">
        <f t="shared" si="451"/>
        <v>3895796.6865921989</v>
      </c>
      <c r="DB319" s="43">
        <f t="shared" si="452"/>
        <v>6900</v>
      </c>
      <c r="DC319" s="43">
        <f t="shared" si="453"/>
        <v>385638.77579821926</v>
      </c>
      <c r="DD319" s="71" t="e">
        <f t="shared" si="469"/>
        <v>#DIV/0!</v>
      </c>
      <c r="DF319" s="44">
        <f t="shared" si="454"/>
        <v>-7</v>
      </c>
      <c r="DG319" s="44">
        <f t="shared" si="455"/>
        <v>32.75</v>
      </c>
      <c r="DH319" s="44">
        <v>1</v>
      </c>
      <c r="DI319" s="35">
        <f t="shared" si="464"/>
        <v>0</v>
      </c>
      <c r="DJ319" s="43">
        <f t="shared" si="386"/>
        <v>1</v>
      </c>
      <c r="DK319" s="43">
        <f t="shared" si="456"/>
        <v>0</v>
      </c>
      <c r="DL319" s="43">
        <f t="shared" si="457"/>
        <v>627.5066585353045</v>
      </c>
      <c r="DM319" s="43">
        <f t="shared" si="458"/>
        <v>9825</v>
      </c>
      <c r="DN319" s="43">
        <f t="shared" si="459"/>
        <v>385638.77579821926</v>
      </c>
    </row>
    <row r="320" spans="1:118">
      <c r="A320" s="35">
        <f t="shared" si="387"/>
        <v>13307.943261900853</v>
      </c>
      <c r="B320" s="35">
        <v>0</v>
      </c>
      <c r="C320" s="56">
        <f t="shared" si="466"/>
        <v>13.8</v>
      </c>
      <c r="D320" s="60"/>
      <c r="E320" s="59">
        <f t="shared" si="388"/>
        <v>13.8</v>
      </c>
      <c r="F320" s="102">
        <f t="shared" si="376"/>
        <v>27.6</v>
      </c>
      <c r="G320" s="38">
        <f t="shared" si="389"/>
        <v>8.0294117221738127E+18</v>
      </c>
      <c r="H320" s="35">
        <f t="shared" si="460"/>
        <v>62.800000000000033</v>
      </c>
      <c r="I320" s="39">
        <v>314</v>
      </c>
      <c r="J320" s="44">
        <f t="shared" si="390"/>
        <v>314</v>
      </c>
      <c r="K320" s="44">
        <f t="shared" si="391"/>
        <v>1</v>
      </c>
      <c r="L320" s="34">
        <v>1</v>
      </c>
      <c r="M320" s="127">
        <f t="shared" si="392"/>
        <v>13.8</v>
      </c>
      <c r="N320" s="43">
        <f t="shared" si="377"/>
        <v>1.84336679117739E+20</v>
      </c>
      <c r="O320" s="43">
        <f t="shared" si="393"/>
        <v>7.9876769795298674E+23</v>
      </c>
      <c r="P320" s="43">
        <f t="shared" si="394"/>
        <v>1.3296705811919833E+22</v>
      </c>
      <c r="Q320" s="43">
        <f t="shared" si="395"/>
        <v>300</v>
      </c>
      <c r="R320" s="43">
        <f t="shared" si="396"/>
        <v>399238.29785702558</v>
      </c>
      <c r="S320" s="71">
        <f t="shared" si="397"/>
        <v>1.664652419720463E-2</v>
      </c>
      <c r="V320" s="44">
        <f t="shared" si="398"/>
        <v>314</v>
      </c>
      <c r="W320" s="44">
        <f t="shared" si="399"/>
        <v>2</v>
      </c>
      <c r="X320" s="44">
        <v>1</v>
      </c>
      <c r="Y320" s="35">
        <f t="shared" si="400"/>
        <v>1</v>
      </c>
      <c r="Z320" s="43">
        <f t="shared" si="378"/>
        <v>5.6137938648699594E+20</v>
      </c>
      <c r="AA320" s="43">
        <f t="shared" si="401"/>
        <v>1.7627312735691671E+23</v>
      </c>
      <c r="AB320" s="43">
        <f t="shared" si="402"/>
        <v>1.3296705811919833E+22</v>
      </c>
      <c r="AC320" s="43">
        <f t="shared" si="403"/>
        <v>600</v>
      </c>
      <c r="AD320" s="43">
        <f t="shared" si="404"/>
        <v>399238.29785702558</v>
      </c>
      <c r="AE320" s="71">
        <f t="shared" si="465"/>
        <v>7.543240431082128E-2</v>
      </c>
      <c r="AG320" s="44">
        <f t="shared" si="405"/>
        <v>299</v>
      </c>
      <c r="AH320" s="44">
        <f t="shared" si="406"/>
        <v>4.1500000000000004</v>
      </c>
      <c r="AI320" s="44">
        <v>1</v>
      </c>
      <c r="AJ320" s="35">
        <f t="shared" si="407"/>
        <v>1.075</v>
      </c>
      <c r="AK320" s="43">
        <f t="shared" si="379"/>
        <v>7.718178994911001E+19</v>
      </c>
      <c r="AL320" s="43">
        <f t="shared" si="408"/>
        <v>2.4808156834392686E+22</v>
      </c>
      <c r="AM320" s="43">
        <f t="shared" si="409"/>
        <v>1.6620882264899778E+21</v>
      </c>
      <c r="AN320" s="43">
        <f t="shared" si="410"/>
        <v>1245</v>
      </c>
      <c r="AO320" s="43">
        <f t="shared" si="411"/>
        <v>399238.29785702558</v>
      </c>
      <c r="AP320" s="71">
        <f t="shared" si="470"/>
        <v>6.6997650715660939E-2</v>
      </c>
      <c r="AR320" s="44">
        <f t="shared" si="412"/>
        <v>279</v>
      </c>
      <c r="AS320" s="44">
        <f t="shared" si="413"/>
        <v>6.5</v>
      </c>
      <c r="AT320" s="44">
        <v>1</v>
      </c>
      <c r="AU320" s="35">
        <f t="shared" si="414"/>
        <v>1.175</v>
      </c>
      <c r="AV320" s="43">
        <f t="shared" si="380"/>
        <v>5.54946598350144E+17</v>
      </c>
      <c r="AW320" s="43">
        <f t="shared" si="415"/>
        <v>1.8192536860413598E+20</v>
      </c>
      <c r="AX320" s="43">
        <f t="shared" si="416"/>
        <v>1.0388051415562346E+20</v>
      </c>
      <c r="AY320" s="43">
        <f t="shared" si="417"/>
        <v>1950</v>
      </c>
      <c r="AZ320" s="43">
        <f t="shared" si="418"/>
        <v>399238.29785702558</v>
      </c>
      <c r="BA320" s="71">
        <f t="shared" si="461"/>
        <v>0.57100620409715519</v>
      </c>
      <c r="BC320" s="44">
        <f t="shared" si="419"/>
        <v>254</v>
      </c>
      <c r="BD320" s="44">
        <f t="shared" si="420"/>
        <v>9.1</v>
      </c>
      <c r="BE320" s="44">
        <v>1</v>
      </c>
      <c r="BF320" s="35">
        <f t="shared" si="421"/>
        <v>1.3</v>
      </c>
      <c r="BG320" s="43">
        <f t="shared" si="381"/>
        <v>5.268943527192576E+17</v>
      </c>
      <c r="BH320" s="43">
        <f t="shared" si="422"/>
        <v>1.7398051526789887E+20</v>
      </c>
      <c r="BI320" s="43">
        <f t="shared" si="423"/>
        <v>3.2462660673632276E+18</v>
      </c>
      <c r="BJ320" s="43">
        <f t="shared" si="424"/>
        <v>2730</v>
      </c>
      <c r="BK320" s="43">
        <f t="shared" si="425"/>
        <v>399238.29785702558</v>
      </c>
      <c r="BL320" s="71">
        <f t="shared" si="471"/>
        <v>1.8658790970727718E-2</v>
      </c>
      <c r="BN320" s="44">
        <f t="shared" si="426"/>
        <v>224</v>
      </c>
      <c r="BO320" s="44">
        <f t="shared" si="427"/>
        <v>12</v>
      </c>
      <c r="BP320" s="44">
        <v>1</v>
      </c>
      <c r="BQ320" s="35">
        <f t="shared" si="428"/>
        <v>1.45</v>
      </c>
      <c r="BR320" s="43">
        <f t="shared" si="382"/>
        <v>1393900404019200</v>
      </c>
      <c r="BS320" s="43">
        <f t="shared" si="429"/>
        <v>4.5273885122543616E+17</v>
      </c>
      <c r="BT320" s="43">
        <f t="shared" si="430"/>
        <v>5.0722907302550336E+16</v>
      </c>
      <c r="BU320" s="43">
        <f t="shared" si="431"/>
        <v>3600</v>
      </c>
      <c r="BV320" s="43">
        <f t="shared" si="432"/>
        <v>399238.29785702558</v>
      </c>
      <c r="BW320" s="71">
        <f t="shared" si="468"/>
        <v>0.11203568495448923</v>
      </c>
      <c r="BY320" s="44">
        <f t="shared" si="433"/>
        <v>162</v>
      </c>
      <c r="BZ320" s="44">
        <f t="shared" si="434"/>
        <v>15.25</v>
      </c>
      <c r="CA320" s="44">
        <v>1</v>
      </c>
      <c r="CB320" s="35">
        <f t="shared" si="435"/>
        <v>0</v>
      </c>
      <c r="CC320" s="43">
        <f t="shared" si="383"/>
        <v>256838400</v>
      </c>
      <c r="CD320" s="43">
        <f t="shared" si="436"/>
        <v>0</v>
      </c>
      <c r="CE320" s="43">
        <f t="shared" si="437"/>
        <v>9384954943853.3301</v>
      </c>
      <c r="CF320" s="43">
        <f t="shared" si="438"/>
        <v>4575</v>
      </c>
      <c r="CG320" s="43">
        <f t="shared" si="439"/>
        <v>399238.29785702558</v>
      </c>
      <c r="CH320" s="71" t="e">
        <f t="shared" si="467"/>
        <v>#DIV/0!</v>
      </c>
      <c r="CJ320" s="44">
        <f t="shared" si="440"/>
        <v>107</v>
      </c>
      <c r="CK320" s="44">
        <f t="shared" si="441"/>
        <v>18.899999999999999</v>
      </c>
      <c r="CL320" s="44">
        <v>1</v>
      </c>
      <c r="CM320" s="35">
        <f t="shared" si="442"/>
        <v>0</v>
      </c>
      <c r="CN320" s="43">
        <f t="shared" si="384"/>
        <v>100800</v>
      </c>
      <c r="CO320" s="43">
        <f t="shared" si="443"/>
        <v>0</v>
      </c>
      <c r="CP320" s="43">
        <f t="shared" si="444"/>
        <v>4582497531.1783667</v>
      </c>
      <c r="CQ320" s="43">
        <f t="shared" si="445"/>
        <v>5670</v>
      </c>
      <c r="CR320" s="43">
        <f t="shared" si="446"/>
        <v>399238.29785702558</v>
      </c>
      <c r="CS320" s="71" t="e">
        <f t="shared" si="462"/>
        <v>#DIV/0!</v>
      </c>
      <c r="CU320" s="44">
        <f t="shared" si="447"/>
        <v>57</v>
      </c>
      <c r="CV320" s="44">
        <f t="shared" si="448"/>
        <v>23</v>
      </c>
      <c r="CW320" s="44">
        <v>1</v>
      </c>
      <c r="CX320" s="35">
        <f t="shared" si="449"/>
        <v>0</v>
      </c>
      <c r="CY320" s="43">
        <f t="shared" si="385"/>
        <v>60</v>
      </c>
      <c r="CZ320" s="43">
        <f t="shared" si="450"/>
        <v>0</v>
      </c>
      <c r="DA320" s="43">
        <f t="shared" si="451"/>
        <v>4475095.2452913597</v>
      </c>
      <c r="DB320" s="43">
        <f t="shared" si="452"/>
        <v>6900</v>
      </c>
      <c r="DC320" s="43">
        <f t="shared" si="453"/>
        <v>399238.29785702558</v>
      </c>
      <c r="DD320" s="71" t="e">
        <f t="shared" si="469"/>
        <v>#DIV/0!</v>
      </c>
      <c r="DF320" s="44">
        <f t="shared" si="454"/>
        <v>-6</v>
      </c>
      <c r="DG320" s="44">
        <f t="shared" si="455"/>
        <v>32.75</v>
      </c>
      <c r="DH320" s="44">
        <v>1</v>
      </c>
      <c r="DI320" s="35">
        <f t="shared" si="464"/>
        <v>0</v>
      </c>
      <c r="DJ320" s="43">
        <f t="shared" si="386"/>
        <v>1</v>
      </c>
      <c r="DK320" s="43">
        <f t="shared" si="456"/>
        <v>0</v>
      </c>
      <c r="DL320" s="43">
        <f t="shared" si="457"/>
        <v>720.81586640919056</v>
      </c>
      <c r="DM320" s="43">
        <f t="shared" si="458"/>
        <v>9825</v>
      </c>
      <c r="DN320" s="43">
        <f t="shared" si="459"/>
        <v>399238.29785702558</v>
      </c>
    </row>
    <row r="321" spans="1:119">
      <c r="A321" s="35">
        <f t="shared" si="387"/>
        <v>13777.24686751716</v>
      </c>
      <c r="B321" s="35">
        <v>0</v>
      </c>
      <c r="C321" s="56">
        <f t="shared" si="466"/>
        <v>16.375</v>
      </c>
      <c r="D321" s="59">
        <f>1+I321/200</f>
        <v>2.5750000000000002</v>
      </c>
      <c r="E321" s="59">
        <f t="shared" si="388"/>
        <v>16.375</v>
      </c>
      <c r="F321" s="102">
        <f t="shared" si="376"/>
        <v>32.75</v>
      </c>
      <c r="G321" s="38">
        <f t="shared" si="389"/>
        <v>9.2233720368549683E+18</v>
      </c>
      <c r="H321" s="35">
        <f t="shared" si="460"/>
        <v>63.000000000000028</v>
      </c>
      <c r="I321" s="39">
        <v>315</v>
      </c>
      <c r="J321" s="44">
        <f t="shared" si="390"/>
        <v>315</v>
      </c>
      <c r="K321" s="44">
        <f t="shared" si="391"/>
        <v>1</v>
      </c>
      <c r="L321" s="34">
        <v>1</v>
      </c>
      <c r="M321" s="127">
        <f t="shared" si="392"/>
        <v>16.375</v>
      </c>
      <c r="N321" s="43">
        <f t="shared" si="377"/>
        <v>1.84336679117739E+20</v>
      </c>
      <c r="O321" s="43">
        <f t="shared" si="393"/>
        <v>9.5083163297418748E+23</v>
      </c>
      <c r="P321" s="43">
        <f t="shared" si="394"/>
        <v>1.8123926052420012E+22</v>
      </c>
      <c r="Q321" s="43">
        <f t="shared" si="395"/>
        <v>300</v>
      </c>
      <c r="R321" s="43">
        <f t="shared" si="396"/>
        <v>413317.40602551482</v>
      </c>
      <c r="S321" s="71">
        <f t="shared" si="397"/>
        <v>1.9061130723773499E-2</v>
      </c>
      <c r="V321" s="44">
        <f t="shared" si="398"/>
        <v>315</v>
      </c>
      <c r="W321" s="44">
        <f t="shared" si="399"/>
        <v>2</v>
      </c>
      <c r="X321" s="44">
        <v>1</v>
      </c>
      <c r="Y321" s="35">
        <f t="shared" si="400"/>
        <v>1</v>
      </c>
      <c r="Z321" s="43">
        <f t="shared" si="378"/>
        <v>5.6137938648699594E+20</v>
      </c>
      <c r="AA321" s="43">
        <f t="shared" si="401"/>
        <v>1.7683450674340371E+23</v>
      </c>
      <c r="AB321" s="43">
        <f t="shared" si="402"/>
        <v>1.8123926052420012E+22</v>
      </c>
      <c r="AC321" s="43">
        <f t="shared" si="403"/>
        <v>600</v>
      </c>
      <c r="AD321" s="43">
        <f t="shared" si="404"/>
        <v>413317.40602551482</v>
      </c>
      <c r="AE321" s="71">
        <f t="shared" si="465"/>
        <v>0.10249089041608149</v>
      </c>
      <c r="AG321" s="44">
        <f t="shared" si="405"/>
        <v>300</v>
      </c>
      <c r="AH321" s="44">
        <f t="shared" si="406"/>
        <v>4.1500000000000004</v>
      </c>
      <c r="AI321" s="44">
        <v>1</v>
      </c>
      <c r="AJ321" s="35">
        <f t="shared" si="407"/>
        <v>1.075</v>
      </c>
      <c r="AK321" s="43">
        <f t="shared" si="379"/>
        <v>7.718178994911001E+19</v>
      </c>
      <c r="AL321" s="43">
        <f t="shared" si="408"/>
        <v>2.4891127258587976E+22</v>
      </c>
      <c r="AM321" s="43">
        <f t="shared" si="409"/>
        <v>2.2654907565524997E+21</v>
      </c>
      <c r="AN321" s="43">
        <f t="shared" si="410"/>
        <v>1245</v>
      </c>
      <c r="AO321" s="43">
        <f t="shared" si="411"/>
        <v>413317.40602551482</v>
      </c>
      <c r="AP321" s="71">
        <f t="shared" si="470"/>
        <v>9.1015996705045024E-2</v>
      </c>
      <c r="AR321" s="44">
        <f t="shared" si="412"/>
        <v>280</v>
      </c>
      <c r="AS321" s="44">
        <f t="shared" si="413"/>
        <v>6.5</v>
      </c>
      <c r="AT321" s="44">
        <v>15</v>
      </c>
      <c r="AU321" s="35">
        <f t="shared" si="414"/>
        <v>1.175</v>
      </c>
      <c r="AV321" s="43">
        <f t="shared" si="380"/>
        <v>8.3241989752521605E+18</v>
      </c>
      <c r="AW321" s="43">
        <f t="shared" si="415"/>
        <v>2.7386614628579609E+21</v>
      </c>
      <c r="AX321" s="43">
        <f t="shared" si="416"/>
        <v>1.4159317228453103E+20</v>
      </c>
      <c r="AY321" s="43">
        <f t="shared" si="417"/>
        <v>1950</v>
      </c>
      <c r="AZ321" s="43">
        <f t="shared" si="418"/>
        <v>413317.40602551482</v>
      </c>
      <c r="BA321" s="71">
        <f t="shared" si="461"/>
        <v>5.1701597369676312E-2</v>
      </c>
      <c r="BC321" s="44">
        <f t="shared" si="419"/>
        <v>255</v>
      </c>
      <c r="BD321" s="44">
        <f t="shared" si="420"/>
        <v>9.1</v>
      </c>
      <c r="BE321" s="44">
        <v>1</v>
      </c>
      <c r="BF321" s="35">
        <f t="shared" si="421"/>
        <v>1.3</v>
      </c>
      <c r="BG321" s="43">
        <f t="shared" si="381"/>
        <v>5.268943527192576E+17</v>
      </c>
      <c r="BH321" s="43">
        <f t="shared" si="422"/>
        <v>1.7466547792643391E+20</v>
      </c>
      <c r="BI321" s="43">
        <f t="shared" si="423"/>
        <v>4.4247866338915881E+18</v>
      </c>
      <c r="BJ321" s="43">
        <f t="shared" si="424"/>
        <v>2730</v>
      </c>
      <c r="BK321" s="43">
        <f t="shared" si="425"/>
        <v>413317.40602551482</v>
      </c>
      <c r="BL321" s="71">
        <f t="shared" si="471"/>
        <v>2.5332920313854073E-2</v>
      </c>
      <c r="BN321" s="44">
        <f t="shared" si="426"/>
        <v>225</v>
      </c>
      <c r="BO321" s="44">
        <f t="shared" si="427"/>
        <v>12</v>
      </c>
      <c r="BP321" s="44">
        <v>1</v>
      </c>
      <c r="BQ321" s="35">
        <f t="shared" si="428"/>
        <v>1.45</v>
      </c>
      <c r="BR321" s="43">
        <f t="shared" si="382"/>
        <v>1393900404019200</v>
      </c>
      <c r="BS321" s="43">
        <f t="shared" si="429"/>
        <v>4.54760006811264E+17</v>
      </c>
      <c r="BT321" s="43">
        <f t="shared" si="430"/>
        <v>6.9137291154555936E+16</v>
      </c>
      <c r="BU321" s="43">
        <f t="shared" si="431"/>
        <v>3600</v>
      </c>
      <c r="BV321" s="43">
        <f t="shared" si="432"/>
        <v>413317.40602551482</v>
      </c>
      <c r="BW321" s="71">
        <f t="shared" si="468"/>
        <v>0.15203027996973692</v>
      </c>
      <c r="BY321" s="44">
        <f t="shared" si="433"/>
        <v>163</v>
      </c>
      <c r="BZ321" s="44">
        <f t="shared" si="434"/>
        <v>15.25</v>
      </c>
      <c r="CA321" s="44">
        <v>1</v>
      </c>
      <c r="CB321" s="35">
        <f t="shared" si="435"/>
        <v>0</v>
      </c>
      <c r="CC321" s="43">
        <f t="shared" si="383"/>
        <v>256838400</v>
      </c>
      <c r="CD321" s="43">
        <f t="shared" si="436"/>
        <v>0</v>
      </c>
      <c r="CE321" s="43">
        <f t="shared" si="437"/>
        <v>12792057808424.414</v>
      </c>
      <c r="CF321" s="43">
        <f t="shared" si="438"/>
        <v>4575</v>
      </c>
      <c r="CG321" s="43">
        <f t="shared" si="439"/>
        <v>413317.40602551482</v>
      </c>
      <c r="CH321" s="71" t="e">
        <f t="shared" si="467"/>
        <v>#DIV/0!</v>
      </c>
      <c r="CJ321" s="44">
        <f t="shared" si="440"/>
        <v>108</v>
      </c>
      <c r="CK321" s="44">
        <f t="shared" si="441"/>
        <v>18.899999999999999</v>
      </c>
      <c r="CL321" s="44">
        <v>1</v>
      </c>
      <c r="CM321" s="35">
        <f t="shared" si="442"/>
        <v>0</v>
      </c>
      <c r="CN321" s="43">
        <f t="shared" si="384"/>
        <v>100800</v>
      </c>
      <c r="CO321" s="43">
        <f t="shared" si="443"/>
        <v>0</v>
      </c>
      <c r="CP321" s="43">
        <f t="shared" si="444"/>
        <v>6246121976.7697096</v>
      </c>
      <c r="CQ321" s="43">
        <f t="shared" si="445"/>
        <v>5670</v>
      </c>
      <c r="CR321" s="43">
        <f t="shared" si="446"/>
        <v>413317.40602551482</v>
      </c>
      <c r="CS321" s="71" t="e">
        <f t="shared" si="462"/>
        <v>#DIV/0!</v>
      </c>
      <c r="CU321" s="44">
        <f t="shared" si="447"/>
        <v>58</v>
      </c>
      <c r="CV321" s="44">
        <f t="shared" si="448"/>
        <v>23</v>
      </c>
      <c r="CW321" s="44">
        <v>1</v>
      </c>
      <c r="CX321" s="35">
        <f t="shared" si="449"/>
        <v>0</v>
      </c>
      <c r="CY321" s="43">
        <f t="shared" si="385"/>
        <v>60</v>
      </c>
      <c r="CZ321" s="43">
        <f t="shared" si="450"/>
        <v>0</v>
      </c>
      <c r="DA321" s="43">
        <f t="shared" si="451"/>
        <v>6099728.4929391481</v>
      </c>
      <c r="DB321" s="43">
        <f t="shared" si="452"/>
        <v>6900</v>
      </c>
      <c r="DC321" s="43">
        <f t="shared" si="453"/>
        <v>413317.40602551482</v>
      </c>
      <c r="DD321" s="71" t="e">
        <f t="shared" si="469"/>
        <v>#DIV/0!</v>
      </c>
      <c r="DF321" s="44">
        <f t="shared" si="454"/>
        <v>-5</v>
      </c>
      <c r="DG321" s="44">
        <f t="shared" si="455"/>
        <v>32.75</v>
      </c>
      <c r="DH321" s="44">
        <v>1</v>
      </c>
      <c r="DI321" s="35">
        <f t="shared" si="464"/>
        <v>0</v>
      </c>
      <c r="DJ321" s="43">
        <f t="shared" si="386"/>
        <v>1</v>
      </c>
      <c r="DK321" s="43">
        <f t="shared" si="456"/>
        <v>0</v>
      </c>
      <c r="DL321" s="43">
        <f t="shared" si="457"/>
        <v>982.49999999999977</v>
      </c>
      <c r="DM321" s="43">
        <f t="shared" si="458"/>
        <v>9825</v>
      </c>
      <c r="DN321" s="43">
        <f t="shared" si="459"/>
        <v>413317.40602551482</v>
      </c>
    </row>
    <row r="322" spans="1:119">
      <c r="A322" s="35">
        <f t="shared" si="387"/>
        <v>14263.100429044011</v>
      </c>
      <c r="B322" s="35">
        <v>0</v>
      </c>
      <c r="C322" s="56">
        <f t="shared" si="466"/>
        <v>16.375</v>
      </c>
      <c r="D322" s="60"/>
      <c r="E322" s="59">
        <f t="shared" si="388"/>
        <v>16.375</v>
      </c>
      <c r="F322" s="102">
        <f t="shared" si="376"/>
        <v>32.75</v>
      </c>
      <c r="G322" s="38">
        <f t="shared" si="389"/>
        <v>1.0594872286260957E+19</v>
      </c>
      <c r="H322" s="35">
        <f t="shared" si="460"/>
        <v>63.200000000000031</v>
      </c>
      <c r="I322" s="39">
        <v>316</v>
      </c>
      <c r="J322" s="44">
        <f t="shared" si="390"/>
        <v>316</v>
      </c>
      <c r="K322" s="44">
        <f t="shared" si="391"/>
        <v>1</v>
      </c>
      <c r="L322" s="34">
        <v>1</v>
      </c>
      <c r="M322" s="127">
        <f t="shared" si="392"/>
        <v>16.375</v>
      </c>
      <c r="N322" s="43">
        <f t="shared" si="377"/>
        <v>1.84336679117739E+20</v>
      </c>
      <c r="O322" s="43">
        <f t="shared" si="393"/>
        <v>9.5385014609474045E+23</v>
      </c>
      <c r="P322" s="43">
        <f t="shared" si="394"/>
        <v>2.0818924042502783E+22</v>
      </c>
      <c r="Q322" s="43">
        <f t="shared" si="395"/>
        <v>300</v>
      </c>
      <c r="R322" s="43">
        <f t="shared" si="396"/>
        <v>427893.0128713203</v>
      </c>
      <c r="S322" s="71">
        <f t="shared" si="397"/>
        <v>2.1826199983026432E-2</v>
      </c>
      <c r="V322" s="44">
        <f t="shared" si="398"/>
        <v>316</v>
      </c>
      <c r="W322" s="44">
        <f t="shared" si="399"/>
        <v>2</v>
      </c>
      <c r="X322" s="44">
        <v>1</v>
      </c>
      <c r="Y322" s="35">
        <f t="shared" si="400"/>
        <v>1</v>
      </c>
      <c r="Z322" s="43">
        <f t="shared" si="378"/>
        <v>5.6137938648699594E+20</v>
      </c>
      <c r="AA322" s="43">
        <f t="shared" si="401"/>
        <v>1.7739588612989073E+23</v>
      </c>
      <c r="AB322" s="43">
        <f t="shared" si="402"/>
        <v>2.0818924042502783E+22</v>
      </c>
      <c r="AC322" s="43">
        <f t="shared" si="403"/>
        <v>600</v>
      </c>
      <c r="AD322" s="43">
        <f t="shared" si="404"/>
        <v>427893.0128713203</v>
      </c>
      <c r="AE322" s="71">
        <f t="shared" si="465"/>
        <v>0.11735855039647872</v>
      </c>
      <c r="AG322" s="44">
        <f t="shared" si="405"/>
        <v>301</v>
      </c>
      <c r="AH322" s="44">
        <f t="shared" si="406"/>
        <v>4.1500000000000004</v>
      </c>
      <c r="AI322" s="44">
        <v>1</v>
      </c>
      <c r="AJ322" s="35">
        <f t="shared" si="407"/>
        <v>1.075</v>
      </c>
      <c r="AK322" s="43">
        <f t="shared" si="379"/>
        <v>7.718178994911001E+19</v>
      </c>
      <c r="AL322" s="43">
        <f t="shared" si="408"/>
        <v>2.4974097682783271E+22</v>
      </c>
      <c r="AM322" s="43">
        <f t="shared" si="409"/>
        <v>2.6023655053128447E+21</v>
      </c>
      <c r="AN322" s="43">
        <f t="shared" si="410"/>
        <v>1245</v>
      </c>
      <c r="AO322" s="43">
        <f t="shared" si="411"/>
        <v>427893.0128713203</v>
      </c>
      <c r="AP322" s="71">
        <f t="shared" si="470"/>
        <v>0.10420258374767519</v>
      </c>
      <c r="AR322" s="44">
        <f t="shared" si="412"/>
        <v>281</v>
      </c>
      <c r="AS322" s="44">
        <f t="shared" si="413"/>
        <v>6.5</v>
      </c>
      <c r="AT322" s="44">
        <v>1</v>
      </c>
      <c r="AU322" s="35">
        <f t="shared" si="414"/>
        <v>1.175</v>
      </c>
      <c r="AV322" s="43">
        <f t="shared" si="380"/>
        <v>8.3241989752521605E+18</v>
      </c>
      <c r="AW322" s="43">
        <f t="shared" si="415"/>
        <v>2.7484423966538822E+21</v>
      </c>
      <c r="AX322" s="43">
        <f t="shared" si="416"/>
        <v>1.626478440820526E+20</v>
      </c>
      <c r="AY322" s="43">
        <f t="shared" si="417"/>
        <v>1950</v>
      </c>
      <c r="AZ322" s="43">
        <f t="shared" si="418"/>
        <v>427893.0128713203</v>
      </c>
      <c r="BA322" s="71">
        <f t="shared" si="461"/>
        <v>5.9178189173646055E-2</v>
      </c>
      <c r="BC322" s="44">
        <f t="shared" si="419"/>
        <v>256</v>
      </c>
      <c r="BD322" s="44">
        <f t="shared" si="420"/>
        <v>9.1</v>
      </c>
      <c r="BE322" s="44">
        <v>1</v>
      </c>
      <c r="BF322" s="35">
        <f t="shared" si="421"/>
        <v>1.3</v>
      </c>
      <c r="BG322" s="43">
        <f t="shared" si="381"/>
        <v>5.268943527192576E+17</v>
      </c>
      <c r="BH322" s="43">
        <f t="shared" si="422"/>
        <v>1.7535044058496893E+20</v>
      </c>
      <c r="BI322" s="43">
        <f t="shared" si="423"/>
        <v>5.0827451275641344E+18</v>
      </c>
      <c r="BJ322" s="43">
        <f t="shared" si="424"/>
        <v>2730</v>
      </c>
      <c r="BK322" s="43">
        <f t="shared" si="425"/>
        <v>427893.0128713203</v>
      </c>
      <c r="BL322" s="71">
        <f t="shared" si="471"/>
        <v>2.8986212470342821E-2</v>
      </c>
      <c r="BN322" s="44">
        <f t="shared" si="426"/>
        <v>226</v>
      </c>
      <c r="BO322" s="44">
        <f t="shared" si="427"/>
        <v>12</v>
      </c>
      <c r="BP322" s="44">
        <v>1</v>
      </c>
      <c r="BQ322" s="35">
        <f t="shared" si="428"/>
        <v>1.45</v>
      </c>
      <c r="BR322" s="43">
        <f t="shared" si="382"/>
        <v>1393900404019200</v>
      </c>
      <c r="BS322" s="43">
        <f t="shared" si="429"/>
        <v>4.5678116239709184E+17</v>
      </c>
      <c r="BT322" s="43">
        <f t="shared" si="430"/>
        <v>7.9417892618189456E+16</v>
      </c>
      <c r="BU322" s="43">
        <f t="shared" si="431"/>
        <v>3600</v>
      </c>
      <c r="BV322" s="43">
        <f t="shared" si="432"/>
        <v>427893.0128713203</v>
      </c>
      <c r="BW322" s="71">
        <f t="shared" si="468"/>
        <v>0.17386420272110389</v>
      </c>
      <c r="BY322" s="44">
        <f t="shared" si="433"/>
        <v>164</v>
      </c>
      <c r="BZ322" s="44">
        <f t="shared" si="434"/>
        <v>15.25</v>
      </c>
      <c r="CA322" s="44">
        <v>1</v>
      </c>
      <c r="CB322" s="35">
        <f t="shared" si="435"/>
        <v>0</v>
      </c>
      <c r="CC322" s="43">
        <f t="shared" si="383"/>
        <v>256838400</v>
      </c>
      <c r="CD322" s="43">
        <f t="shared" si="436"/>
        <v>0</v>
      </c>
      <c r="CE322" s="43">
        <f t="shared" si="437"/>
        <v>14694215761564.1</v>
      </c>
      <c r="CF322" s="43">
        <f t="shared" si="438"/>
        <v>4575</v>
      </c>
      <c r="CG322" s="43">
        <f t="shared" si="439"/>
        <v>427893.0128713203</v>
      </c>
      <c r="CH322" s="71" t="e">
        <f t="shared" si="467"/>
        <v>#DIV/0!</v>
      </c>
      <c r="CJ322" s="44">
        <f t="shared" si="440"/>
        <v>109</v>
      </c>
      <c r="CK322" s="44">
        <f t="shared" si="441"/>
        <v>18.899999999999999</v>
      </c>
      <c r="CL322" s="44">
        <v>1</v>
      </c>
      <c r="CM322" s="35">
        <f t="shared" si="442"/>
        <v>0</v>
      </c>
      <c r="CN322" s="43">
        <f t="shared" si="384"/>
        <v>100800</v>
      </c>
      <c r="CO322" s="43">
        <f t="shared" si="443"/>
        <v>0</v>
      </c>
      <c r="CP322" s="43">
        <f t="shared" si="444"/>
        <v>7174910039.8261938</v>
      </c>
      <c r="CQ322" s="43">
        <f t="shared" si="445"/>
        <v>5670</v>
      </c>
      <c r="CR322" s="43">
        <f t="shared" si="446"/>
        <v>427893.0128713203</v>
      </c>
      <c r="CS322" s="71" t="e">
        <f t="shared" si="462"/>
        <v>#DIV/0!</v>
      </c>
      <c r="CU322" s="44">
        <f t="shared" si="447"/>
        <v>59</v>
      </c>
      <c r="CV322" s="44">
        <f t="shared" si="448"/>
        <v>23</v>
      </c>
      <c r="CW322" s="44">
        <v>1</v>
      </c>
      <c r="CX322" s="35">
        <f t="shared" si="449"/>
        <v>0</v>
      </c>
      <c r="CY322" s="43">
        <f t="shared" si="385"/>
        <v>60</v>
      </c>
      <c r="CZ322" s="43">
        <f t="shared" si="450"/>
        <v>0</v>
      </c>
      <c r="DA322" s="43">
        <f t="shared" si="451"/>
        <v>7006748.0857677432</v>
      </c>
      <c r="DB322" s="43">
        <f t="shared" si="452"/>
        <v>6900</v>
      </c>
      <c r="DC322" s="43">
        <f t="shared" si="453"/>
        <v>427893.0128713203</v>
      </c>
      <c r="DD322" s="71" t="e">
        <f t="shared" si="469"/>
        <v>#DIV/0!</v>
      </c>
      <c r="DF322" s="44">
        <f t="shared" si="454"/>
        <v>-4</v>
      </c>
      <c r="DG322" s="44">
        <f t="shared" si="455"/>
        <v>32.75</v>
      </c>
      <c r="DH322" s="44">
        <v>1</v>
      </c>
      <c r="DI322" s="35">
        <f t="shared" si="464"/>
        <v>0</v>
      </c>
      <c r="DJ322" s="43">
        <f t="shared" si="386"/>
        <v>1</v>
      </c>
      <c r="DK322" s="43">
        <f t="shared" si="456"/>
        <v>0</v>
      </c>
      <c r="DL322" s="43">
        <f t="shared" si="457"/>
        <v>1128.5961337845865</v>
      </c>
      <c r="DM322" s="43">
        <f t="shared" si="458"/>
        <v>9825</v>
      </c>
      <c r="DN322" s="43">
        <f t="shared" si="459"/>
        <v>427893.0128713203</v>
      </c>
    </row>
    <row r="323" spans="1:119">
      <c r="A323" s="35">
        <f t="shared" si="387"/>
        <v>14766.087579416168</v>
      </c>
      <c r="B323" s="35">
        <v>0</v>
      </c>
      <c r="C323" s="56">
        <f t="shared" si="466"/>
        <v>16.375</v>
      </c>
      <c r="D323" s="60"/>
      <c r="E323" s="59">
        <f t="shared" si="388"/>
        <v>16.375</v>
      </c>
      <c r="F323" s="102">
        <f t="shared" si="376"/>
        <v>32.75</v>
      </c>
      <c r="G323" s="38">
        <f t="shared" si="389"/>
        <v>1.2170312366631635E+19</v>
      </c>
      <c r="H323" s="35">
        <f t="shared" si="460"/>
        <v>63.400000000000034</v>
      </c>
      <c r="I323" s="39">
        <v>317</v>
      </c>
      <c r="J323" s="44">
        <f t="shared" si="390"/>
        <v>317</v>
      </c>
      <c r="K323" s="44">
        <f t="shared" si="391"/>
        <v>1</v>
      </c>
      <c r="L323" s="34">
        <v>1</v>
      </c>
      <c r="M323" s="127">
        <f t="shared" si="392"/>
        <v>16.375</v>
      </c>
      <c r="N323" s="43">
        <f t="shared" si="377"/>
        <v>1.84336679117739E+20</v>
      </c>
      <c r="O323" s="43">
        <f t="shared" si="393"/>
        <v>9.5686865921529343E+23</v>
      </c>
      <c r="P323" s="43">
        <f t="shared" si="394"/>
        <v>2.3914663800431161E+22</v>
      </c>
      <c r="Q323" s="43">
        <f t="shared" si="395"/>
        <v>300</v>
      </c>
      <c r="R323" s="43">
        <f t="shared" si="396"/>
        <v>442982.62738248502</v>
      </c>
      <c r="S323" s="71">
        <f t="shared" si="397"/>
        <v>2.4992629416918138E-2</v>
      </c>
      <c r="V323" s="44">
        <f t="shared" si="398"/>
        <v>317</v>
      </c>
      <c r="W323" s="44">
        <f t="shared" si="399"/>
        <v>2</v>
      </c>
      <c r="X323" s="44">
        <v>1</v>
      </c>
      <c r="Y323" s="35">
        <f t="shared" si="400"/>
        <v>1</v>
      </c>
      <c r="Z323" s="43">
        <f t="shared" si="378"/>
        <v>5.6137938648699594E+20</v>
      </c>
      <c r="AA323" s="43">
        <f t="shared" si="401"/>
        <v>1.7795726551637773E+23</v>
      </c>
      <c r="AB323" s="43">
        <f t="shared" si="402"/>
        <v>2.3914663800431161E+22</v>
      </c>
      <c r="AC323" s="43">
        <f t="shared" si="403"/>
        <v>600</v>
      </c>
      <c r="AD323" s="43">
        <f t="shared" si="404"/>
        <v>442982.62738248502</v>
      </c>
      <c r="AE323" s="71">
        <f t="shared" si="465"/>
        <v>0.1343843069909964</v>
      </c>
      <c r="AG323" s="44">
        <f t="shared" si="405"/>
        <v>302</v>
      </c>
      <c r="AH323" s="44">
        <f t="shared" si="406"/>
        <v>4.1500000000000004</v>
      </c>
      <c r="AI323" s="44">
        <v>1</v>
      </c>
      <c r="AJ323" s="35">
        <f t="shared" si="407"/>
        <v>1.075</v>
      </c>
      <c r="AK323" s="43">
        <f t="shared" si="379"/>
        <v>7.718178994911001E+19</v>
      </c>
      <c r="AL323" s="43">
        <f t="shared" si="408"/>
        <v>2.5057068106978565E+22</v>
      </c>
      <c r="AM323" s="43">
        <f t="shared" si="409"/>
        <v>2.989332975053893E+21</v>
      </c>
      <c r="AN323" s="43">
        <f t="shared" si="410"/>
        <v>1245</v>
      </c>
      <c r="AO323" s="43">
        <f t="shared" si="411"/>
        <v>442982.62738248502</v>
      </c>
      <c r="AP323" s="71">
        <f t="shared" si="470"/>
        <v>0.11930098774091384</v>
      </c>
      <c r="AR323" s="44">
        <f t="shared" si="412"/>
        <v>282</v>
      </c>
      <c r="AS323" s="44">
        <f t="shared" si="413"/>
        <v>6.5</v>
      </c>
      <c r="AT323" s="44">
        <v>1</v>
      </c>
      <c r="AU323" s="35">
        <f t="shared" si="414"/>
        <v>1.175</v>
      </c>
      <c r="AV323" s="43">
        <f t="shared" si="380"/>
        <v>8.3241989752521605E+18</v>
      </c>
      <c r="AW323" s="43">
        <f t="shared" si="415"/>
        <v>2.7582233304498034E+21</v>
      </c>
      <c r="AX323" s="43">
        <f t="shared" si="416"/>
        <v>1.8683331094086802E+20</v>
      </c>
      <c r="AY323" s="43">
        <f t="shared" si="417"/>
        <v>1950</v>
      </c>
      <c r="AZ323" s="43">
        <f t="shared" si="418"/>
        <v>442982.62738248502</v>
      </c>
      <c r="BA323" s="71">
        <f t="shared" si="461"/>
        <v>6.7736832213075276E-2</v>
      </c>
      <c r="BC323" s="44">
        <f t="shared" si="419"/>
        <v>257</v>
      </c>
      <c r="BD323" s="44">
        <f t="shared" si="420"/>
        <v>9.1</v>
      </c>
      <c r="BE323" s="44">
        <v>1</v>
      </c>
      <c r="BF323" s="35">
        <f t="shared" si="421"/>
        <v>1.3</v>
      </c>
      <c r="BG323" s="43">
        <f t="shared" si="381"/>
        <v>5.268943527192576E+17</v>
      </c>
      <c r="BH323" s="43">
        <f t="shared" si="422"/>
        <v>1.7603540324350394E+20</v>
      </c>
      <c r="BI323" s="43">
        <f t="shared" si="423"/>
        <v>5.8385409669021164E+18</v>
      </c>
      <c r="BJ323" s="43">
        <f t="shared" si="424"/>
        <v>2730</v>
      </c>
      <c r="BK323" s="43">
        <f t="shared" si="425"/>
        <v>442982.62738248502</v>
      </c>
      <c r="BL323" s="71">
        <f t="shared" si="471"/>
        <v>3.3166856548883274E-2</v>
      </c>
      <c r="BN323" s="44">
        <f t="shared" si="426"/>
        <v>227</v>
      </c>
      <c r="BO323" s="44">
        <f t="shared" si="427"/>
        <v>12</v>
      </c>
      <c r="BP323" s="44">
        <v>1</v>
      </c>
      <c r="BQ323" s="35">
        <f t="shared" si="428"/>
        <v>1.45</v>
      </c>
      <c r="BR323" s="43">
        <f t="shared" si="382"/>
        <v>1393900404019200</v>
      </c>
      <c r="BS323" s="43">
        <f t="shared" si="429"/>
        <v>4.5880231798291968E+17</v>
      </c>
      <c r="BT323" s="43">
        <f t="shared" si="430"/>
        <v>9.1227202607845408E+16</v>
      </c>
      <c r="BU323" s="43">
        <f t="shared" si="431"/>
        <v>3600</v>
      </c>
      <c r="BV323" s="43">
        <f t="shared" si="432"/>
        <v>442982.62738248502</v>
      </c>
      <c r="BW323" s="71">
        <f t="shared" si="468"/>
        <v>0.19883771077904977</v>
      </c>
      <c r="BY323" s="44">
        <f t="shared" si="433"/>
        <v>165</v>
      </c>
      <c r="BZ323" s="44">
        <f t="shared" si="434"/>
        <v>15.25</v>
      </c>
      <c r="CA323" s="44">
        <v>1</v>
      </c>
      <c r="CB323" s="35">
        <f t="shared" si="435"/>
        <v>0</v>
      </c>
      <c r="CC323" s="43">
        <f t="shared" si="383"/>
        <v>256838400</v>
      </c>
      <c r="CD323" s="43">
        <f t="shared" si="436"/>
        <v>0</v>
      </c>
      <c r="CE323" s="43">
        <f t="shared" si="437"/>
        <v>16879221473280.184</v>
      </c>
      <c r="CF323" s="43">
        <f t="shared" si="438"/>
        <v>4575</v>
      </c>
      <c r="CG323" s="43">
        <f t="shared" si="439"/>
        <v>442982.62738248502</v>
      </c>
      <c r="CH323" s="71" t="e">
        <f t="shared" si="467"/>
        <v>#DIV/0!</v>
      </c>
      <c r="CJ323" s="44">
        <f t="shared" si="440"/>
        <v>110</v>
      </c>
      <c r="CK323" s="44">
        <f t="shared" si="441"/>
        <v>18.899999999999999</v>
      </c>
      <c r="CL323" s="44">
        <v>1</v>
      </c>
      <c r="CM323" s="35">
        <f t="shared" si="442"/>
        <v>0</v>
      </c>
      <c r="CN323" s="43">
        <f t="shared" si="384"/>
        <v>100800</v>
      </c>
      <c r="CO323" s="43">
        <f t="shared" si="443"/>
        <v>0</v>
      </c>
      <c r="CP323" s="43">
        <f t="shared" si="444"/>
        <v>8241807360.0000601</v>
      </c>
      <c r="CQ323" s="43">
        <f t="shared" si="445"/>
        <v>5670</v>
      </c>
      <c r="CR323" s="43">
        <f t="shared" si="446"/>
        <v>442982.62738248502</v>
      </c>
      <c r="CS323" s="71" t="e">
        <f t="shared" si="462"/>
        <v>#DIV/0!</v>
      </c>
      <c r="CU323" s="44">
        <f t="shared" si="447"/>
        <v>60</v>
      </c>
      <c r="CV323" s="44">
        <f t="shared" si="448"/>
        <v>23</v>
      </c>
      <c r="CW323" s="44">
        <v>12</v>
      </c>
      <c r="CX323" s="35">
        <f t="shared" si="449"/>
        <v>0</v>
      </c>
      <c r="CY323" s="43">
        <f t="shared" si="385"/>
        <v>720</v>
      </c>
      <c r="CZ323" s="43">
        <f t="shared" si="450"/>
        <v>0</v>
      </c>
      <c r="DA323" s="43">
        <f t="shared" si="451"/>
        <v>8048640.0000000326</v>
      </c>
      <c r="DB323" s="43">
        <f t="shared" si="452"/>
        <v>6900</v>
      </c>
      <c r="DC323" s="43">
        <f t="shared" si="453"/>
        <v>442982.62738248502</v>
      </c>
      <c r="DD323" s="71" t="e">
        <f t="shared" si="469"/>
        <v>#DIV/0!</v>
      </c>
      <c r="DF323" s="44">
        <f t="shared" si="454"/>
        <v>-3</v>
      </c>
      <c r="DG323" s="44">
        <f t="shared" si="455"/>
        <v>32.75</v>
      </c>
      <c r="DH323" s="44">
        <v>1</v>
      </c>
      <c r="DI323" s="35">
        <f t="shared" si="464"/>
        <v>0</v>
      </c>
      <c r="DJ323" s="43">
        <f t="shared" si="386"/>
        <v>1</v>
      </c>
      <c r="DK323" s="43">
        <f t="shared" si="456"/>
        <v>0</v>
      </c>
      <c r="DL323" s="43">
        <f t="shared" si="457"/>
        <v>1296.4165223343684</v>
      </c>
      <c r="DM323" s="43">
        <f t="shared" si="458"/>
        <v>9825</v>
      </c>
      <c r="DN323" s="43">
        <f t="shared" si="459"/>
        <v>442982.62738248502</v>
      </c>
    </row>
    <row r="324" spans="1:119">
      <c r="A324" s="35">
        <f t="shared" si="387"/>
        <v>15286.812533339389</v>
      </c>
      <c r="B324" s="35">
        <v>0</v>
      </c>
      <c r="C324" s="56">
        <f t="shared" si="466"/>
        <v>16.375</v>
      </c>
      <c r="D324" s="60"/>
      <c r="E324" s="59">
        <f t="shared" si="388"/>
        <v>16.375</v>
      </c>
      <c r="F324" s="102">
        <f t="shared" si="376"/>
        <v>32.75</v>
      </c>
      <c r="G324" s="38">
        <f t="shared" si="389"/>
        <v>1.3980017795349832E+19</v>
      </c>
      <c r="H324" s="35">
        <f t="shared" si="460"/>
        <v>63.600000000000037</v>
      </c>
      <c r="I324" s="39">
        <v>318</v>
      </c>
      <c r="J324" s="44">
        <f t="shared" si="390"/>
        <v>318</v>
      </c>
      <c r="K324" s="44">
        <f t="shared" si="391"/>
        <v>1</v>
      </c>
      <c r="L324" s="34">
        <v>1</v>
      </c>
      <c r="M324" s="127">
        <f t="shared" si="392"/>
        <v>16.375</v>
      </c>
      <c r="N324" s="43">
        <f t="shared" si="377"/>
        <v>1.84336679117739E+20</v>
      </c>
      <c r="O324" s="43">
        <f t="shared" si="393"/>
        <v>9.5988717233584641E+23</v>
      </c>
      <c r="P324" s="43">
        <f t="shared" si="394"/>
        <v>2.7470734967862418E+22</v>
      </c>
      <c r="Q324" s="43">
        <f t="shared" si="395"/>
        <v>300</v>
      </c>
      <c r="R324" s="43">
        <f t="shared" si="396"/>
        <v>458604.37600018166</v>
      </c>
      <c r="S324" s="71">
        <f t="shared" si="397"/>
        <v>2.8618712448269832E-2</v>
      </c>
      <c r="V324" s="44">
        <f t="shared" si="398"/>
        <v>318</v>
      </c>
      <c r="W324" s="44">
        <f t="shared" si="399"/>
        <v>2</v>
      </c>
      <c r="X324" s="44">
        <v>1</v>
      </c>
      <c r="Y324" s="35">
        <f t="shared" si="400"/>
        <v>1</v>
      </c>
      <c r="Z324" s="43">
        <f t="shared" si="378"/>
        <v>5.6137938648699594E+20</v>
      </c>
      <c r="AA324" s="43">
        <f t="shared" si="401"/>
        <v>1.7851864490286472E+23</v>
      </c>
      <c r="AB324" s="43">
        <f t="shared" si="402"/>
        <v>2.7470734967862418E+22</v>
      </c>
      <c r="AC324" s="43">
        <f t="shared" si="403"/>
        <v>600</v>
      </c>
      <c r="AD324" s="43">
        <f t="shared" si="404"/>
        <v>458604.37600018166</v>
      </c>
      <c r="AE324" s="71">
        <f t="shared" si="465"/>
        <v>0.15388160145854654</v>
      </c>
      <c r="AG324" s="44">
        <f t="shared" si="405"/>
        <v>303</v>
      </c>
      <c r="AH324" s="44">
        <f t="shared" si="406"/>
        <v>4.1500000000000004</v>
      </c>
      <c r="AI324" s="44">
        <v>1</v>
      </c>
      <c r="AJ324" s="35">
        <f t="shared" si="407"/>
        <v>1.075</v>
      </c>
      <c r="AK324" s="43">
        <f t="shared" si="379"/>
        <v>7.718178994911001E+19</v>
      </c>
      <c r="AL324" s="43">
        <f t="shared" si="408"/>
        <v>2.5140038531173856E+22</v>
      </c>
      <c r="AM324" s="43">
        <f t="shared" si="409"/>
        <v>3.4338418709827986E+21</v>
      </c>
      <c r="AN324" s="43">
        <f t="shared" si="410"/>
        <v>1245</v>
      </c>
      <c r="AO324" s="43">
        <f t="shared" si="411"/>
        <v>458604.37600018166</v>
      </c>
      <c r="AP324" s="71">
        <f t="shared" si="470"/>
        <v>0.13658856833989361</v>
      </c>
      <c r="AR324" s="44">
        <f t="shared" si="412"/>
        <v>283</v>
      </c>
      <c r="AS324" s="44">
        <f t="shared" si="413"/>
        <v>6.5</v>
      </c>
      <c r="AT324" s="44">
        <v>1</v>
      </c>
      <c r="AU324" s="35">
        <f t="shared" si="414"/>
        <v>1.175</v>
      </c>
      <c r="AV324" s="43">
        <f t="shared" si="380"/>
        <v>8.3241989752521605E+18</v>
      </c>
      <c r="AW324" s="43">
        <f t="shared" si="415"/>
        <v>2.7680042642457247E+21</v>
      </c>
      <c r="AX324" s="43">
        <f t="shared" si="416"/>
        <v>2.1461511693642465E+20</v>
      </c>
      <c r="AY324" s="43">
        <f t="shared" si="417"/>
        <v>1950</v>
      </c>
      <c r="AZ324" s="43">
        <f t="shared" si="418"/>
        <v>458604.37600018166</v>
      </c>
      <c r="BA324" s="71">
        <f t="shared" si="461"/>
        <v>7.7534243609594586E-2</v>
      </c>
      <c r="BC324" s="44">
        <f t="shared" si="419"/>
        <v>258</v>
      </c>
      <c r="BD324" s="44">
        <f t="shared" si="420"/>
        <v>9.1</v>
      </c>
      <c r="BE324" s="44">
        <v>1</v>
      </c>
      <c r="BF324" s="35">
        <f t="shared" si="421"/>
        <v>1.3</v>
      </c>
      <c r="BG324" s="43">
        <f t="shared" si="381"/>
        <v>5.268943527192576E+17</v>
      </c>
      <c r="BH324" s="43">
        <f t="shared" si="422"/>
        <v>1.7672036590203899E+20</v>
      </c>
      <c r="BI324" s="43">
        <f t="shared" si="423"/>
        <v>6.7067224042632602E+18</v>
      </c>
      <c r="BJ324" s="43">
        <f t="shared" si="424"/>
        <v>2730</v>
      </c>
      <c r="BK324" s="43">
        <f t="shared" si="425"/>
        <v>458604.37600018166</v>
      </c>
      <c r="BL324" s="71">
        <f t="shared" si="471"/>
        <v>3.7951044125729021E-2</v>
      </c>
      <c r="BN324" s="44">
        <f t="shared" si="426"/>
        <v>228</v>
      </c>
      <c r="BO324" s="44">
        <f t="shared" si="427"/>
        <v>12</v>
      </c>
      <c r="BP324" s="44">
        <v>1</v>
      </c>
      <c r="BQ324" s="35">
        <f t="shared" si="428"/>
        <v>1.45</v>
      </c>
      <c r="BR324" s="43">
        <f t="shared" si="382"/>
        <v>1393900404019200</v>
      </c>
      <c r="BS324" s="43">
        <f t="shared" si="429"/>
        <v>4.6082347356874752E+17</v>
      </c>
      <c r="BT324" s="43">
        <f t="shared" si="430"/>
        <v>1.0479253756661323E+17</v>
      </c>
      <c r="BU324" s="43">
        <f t="shared" si="431"/>
        <v>3600</v>
      </c>
      <c r="BV324" s="43">
        <f t="shared" si="432"/>
        <v>458604.37600018166</v>
      </c>
      <c r="BW324" s="71">
        <f t="shared" si="468"/>
        <v>0.22740277693553701</v>
      </c>
      <c r="BY324" s="44">
        <f t="shared" si="433"/>
        <v>166</v>
      </c>
      <c r="BZ324" s="44">
        <f t="shared" si="434"/>
        <v>15.25</v>
      </c>
      <c r="CA324" s="44">
        <v>1</v>
      </c>
      <c r="CB324" s="35">
        <f t="shared" si="435"/>
        <v>0</v>
      </c>
      <c r="CC324" s="43">
        <f t="shared" si="383"/>
        <v>256838400</v>
      </c>
      <c r="CD324" s="43">
        <f t="shared" si="436"/>
        <v>0</v>
      </c>
      <c r="CE324" s="43">
        <f t="shared" si="437"/>
        <v>19389133939987.582</v>
      </c>
      <c r="CF324" s="43">
        <f t="shared" si="438"/>
        <v>4575</v>
      </c>
      <c r="CG324" s="43">
        <f t="shared" si="439"/>
        <v>458604.37600018166</v>
      </c>
      <c r="CH324" s="71" t="e">
        <f t="shared" si="467"/>
        <v>#DIV/0!</v>
      </c>
      <c r="CJ324" s="44">
        <f t="shared" si="440"/>
        <v>111</v>
      </c>
      <c r="CK324" s="44">
        <f t="shared" si="441"/>
        <v>18.899999999999999</v>
      </c>
      <c r="CL324" s="44">
        <v>1</v>
      </c>
      <c r="CM324" s="35">
        <f t="shared" si="442"/>
        <v>0</v>
      </c>
      <c r="CN324" s="43">
        <f t="shared" si="384"/>
        <v>100800</v>
      </c>
      <c r="CO324" s="43">
        <f t="shared" si="443"/>
        <v>0</v>
      </c>
      <c r="CP324" s="43">
        <f t="shared" si="444"/>
        <v>9467350556.6345253</v>
      </c>
      <c r="CQ324" s="43">
        <f t="shared" si="445"/>
        <v>5670</v>
      </c>
      <c r="CR324" s="43">
        <f t="shared" si="446"/>
        <v>458604.37600018166</v>
      </c>
      <c r="CS324" s="71" t="e">
        <f t="shared" si="462"/>
        <v>#DIV/0!</v>
      </c>
      <c r="CU324" s="44">
        <f t="shared" si="447"/>
        <v>61</v>
      </c>
      <c r="CV324" s="44">
        <f t="shared" si="448"/>
        <v>23</v>
      </c>
      <c r="CW324" s="44">
        <v>1</v>
      </c>
      <c r="CX324" s="35">
        <f t="shared" si="449"/>
        <v>0</v>
      </c>
      <c r="CY324" s="43">
        <f t="shared" si="385"/>
        <v>720</v>
      </c>
      <c r="CZ324" s="43">
        <f t="shared" si="450"/>
        <v>0</v>
      </c>
      <c r="DA324" s="43">
        <f t="shared" si="451"/>
        <v>9245459.5279633719</v>
      </c>
      <c r="DB324" s="43">
        <f t="shared" si="452"/>
        <v>6900</v>
      </c>
      <c r="DC324" s="43">
        <f t="shared" si="453"/>
        <v>458604.37600018166</v>
      </c>
      <c r="DD324" s="71" t="e">
        <f t="shared" si="469"/>
        <v>#DIV/0!</v>
      </c>
      <c r="DF324" s="44">
        <f t="shared" si="454"/>
        <v>-2</v>
      </c>
      <c r="DG324" s="44">
        <f t="shared" si="455"/>
        <v>32.75</v>
      </c>
      <c r="DH324" s="44">
        <v>1</v>
      </c>
      <c r="DI324" s="35">
        <f t="shared" si="464"/>
        <v>0</v>
      </c>
      <c r="DJ324" s="43">
        <f t="shared" si="386"/>
        <v>1</v>
      </c>
      <c r="DK324" s="43">
        <f t="shared" si="456"/>
        <v>0</v>
      </c>
      <c r="DL324" s="43">
        <f t="shared" si="457"/>
        <v>1489.191526596466</v>
      </c>
      <c r="DM324" s="43">
        <f t="shared" si="458"/>
        <v>9825</v>
      </c>
      <c r="DN324" s="43">
        <f t="shared" si="459"/>
        <v>458604.37600018166</v>
      </c>
    </row>
    <row r="325" spans="1:119">
      <c r="A325" s="35">
        <f t="shared" si="387"/>
        <v>15825.900813105021</v>
      </c>
      <c r="B325" s="35">
        <v>0</v>
      </c>
      <c r="C325" s="56">
        <f t="shared" si="466"/>
        <v>16.375</v>
      </c>
      <c r="D325" s="60"/>
      <c r="E325" s="59">
        <f t="shared" si="388"/>
        <v>16.375</v>
      </c>
      <c r="F325" s="102">
        <f t="shared" si="376"/>
        <v>32.75</v>
      </c>
      <c r="G325" s="38">
        <f t="shared" si="389"/>
        <v>1.6058823444347632E+19</v>
      </c>
      <c r="H325" s="35">
        <f t="shared" si="460"/>
        <v>63.800000000000026</v>
      </c>
      <c r="I325" s="39">
        <v>319</v>
      </c>
      <c r="J325" s="44">
        <f t="shared" si="390"/>
        <v>319</v>
      </c>
      <c r="K325" s="44">
        <f t="shared" si="391"/>
        <v>1</v>
      </c>
      <c r="L325" s="34">
        <v>1</v>
      </c>
      <c r="M325" s="127">
        <f t="shared" si="392"/>
        <v>16.375</v>
      </c>
      <c r="N325" s="43">
        <f t="shared" si="377"/>
        <v>1.84336679117739E+20</v>
      </c>
      <c r="O325" s="43">
        <f t="shared" si="393"/>
        <v>9.6290568545639938E+23</v>
      </c>
      <c r="P325" s="43">
        <f t="shared" si="394"/>
        <v>3.1555588068143098E+22</v>
      </c>
      <c r="Q325" s="43">
        <f t="shared" si="395"/>
        <v>300</v>
      </c>
      <c r="R325" s="43">
        <f t="shared" si="396"/>
        <v>474777.02439315064</v>
      </c>
      <c r="S325" s="71">
        <f t="shared" si="397"/>
        <v>3.2771213780076851E-2</v>
      </c>
      <c r="V325" s="44">
        <f t="shared" si="398"/>
        <v>319</v>
      </c>
      <c r="W325" s="44">
        <f t="shared" si="399"/>
        <v>2</v>
      </c>
      <c r="X325" s="44">
        <v>1</v>
      </c>
      <c r="Y325" s="35">
        <f t="shared" si="400"/>
        <v>1</v>
      </c>
      <c r="Z325" s="43">
        <f t="shared" si="378"/>
        <v>5.6137938648699594E+20</v>
      </c>
      <c r="AA325" s="43">
        <f t="shared" si="401"/>
        <v>1.7908002428935172E+23</v>
      </c>
      <c r="AB325" s="43">
        <f t="shared" si="402"/>
        <v>3.1555588068143098E+22</v>
      </c>
      <c r="AC325" s="43">
        <f t="shared" si="403"/>
        <v>600</v>
      </c>
      <c r="AD325" s="43">
        <f t="shared" si="404"/>
        <v>474777.02439315064</v>
      </c>
      <c r="AE325" s="71">
        <f t="shared" si="465"/>
        <v>0.17620942477178023</v>
      </c>
      <c r="AG325" s="44">
        <f t="shared" si="405"/>
        <v>304</v>
      </c>
      <c r="AH325" s="44">
        <f t="shared" si="406"/>
        <v>4.1500000000000004</v>
      </c>
      <c r="AI325" s="44">
        <v>1</v>
      </c>
      <c r="AJ325" s="35">
        <f t="shared" si="407"/>
        <v>1.075</v>
      </c>
      <c r="AK325" s="43">
        <f t="shared" si="379"/>
        <v>7.718178994911001E+19</v>
      </c>
      <c r="AL325" s="43">
        <f t="shared" si="408"/>
        <v>2.522300895536915E+22</v>
      </c>
      <c r="AM325" s="43">
        <f t="shared" si="409"/>
        <v>3.9444485085178831E+21</v>
      </c>
      <c r="AN325" s="43">
        <f t="shared" si="410"/>
        <v>1245</v>
      </c>
      <c r="AO325" s="43">
        <f t="shared" si="411"/>
        <v>474777.02439315064</v>
      </c>
      <c r="AP325" s="71">
        <f t="shared" si="470"/>
        <v>0.15638294842210884</v>
      </c>
      <c r="AR325" s="44">
        <f t="shared" si="412"/>
        <v>284</v>
      </c>
      <c r="AS325" s="44">
        <f t="shared" si="413"/>
        <v>6.5</v>
      </c>
      <c r="AT325" s="44">
        <v>1</v>
      </c>
      <c r="AU325" s="35">
        <f t="shared" si="414"/>
        <v>1.175</v>
      </c>
      <c r="AV325" s="43">
        <f t="shared" si="380"/>
        <v>8.3241989752521605E+18</v>
      </c>
      <c r="AW325" s="43">
        <f t="shared" si="415"/>
        <v>2.777785198041646E+21</v>
      </c>
      <c r="AX325" s="43">
        <f t="shared" si="416"/>
        <v>2.4652803178236736E+20</v>
      </c>
      <c r="AY325" s="43">
        <f t="shared" si="417"/>
        <v>1950</v>
      </c>
      <c r="AZ325" s="43">
        <f t="shared" si="418"/>
        <v>474777.02439315064</v>
      </c>
      <c r="BA325" s="71">
        <f t="shared" si="461"/>
        <v>8.8749854364610692E-2</v>
      </c>
      <c r="BC325" s="44">
        <f t="shared" si="419"/>
        <v>259</v>
      </c>
      <c r="BD325" s="44">
        <f t="shared" si="420"/>
        <v>9.1</v>
      </c>
      <c r="BE325" s="44">
        <v>1</v>
      </c>
      <c r="BF325" s="35">
        <f t="shared" si="421"/>
        <v>1.3</v>
      </c>
      <c r="BG325" s="43">
        <f t="shared" si="381"/>
        <v>5.268943527192576E+17</v>
      </c>
      <c r="BH325" s="43">
        <f t="shared" si="422"/>
        <v>1.7740532856057404E+20</v>
      </c>
      <c r="BI325" s="43">
        <f t="shared" si="423"/>
        <v>7.7040009931989678E+18</v>
      </c>
      <c r="BJ325" s="43">
        <f t="shared" si="424"/>
        <v>2730</v>
      </c>
      <c r="BK325" s="43">
        <f t="shared" si="425"/>
        <v>474777.02439315064</v>
      </c>
      <c r="BL325" s="71">
        <f t="shared" si="471"/>
        <v>4.3425984189468587E-2</v>
      </c>
      <c r="BN325" s="44">
        <f t="shared" si="426"/>
        <v>229</v>
      </c>
      <c r="BO325" s="44">
        <f t="shared" si="427"/>
        <v>12</v>
      </c>
      <c r="BP325" s="44">
        <v>1</v>
      </c>
      <c r="BQ325" s="35">
        <f t="shared" si="428"/>
        <v>1.45</v>
      </c>
      <c r="BR325" s="43">
        <f t="shared" si="382"/>
        <v>1393900404019200</v>
      </c>
      <c r="BS325" s="43">
        <f t="shared" si="429"/>
        <v>4.6284462915457536E+17</v>
      </c>
      <c r="BT325" s="43">
        <f t="shared" si="430"/>
        <v>1.2037501551873362E+17</v>
      </c>
      <c r="BU325" s="43">
        <f t="shared" si="431"/>
        <v>3600</v>
      </c>
      <c r="BV325" s="43">
        <f t="shared" si="432"/>
        <v>474777.02439315064</v>
      </c>
      <c r="BW325" s="71">
        <f t="shared" si="468"/>
        <v>0.26007650934312171</v>
      </c>
      <c r="BY325" s="44">
        <f t="shared" si="433"/>
        <v>167</v>
      </c>
      <c r="BZ325" s="44">
        <f t="shared" si="434"/>
        <v>15.25</v>
      </c>
      <c r="CA325" s="44">
        <v>1</v>
      </c>
      <c r="CB325" s="35">
        <f t="shared" si="435"/>
        <v>0</v>
      </c>
      <c r="CC325" s="43">
        <f t="shared" si="383"/>
        <v>256838400</v>
      </c>
      <c r="CD325" s="43">
        <f t="shared" si="436"/>
        <v>0</v>
      </c>
      <c r="CE325" s="43">
        <f t="shared" si="437"/>
        <v>22272266261680.918</v>
      </c>
      <c r="CF325" s="43">
        <f t="shared" si="438"/>
        <v>4575</v>
      </c>
      <c r="CG325" s="43">
        <f t="shared" si="439"/>
        <v>474777.02439315064</v>
      </c>
      <c r="CH325" s="71" t="e">
        <f t="shared" si="467"/>
        <v>#DIV/0!</v>
      </c>
      <c r="CJ325" s="44">
        <f t="shared" si="440"/>
        <v>112</v>
      </c>
      <c r="CK325" s="44">
        <f t="shared" si="441"/>
        <v>18.899999999999999</v>
      </c>
      <c r="CL325" s="44">
        <v>1</v>
      </c>
      <c r="CM325" s="35">
        <f t="shared" si="442"/>
        <v>0</v>
      </c>
      <c r="CN325" s="43">
        <f t="shared" si="384"/>
        <v>100800</v>
      </c>
      <c r="CO325" s="43">
        <f t="shared" si="443"/>
        <v>0</v>
      </c>
      <c r="CP325" s="43">
        <f t="shared" si="444"/>
        <v>10875130010.586346</v>
      </c>
      <c r="CQ325" s="43">
        <f t="shared" si="445"/>
        <v>5670</v>
      </c>
      <c r="CR325" s="43">
        <f t="shared" si="446"/>
        <v>474777.02439315064</v>
      </c>
      <c r="CS325" s="71" t="e">
        <f t="shared" si="462"/>
        <v>#DIV/0!</v>
      </c>
      <c r="CU325" s="44">
        <f t="shared" si="447"/>
        <v>62</v>
      </c>
      <c r="CV325" s="44">
        <f t="shared" si="448"/>
        <v>23</v>
      </c>
      <c r="CW325" s="44">
        <v>1</v>
      </c>
      <c r="CX325" s="35">
        <f t="shared" si="449"/>
        <v>0</v>
      </c>
      <c r="CY325" s="43">
        <f t="shared" si="385"/>
        <v>720</v>
      </c>
      <c r="CZ325" s="43">
        <f t="shared" si="450"/>
        <v>0</v>
      </c>
      <c r="DA325" s="43">
        <f t="shared" si="451"/>
        <v>10620244.150963191</v>
      </c>
      <c r="DB325" s="43">
        <f t="shared" si="452"/>
        <v>6900</v>
      </c>
      <c r="DC325" s="43">
        <f t="shared" si="453"/>
        <v>474777.02439315064</v>
      </c>
      <c r="DD325" s="71" t="e">
        <f t="shared" si="469"/>
        <v>#DIV/0!</v>
      </c>
      <c r="DF325" s="44">
        <f t="shared" si="454"/>
        <v>-1</v>
      </c>
      <c r="DG325" s="44">
        <f t="shared" si="455"/>
        <v>32.75</v>
      </c>
      <c r="DH325" s="44">
        <v>1</v>
      </c>
      <c r="DI325" s="35">
        <f t="shared" si="464"/>
        <v>0</v>
      </c>
      <c r="DJ325" s="43">
        <f t="shared" si="386"/>
        <v>1</v>
      </c>
      <c r="DK325" s="43">
        <f t="shared" si="456"/>
        <v>0</v>
      </c>
      <c r="DL325" s="43">
        <f t="shared" si="457"/>
        <v>1710.6318568768838</v>
      </c>
      <c r="DM325" s="43">
        <f t="shared" si="458"/>
        <v>9825</v>
      </c>
      <c r="DN325" s="43">
        <f t="shared" si="459"/>
        <v>474777.02439315064</v>
      </c>
    </row>
    <row r="326" spans="1:119">
      <c r="A326" s="35">
        <f t="shared" si="387"/>
        <v>16384.000000000364</v>
      </c>
      <c r="B326" s="35">
        <v>0</v>
      </c>
      <c r="C326" s="56">
        <f t="shared" si="466"/>
        <v>16.375</v>
      </c>
      <c r="D326" s="91"/>
      <c r="E326" s="59">
        <f t="shared" si="388"/>
        <v>16.375</v>
      </c>
      <c r="F326" s="102">
        <f t="shared" ref="F326:F389" si="472">C326+E326</f>
        <v>32.75</v>
      </c>
      <c r="G326" s="38">
        <f t="shared" si="389"/>
        <v>1.8446744073709945E+19</v>
      </c>
      <c r="H326" s="35">
        <f t="shared" si="460"/>
        <v>64.000000000000028</v>
      </c>
      <c r="I326" s="39">
        <v>320</v>
      </c>
      <c r="J326" s="44">
        <f t="shared" si="390"/>
        <v>320</v>
      </c>
      <c r="K326" s="44">
        <f t="shared" si="391"/>
        <v>1</v>
      </c>
      <c r="L326" s="34">
        <v>4</v>
      </c>
      <c r="M326" s="127">
        <f t="shared" si="392"/>
        <v>16.375</v>
      </c>
      <c r="N326" s="43">
        <f t="shared" ref="N326:N389" si="473">N325*L326</f>
        <v>7.37346716470956E+20</v>
      </c>
      <c r="O326" s="43">
        <f t="shared" si="393"/>
        <v>3.8636967943078094E+24</v>
      </c>
      <c r="P326" s="43">
        <f t="shared" si="394"/>
        <v>3.6247852104840041E+22</v>
      </c>
      <c r="Q326" s="43">
        <f t="shared" si="395"/>
        <v>300</v>
      </c>
      <c r="R326" s="43">
        <f t="shared" si="396"/>
        <v>491520.00000001094</v>
      </c>
      <c r="S326" s="71">
        <f t="shared" si="397"/>
        <v>9.3816502781072734E-3</v>
      </c>
      <c r="V326" s="44">
        <f t="shared" si="398"/>
        <v>320</v>
      </c>
      <c r="W326" s="44">
        <f t="shared" si="399"/>
        <v>2</v>
      </c>
      <c r="X326" s="44">
        <v>15</v>
      </c>
      <c r="Y326" s="35">
        <f t="shared" si="400"/>
        <v>1</v>
      </c>
      <c r="Z326" s="43">
        <f t="shared" ref="Z326:Z389" si="474">Z325*X326</f>
        <v>8.420690797304939E+21</v>
      </c>
      <c r="AA326" s="43">
        <f t="shared" si="401"/>
        <v>2.6946210551375808E+24</v>
      </c>
      <c r="AB326" s="43">
        <f t="shared" si="402"/>
        <v>3.6247852104840041E+22</v>
      </c>
      <c r="AC326" s="43">
        <f t="shared" si="403"/>
        <v>600</v>
      </c>
      <c r="AD326" s="43">
        <f t="shared" si="404"/>
        <v>491520.00000001094</v>
      </c>
      <c r="AE326" s="71">
        <f t="shared" si="465"/>
        <v>1.3451929367110699E-2</v>
      </c>
      <c r="AG326" s="44">
        <f t="shared" si="405"/>
        <v>305</v>
      </c>
      <c r="AH326" s="44">
        <f t="shared" si="406"/>
        <v>4.1500000000000004</v>
      </c>
      <c r="AI326" s="44">
        <v>1</v>
      </c>
      <c r="AJ326" s="35">
        <f t="shared" si="407"/>
        <v>1.075</v>
      </c>
      <c r="AK326" s="43">
        <f t="shared" ref="AK326:AK389" si="475">AK325*AI326</f>
        <v>7.718178994911001E+19</v>
      </c>
      <c r="AL326" s="43">
        <f t="shared" si="408"/>
        <v>2.5305979379564444E+22</v>
      </c>
      <c r="AM326" s="43">
        <f t="shared" si="409"/>
        <v>4.5309815131050014E+21</v>
      </c>
      <c r="AN326" s="43">
        <f t="shared" si="410"/>
        <v>1245</v>
      </c>
      <c r="AO326" s="43">
        <f t="shared" si="411"/>
        <v>491520.00000001094</v>
      </c>
      <c r="AP326" s="71">
        <f t="shared" si="470"/>
        <v>0.17904786237058046</v>
      </c>
      <c r="AR326" s="44">
        <f t="shared" si="412"/>
        <v>285</v>
      </c>
      <c r="AS326" s="44">
        <f t="shared" si="413"/>
        <v>6.5</v>
      </c>
      <c r="AT326" s="44">
        <v>1</v>
      </c>
      <c r="AU326" s="35">
        <f t="shared" si="414"/>
        <v>1.175</v>
      </c>
      <c r="AV326" s="43">
        <f t="shared" ref="AV326:AV389" si="476">AV325*AT326</f>
        <v>8.3241989752521605E+18</v>
      </c>
      <c r="AW326" s="43">
        <f t="shared" si="415"/>
        <v>2.7875661318375672E+21</v>
      </c>
      <c r="AX326" s="43">
        <f t="shared" si="416"/>
        <v>2.831863445690622E+20</v>
      </c>
      <c r="AY326" s="43">
        <f t="shared" si="417"/>
        <v>1950</v>
      </c>
      <c r="AZ326" s="43">
        <f t="shared" si="418"/>
        <v>491520.00000001094</v>
      </c>
      <c r="BA326" s="71">
        <f t="shared" si="461"/>
        <v>0.10158910360357457</v>
      </c>
      <c r="BC326" s="44">
        <f t="shared" si="419"/>
        <v>260</v>
      </c>
      <c r="BD326" s="44">
        <f t="shared" si="420"/>
        <v>9.1</v>
      </c>
      <c r="BE326" s="44">
        <v>1</v>
      </c>
      <c r="BF326" s="35">
        <f t="shared" si="421"/>
        <v>1.3</v>
      </c>
      <c r="BG326" s="43">
        <f t="shared" ref="BG326:BG389" si="477">BG325*BE326</f>
        <v>5.268943527192576E+17</v>
      </c>
      <c r="BH326" s="43">
        <f t="shared" si="422"/>
        <v>1.7809029121910909E+20</v>
      </c>
      <c r="BI326" s="43">
        <f t="shared" si="423"/>
        <v>8.8495732677831782E+18</v>
      </c>
      <c r="BJ326" s="43">
        <f t="shared" si="424"/>
        <v>2730</v>
      </c>
      <c r="BK326" s="43">
        <f t="shared" si="425"/>
        <v>491520.00000001094</v>
      </c>
      <c r="BL326" s="71">
        <f t="shared" si="471"/>
        <v>4.9691497538713776E-2</v>
      </c>
      <c r="BN326" s="44">
        <f t="shared" si="426"/>
        <v>230</v>
      </c>
      <c r="BO326" s="44">
        <f t="shared" si="427"/>
        <v>12</v>
      </c>
      <c r="BP326" s="44">
        <v>1</v>
      </c>
      <c r="BQ326" s="35">
        <f t="shared" si="428"/>
        <v>1.45</v>
      </c>
      <c r="BR326" s="43">
        <f t="shared" ref="BR326:BR389" si="478">BR325*BP326</f>
        <v>1393900404019200</v>
      </c>
      <c r="BS326" s="43">
        <f t="shared" si="429"/>
        <v>4.648657847404032E+17</v>
      </c>
      <c r="BT326" s="43">
        <f t="shared" si="430"/>
        <v>1.3827458230911187E+17</v>
      </c>
      <c r="BU326" s="43">
        <f t="shared" si="431"/>
        <v>3600</v>
      </c>
      <c r="BV326" s="43">
        <f t="shared" si="432"/>
        <v>491520.00000001094</v>
      </c>
      <c r="BW326" s="71">
        <f t="shared" si="468"/>
        <v>0.29745054776687657</v>
      </c>
      <c r="BY326" s="44">
        <f t="shared" si="433"/>
        <v>168</v>
      </c>
      <c r="BZ326" s="44">
        <f t="shared" si="434"/>
        <v>15.25</v>
      </c>
      <c r="CA326" s="44">
        <v>1</v>
      </c>
      <c r="CB326" s="35">
        <f t="shared" si="435"/>
        <v>0</v>
      </c>
      <c r="CC326" s="43">
        <f t="shared" ref="CC326:CC389" si="479">CC325*CA326</f>
        <v>256838400</v>
      </c>
      <c r="CD326" s="43">
        <f t="shared" si="436"/>
        <v>0</v>
      </c>
      <c r="CE326" s="43">
        <f t="shared" si="437"/>
        <v>25584115616848.832</v>
      </c>
      <c r="CF326" s="43">
        <f t="shared" si="438"/>
        <v>4575</v>
      </c>
      <c r="CG326" s="43">
        <f t="shared" si="439"/>
        <v>491520.00000001094</v>
      </c>
      <c r="CH326" s="71" t="e">
        <f t="shared" si="467"/>
        <v>#DIV/0!</v>
      </c>
      <c r="CJ326" s="44">
        <f t="shared" si="440"/>
        <v>113</v>
      </c>
      <c r="CK326" s="44">
        <f t="shared" si="441"/>
        <v>18.899999999999999</v>
      </c>
      <c r="CL326" s="44">
        <v>1</v>
      </c>
      <c r="CM326" s="35">
        <f t="shared" si="442"/>
        <v>0</v>
      </c>
      <c r="CN326" s="43">
        <f t="shared" ref="CN326:CN389" si="480">CN325*CL326</f>
        <v>100800</v>
      </c>
      <c r="CO326" s="43">
        <f t="shared" si="443"/>
        <v>0</v>
      </c>
      <c r="CP326" s="43">
        <f t="shared" si="444"/>
        <v>12492243953.539423</v>
      </c>
      <c r="CQ326" s="43">
        <f t="shared" si="445"/>
        <v>5670</v>
      </c>
      <c r="CR326" s="43">
        <f t="shared" si="446"/>
        <v>491520.00000001094</v>
      </c>
      <c r="CS326" s="71" t="e">
        <f t="shared" si="462"/>
        <v>#DIV/0!</v>
      </c>
      <c r="CU326" s="44">
        <f t="shared" si="447"/>
        <v>63</v>
      </c>
      <c r="CV326" s="44">
        <f t="shared" si="448"/>
        <v>23</v>
      </c>
      <c r="CW326" s="44">
        <v>1</v>
      </c>
      <c r="CX326" s="35">
        <f t="shared" si="449"/>
        <v>0</v>
      </c>
      <c r="CY326" s="43">
        <f t="shared" ref="CY326:CY389" si="481">CY325*CW326</f>
        <v>720</v>
      </c>
      <c r="CZ326" s="43">
        <f t="shared" si="450"/>
        <v>0</v>
      </c>
      <c r="DA326" s="43">
        <f t="shared" si="451"/>
        <v>12199456.985878302</v>
      </c>
      <c r="DB326" s="43">
        <f t="shared" si="452"/>
        <v>6900</v>
      </c>
      <c r="DC326" s="43">
        <f t="shared" si="453"/>
        <v>491520.00000001094</v>
      </c>
      <c r="DD326" s="71" t="e">
        <f t="shared" si="469"/>
        <v>#DIV/0!</v>
      </c>
      <c r="DF326" s="44">
        <f t="shared" si="454"/>
        <v>0</v>
      </c>
      <c r="DG326" s="44">
        <f t="shared" si="455"/>
        <v>32.75</v>
      </c>
      <c r="DH326" s="44">
        <v>1</v>
      </c>
      <c r="DI326" s="35">
        <f t="shared" si="464"/>
        <v>0</v>
      </c>
      <c r="DJ326" s="43">
        <f t="shared" ref="DJ326:DJ389" si="482">DJ325*DH326</f>
        <v>1</v>
      </c>
      <c r="DK326" s="43">
        <f t="shared" si="456"/>
        <v>0</v>
      </c>
      <c r="DL326" s="43">
        <f t="shared" si="457"/>
        <v>1965</v>
      </c>
      <c r="DM326" s="43">
        <f t="shared" si="458"/>
        <v>9825</v>
      </c>
      <c r="DN326" s="43">
        <f t="shared" si="459"/>
        <v>491520.00000001094</v>
      </c>
    </row>
    <row r="327" spans="1:119">
      <c r="A327" s="35">
        <f t="shared" ref="A327:A390" si="483">POWER(POWER(2,0.05),I327-40)</f>
        <v>16961.780512217509</v>
      </c>
      <c r="B327" s="35">
        <v>0</v>
      </c>
      <c r="C327" s="56">
        <f t="shared" si="466"/>
        <v>16.375</v>
      </c>
      <c r="D327" s="60"/>
      <c r="E327" s="59">
        <f t="shared" ref="E327:E390" si="484">C327</f>
        <v>16.375</v>
      </c>
      <c r="F327" s="102">
        <f t="shared" si="472"/>
        <v>32.75</v>
      </c>
      <c r="G327" s="38">
        <f t="shared" ref="G327:G390" si="485">POWER($H$1,I327)</f>
        <v>2.1189744572521923E+19</v>
      </c>
      <c r="H327" s="35">
        <f t="shared" si="460"/>
        <v>64.200000000000031</v>
      </c>
      <c r="I327" s="39">
        <v>321</v>
      </c>
      <c r="J327" s="44">
        <f t="shared" ref="J327:J390" si="486">$I327-K$3</f>
        <v>321</v>
      </c>
      <c r="K327" s="44">
        <f t="shared" ref="K327:K390" si="487">L$3</f>
        <v>1</v>
      </c>
      <c r="L327" s="34">
        <v>1</v>
      </c>
      <c r="M327" s="127">
        <f t="shared" ref="M327:M390" si="488">E327</f>
        <v>16.375</v>
      </c>
      <c r="N327" s="43">
        <f t="shared" si="473"/>
        <v>7.37346716470956E+20</v>
      </c>
      <c r="O327" s="43">
        <f t="shared" ref="O327:O390" si="489">J327*N327*M327</f>
        <v>3.8757708467900213E+24</v>
      </c>
      <c r="P327" s="43">
        <f t="shared" ref="P327:P390" si="490">F327*N$3*POWER($H$1,J327)</f>
        <v>4.1637848085005582E+22</v>
      </c>
      <c r="Q327" s="43">
        <f t="shared" ref="Q327:Q390" si="491">R$3</f>
        <v>300</v>
      </c>
      <c r="R327" s="43">
        <f t="shared" ref="R327:R390" si="492">$A327*(30+$B327)</f>
        <v>508853.41536652524</v>
      </c>
      <c r="S327" s="71">
        <f t="shared" ref="S327:S390" si="493">P327/O327</f>
        <v>1.0743114010337002E-2</v>
      </c>
      <c r="V327" s="44">
        <f t="shared" ref="V327:V390" si="494">$I327-W$3</f>
        <v>321</v>
      </c>
      <c r="W327" s="44">
        <f t="shared" ref="W327:W390" si="495">X$3</f>
        <v>2</v>
      </c>
      <c r="X327" s="44">
        <v>1</v>
      </c>
      <c r="Y327" s="35">
        <f t="shared" ref="Y327:Y390" si="496">Y$3</f>
        <v>1</v>
      </c>
      <c r="Z327" s="43">
        <f t="shared" si="474"/>
        <v>8.420690797304939E+21</v>
      </c>
      <c r="AA327" s="43">
        <f t="shared" ref="AA327:AA390" si="497">V327*Z327*Y327</f>
        <v>2.7030417459348853E+24</v>
      </c>
      <c r="AB327" s="43">
        <f t="shared" ref="AB327:AB390" si="498">$F327*Z$3*POWER($H$1,V327)</f>
        <v>4.1637848085005582E+22</v>
      </c>
      <c r="AC327" s="43">
        <f t="shared" ref="AC327:AC390" si="499">AD$3</f>
        <v>600</v>
      </c>
      <c r="AD327" s="43">
        <f t="shared" ref="AD327:AD390" si="500">$A327*(30+$B327)</f>
        <v>508853.41536652524</v>
      </c>
      <c r="AE327" s="71">
        <f t="shared" si="465"/>
        <v>1.5404071412372709E-2</v>
      </c>
      <c r="AG327" s="44">
        <f t="shared" ref="AG327:AG390" si="501">$I327-AH$3</f>
        <v>306</v>
      </c>
      <c r="AH327" s="44">
        <f t="shared" ref="AH327:AH390" si="502">AI$3</f>
        <v>4.1500000000000004</v>
      </c>
      <c r="AI327" s="44">
        <v>1</v>
      </c>
      <c r="AJ327" s="35">
        <f t="shared" ref="AJ327:AJ390" si="503">AJ$3</f>
        <v>1.075</v>
      </c>
      <c r="AK327" s="43">
        <f t="shared" si="475"/>
        <v>7.718178994911001E+19</v>
      </c>
      <c r="AL327" s="43">
        <f t="shared" ref="AL327:AL390" si="504">AG327*AK327*AJ327</f>
        <v>2.5388949803759735E+22</v>
      </c>
      <c r="AM327" s="43">
        <f t="shared" ref="AM327:AM390" si="505">$F327*AK$3*POWER($H$1,AG327)</f>
        <v>5.2047310106256915E+21</v>
      </c>
      <c r="AN327" s="43">
        <f t="shared" ref="AN327:AN390" si="506">AO$3</f>
        <v>1245</v>
      </c>
      <c r="AO327" s="43">
        <f t="shared" ref="AO327:AO390" si="507">$A327*(30+$B327)</f>
        <v>508853.41536652524</v>
      </c>
      <c r="AP327" s="71">
        <f t="shared" si="470"/>
        <v>0.20499985430098203</v>
      </c>
      <c r="AR327" s="44">
        <f t="shared" ref="AR327:AR390" si="508">$I327-AS$3</f>
        <v>286</v>
      </c>
      <c r="AS327" s="44">
        <f t="shared" ref="AS327:AS390" si="509">AT$3</f>
        <v>6.5</v>
      </c>
      <c r="AT327" s="44">
        <v>1</v>
      </c>
      <c r="AU327" s="35">
        <f t="shared" ref="AU327:AU390" si="510">AU$3</f>
        <v>1.175</v>
      </c>
      <c r="AV327" s="43">
        <f t="shared" si="476"/>
        <v>8.3241989752521605E+18</v>
      </c>
      <c r="AW327" s="43">
        <f t="shared" ref="AW327:AW390" si="511">AR327*AV327*AU327</f>
        <v>2.797347065633489E+21</v>
      </c>
      <c r="AX327" s="43">
        <f t="shared" ref="AX327:AX390" si="512">$F327*AV$3*POWER($H$1,AR327)</f>
        <v>3.2529568816410519E+20</v>
      </c>
      <c r="AY327" s="43">
        <f t="shared" ref="AY327:AY390" si="513">AZ$3</f>
        <v>1950</v>
      </c>
      <c r="AZ327" s="43">
        <f t="shared" ref="AZ327:AZ390" si="514">$A327*(30+$B327)</f>
        <v>508853.41536652524</v>
      </c>
      <c r="BA327" s="71">
        <f t="shared" si="461"/>
        <v>0.11628721089366811</v>
      </c>
      <c r="BC327" s="44">
        <f t="shared" ref="BC327:BC390" si="515">$I327-BD$3</f>
        <v>261</v>
      </c>
      <c r="BD327" s="44">
        <f t="shared" ref="BD327:BD390" si="516">BE$3</f>
        <v>9.1</v>
      </c>
      <c r="BE327" s="44">
        <v>1</v>
      </c>
      <c r="BF327" s="35">
        <f t="shared" ref="BF327:BF390" si="517">BF$3</f>
        <v>1.3</v>
      </c>
      <c r="BG327" s="43">
        <f t="shared" si="477"/>
        <v>5.268943527192576E+17</v>
      </c>
      <c r="BH327" s="43">
        <f t="shared" ref="BH327:BH390" si="518">BC327*BG327*BF327</f>
        <v>1.787752538776441E+20</v>
      </c>
      <c r="BI327" s="43">
        <f t="shared" ref="BI327:BI390" si="519">$F327*BG$3*POWER($H$1,BC327)</f>
        <v>1.0165490255128271E+19</v>
      </c>
      <c r="BJ327" s="43">
        <f t="shared" ref="BJ327:BJ390" si="520">BK$3</f>
        <v>2730</v>
      </c>
      <c r="BK327" s="43">
        <f t="shared" ref="BK327:BK390" si="521">$A327*(30+$B327)</f>
        <v>508853.41536652524</v>
      </c>
      <c r="BL327" s="71">
        <f t="shared" si="471"/>
        <v>5.6861842087415813E-2</v>
      </c>
      <c r="BN327" s="44">
        <f t="shared" ref="BN327:BN390" si="522">$I327-BO$3</f>
        <v>231</v>
      </c>
      <c r="BO327" s="44">
        <f t="shared" ref="BO327:BO390" si="523">BP$3</f>
        <v>12</v>
      </c>
      <c r="BP327" s="44">
        <v>1</v>
      </c>
      <c r="BQ327" s="35">
        <f t="shared" ref="BQ327:BQ390" si="524">BQ$3</f>
        <v>1.45</v>
      </c>
      <c r="BR327" s="43">
        <f t="shared" si="478"/>
        <v>1393900404019200</v>
      </c>
      <c r="BS327" s="43">
        <f t="shared" ref="BS327:BS390" si="525">BN327*BR327*BQ327</f>
        <v>4.6688694032623104E+17</v>
      </c>
      <c r="BT327" s="43">
        <f t="shared" ref="BT327:BT390" si="526">$F327*BR$3*POWER($H$1,BN327)</f>
        <v>1.5883578523637898E+17</v>
      </c>
      <c r="BU327" s="43">
        <f t="shared" ref="BU327:BU390" si="527">BV$3</f>
        <v>3600</v>
      </c>
      <c r="BV327" s="43">
        <f t="shared" ref="BV327:BV390" si="528">$A327*(30+$B327)</f>
        <v>508853.41536652524</v>
      </c>
      <c r="BW327" s="71">
        <f t="shared" si="468"/>
        <v>0.34020181657982246</v>
      </c>
      <c r="BY327" s="44">
        <f t="shared" ref="BY327:BY390" si="529">$I327-BZ$3</f>
        <v>169</v>
      </c>
      <c r="BZ327" s="44">
        <f t="shared" ref="BZ327:BZ390" si="530">CA$3</f>
        <v>15.25</v>
      </c>
      <c r="CA327" s="44">
        <v>1</v>
      </c>
      <c r="CB327" s="35">
        <f t="shared" ref="CB327:CB390" si="531">CB$3</f>
        <v>0</v>
      </c>
      <c r="CC327" s="43">
        <f t="shared" si="479"/>
        <v>256838400</v>
      </c>
      <c r="CD327" s="43">
        <f t="shared" ref="CD327:CD390" si="532">BY327*CC327*CB327</f>
        <v>0</v>
      </c>
      <c r="CE327" s="43">
        <f t="shared" ref="CE327:CE390" si="533">$F327*CC$3*POWER($H$1,BY327)</f>
        <v>29388431523128.211</v>
      </c>
      <c r="CF327" s="43">
        <f t="shared" ref="CF327:CF390" si="534">CG$3</f>
        <v>4575</v>
      </c>
      <c r="CG327" s="43">
        <f t="shared" ref="CG327:CG390" si="535">$A327*(30+$B327)</f>
        <v>508853.41536652524</v>
      </c>
      <c r="CH327" s="71" t="e">
        <f t="shared" si="467"/>
        <v>#DIV/0!</v>
      </c>
      <c r="CJ327" s="44">
        <f t="shared" ref="CJ327:CJ390" si="536">$I327-CK$3</f>
        <v>114</v>
      </c>
      <c r="CK327" s="44">
        <f t="shared" ref="CK327:CK390" si="537">CL$3</f>
        <v>18.899999999999999</v>
      </c>
      <c r="CL327" s="44">
        <v>1</v>
      </c>
      <c r="CM327" s="35">
        <f t="shared" ref="CM327:CM390" si="538">CM$3</f>
        <v>0</v>
      </c>
      <c r="CN327" s="43">
        <f t="shared" si="480"/>
        <v>100800</v>
      </c>
      <c r="CO327" s="43">
        <f t="shared" ref="CO327:CO390" si="539">CJ327*CN327*CM327</f>
        <v>0</v>
      </c>
      <c r="CP327" s="43">
        <f t="shared" ref="CP327:CP390" si="540">$F327*CN$3*POWER($H$1,CJ327)</f>
        <v>14349820079.652393</v>
      </c>
      <c r="CQ327" s="43">
        <f t="shared" ref="CQ327:CQ390" si="541">CR$3</f>
        <v>5670</v>
      </c>
      <c r="CR327" s="43">
        <f t="shared" ref="CR327:CR390" si="542">$A327*(30+$B327)</f>
        <v>508853.41536652524</v>
      </c>
      <c r="CS327" s="71" t="e">
        <f t="shared" si="462"/>
        <v>#DIV/0!</v>
      </c>
      <c r="CU327" s="44">
        <f t="shared" ref="CU327:CU390" si="543">$I327-CV$3</f>
        <v>64</v>
      </c>
      <c r="CV327" s="44">
        <f t="shared" ref="CV327:CV390" si="544">CW$3</f>
        <v>23</v>
      </c>
      <c r="CW327" s="44">
        <v>1</v>
      </c>
      <c r="CX327" s="35">
        <f t="shared" ref="CX327:CX390" si="545">CX$3</f>
        <v>0</v>
      </c>
      <c r="CY327" s="43">
        <f t="shared" si="481"/>
        <v>720</v>
      </c>
      <c r="CZ327" s="43">
        <f t="shared" ref="CZ327:CZ390" si="546">CU327*CY327*CX327</f>
        <v>0</v>
      </c>
      <c r="DA327" s="43">
        <f t="shared" ref="DA327:DA390" si="547">$F327*CY$3*POWER($H$1,CU327)</f>
        <v>14013496.171535494</v>
      </c>
      <c r="DB327" s="43">
        <f t="shared" ref="DB327:DB390" si="548">DC$3</f>
        <v>6900</v>
      </c>
      <c r="DC327" s="43">
        <f t="shared" ref="DC327:DC390" si="549">$A327*(30+$B327)</f>
        <v>508853.41536652524</v>
      </c>
      <c r="DD327" s="71" t="e">
        <f t="shared" ref="DD327:DD390" si="550">DA327/CZ327</f>
        <v>#DIV/0!</v>
      </c>
      <c r="DF327" s="44">
        <f t="shared" ref="DF327:DF390" si="551">$I327-DG$3</f>
        <v>1</v>
      </c>
      <c r="DG327" s="44">
        <f t="shared" ref="DG327:DG390" si="552">DH$3</f>
        <v>32.75</v>
      </c>
      <c r="DH327" s="44">
        <v>1</v>
      </c>
      <c r="DI327" s="35">
        <f t="shared" si="464"/>
        <v>0</v>
      </c>
      <c r="DJ327" s="43">
        <f t="shared" si="482"/>
        <v>1</v>
      </c>
      <c r="DK327" s="43">
        <f t="shared" ref="DK327:DK390" si="553">DF327*DJ327*DI327</f>
        <v>0</v>
      </c>
      <c r="DL327" s="43">
        <f t="shared" ref="DL327:DL390" si="554">$F327*DJ$3*POWER($H$1,DF327)</f>
        <v>2257.192267569174</v>
      </c>
      <c r="DM327" s="43">
        <f t="shared" ref="DM327:DM390" si="555">DN$3</f>
        <v>9825</v>
      </c>
      <c r="DN327" s="43">
        <f t="shared" ref="DN327:DN390" si="556">$A327*(30+$B327)</f>
        <v>508853.41536652524</v>
      </c>
      <c r="DO327" s="71" t="e">
        <f t="shared" ref="DO327:DO390" si="557">DL327/DK327</f>
        <v>#DIV/0!</v>
      </c>
    </row>
    <row r="328" spans="1:119">
      <c r="A328" s="35">
        <f t="shared" si="483"/>
        <v>17559.936410195023</v>
      </c>
      <c r="B328" s="35">
        <v>0</v>
      </c>
      <c r="C328" s="56">
        <f t="shared" si="466"/>
        <v>16.375</v>
      </c>
      <c r="D328" s="60"/>
      <c r="E328" s="59">
        <f t="shared" si="484"/>
        <v>16.375</v>
      </c>
      <c r="F328" s="102">
        <f t="shared" si="472"/>
        <v>32.75</v>
      </c>
      <c r="G328" s="38">
        <f t="shared" si="485"/>
        <v>2.4340624733263286E+19</v>
      </c>
      <c r="H328" s="35">
        <f t="shared" ref="H328:H391" si="558">LOG(G328,2)</f>
        <v>64.400000000000034</v>
      </c>
      <c r="I328" s="39">
        <v>322</v>
      </c>
      <c r="J328" s="44">
        <f t="shared" si="486"/>
        <v>322</v>
      </c>
      <c r="K328" s="44">
        <f t="shared" si="487"/>
        <v>1</v>
      </c>
      <c r="L328" s="34">
        <v>1</v>
      </c>
      <c r="M328" s="127">
        <f t="shared" si="488"/>
        <v>16.375</v>
      </c>
      <c r="N328" s="43">
        <f t="shared" si="473"/>
        <v>7.37346716470956E+20</v>
      </c>
      <c r="O328" s="43">
        <f t="shared" si="489"/>
        <v>3.8878448992722332E+24</v>
      </c>
      <c r="P328" s="43">
        <f t="shared" si="490"/>
        <v>4.7829327600862355E+22</v>
      </c>
      <c r="Q328" s="43">
        <f t="shared" si="491"/>
        <v>300</v>
      </c>
      <c r="R328" s="43">
        <f t="shared" si="492"/>
        <v>526798.0923058507</v>
      </c>
      <c r="S328" s="71">
        <f t="shared" si="493"/>
        <v>1.2302272554601017E-2</v>
      </c>
      <c r="V328" s="44">
        <f t="shared" si="494"/>
        <v>322</v>
      </c>
      <c r="W328" s="44">
        <f t="shared" si="495"/>
        <v>2</v>
      </c>
      <c r="X328" s="44">
        <v>1</v>
      </c>
      <c r="Y328" s="35">
        <f t="shared" si="496"/>
        <v>1</v>
      </c>
      <c r="Z328" s="43">
        <f t="shared" si="474"/>
        <v>8.420690797304939E+21</v>
      </c>
      <c r="AA328" s="43">
        <f t="shared" si="497"/>
        <v>2.7114624367321903E+24</v>
      </c>
      <c r="AB328" s="43">
        <f t="shared" si="498"/>
        <v>4.7829327600862355E+22</v>
      </c>
      <c r="AC328" s="43">
        <f t="shared" si="499"/>
        <v>600</v>
      </c>
      <c r="AD328" s="43">
        <f t="shared" si="500"/>
        <v>526798.0923058507</v>
      </c>
      <c r="AE328" s="71">
        <f t="shared" si="465"/>
        <v>1.7639679219936186E-2</v>
      </c>
      <c r="AG328" s="44">
        <f t="shared" si="501"/>
        <v>307</v>
      </c>
      <c r="AH328" s="44">
        <f t="shared" si="502"/>
        <v>4.1500000000000004</v>
      </c>
      <c r="AI328" s="44">
        <v>1</v>
      </c>
      <c r="AJ328" s="35">
        <f t="shared" si="503"/>
        <v>1.075</v>
      </c>
      <c r="AK328" s="43">
        <f t="shared" si="475"/>
        <v>7.718178994911001E+19</v>
      </c>
      <c r="AL328" s="43">
        <f t="shared" si="504"/>
        <v>2.5471920227955029E+22</v>
      </c>
      <c r="AM328" s="43">
        <f t="shared" si="505"/>
        <v>5.9786659501077881E+21</v>
      </c>
      <c r="AN328" s="43">
        <f t="shared" si="506"/>
        <v>1245</v>
      </c>
      <c r="AO328" s="43">
        <f t="shared" si="507"/>
        <v>526798.0923058507</v>
      </c>
      <c r="AP328" s="71">
        <f t="shared" si="470"/>
        <v>0.23471594982251465</v>
      </c>
      <c r="AR328" s="44">
        <f t="shared" si="508"/>
        <v>287</v>
      </c>
      <c r="AS328" s="44">
        <f t="shared" si="509"/>
        <v>6.5</v>
      </c>
      <c r="AT328" s="44">
        <v>1</v>
      </c>
      <c r="AU328" s="35">
        <f t="shared" si="510"/>
        <v>1.175</v>
      </c>
      <c r="AV328" s="43">
        <f t="shared" si="476"/>
        <v>8.3241989752521605E+18</v>
      </c>
      <c r="AW328" s="43">
        <f t="shared" si="511"/>
        <v>2.8071279994294098E+21</v>
      </c>
      <c r="AX328" s="43">
        <f t="shared" si="512"/>
        <v>3.7366662188173623E+20</v>
      </c>
      <c r="AY328" s="43">
        <f t="shared" si="513"/>
        <v>1950</v>
      </c>
      <c r="AZ328" s="43">
        <f t="shared" si="514"/>
        <v>526798.0923058507</v>
      </c>
      <c r="BA328" s="71">
        <f t="shared" ref="BA328:BA391" si="559">AX328/AW328</f>
        <v>0.13311349605635706</v>
      </c>
      <c r="BC328" s="44">
        <f t="shared" si="515"/>
        <v>262</v>
      </c>
      <c r="BD328" s="44">
        <f t="shared" si="516"/>
        <v>9.1</v>
      </c>
      <c r="BE328" s="44">
        <v>1</v>
      </c>
      <c r="BF328" s="35">
        <f t="shared" si="517"/>
        <v>1.3</v>
      </c>
      <c r="BG328" s="43">
        <f t="shared" si="477"/>
        <v>5.268943527192576E+17</v>
      </c>
      <c r="BH328" s="43">
        <f t="shared" si="518"/>
        <v>1.7946021653617915E+20</v>
      </c>
      <c r="BI328" s="43">
        <f t="shared" si="519"/>
        <v>1.1677081933804235E+19</v>
      </c>
      <c r="BJ328" s="43">
        <f t="shared" si="520"/>
        <v>2730</v>
      </c>
      <c r="BK328" s="43">
        <f t="shared" si="521"/>
        <v>526798.0923058507</v>
      </c>
      <c r="BL328" s="71">
        <f t="shared" si="471"/>
        <v>6.506780254246565E-2</v>
      </c>
      <c r="BN328" s="44">
        <f t="shared" si="522"/>
        <v>232</v>
      </c>
      <c r="BO328" s="44">
        <f t="shared" si="523"/>
        <v>12</v>
      </c>
      <c r="BP328" s="44">
        <v>15</v>
      </c>
      <c r="BQ328" s="35">
        <f t="shared" si="524"/>
        <v>1.45</v>
      </c>
      <c r="BR328" s="43">
        <f t="shared" si="478"/>
        <v>2.0908506060288E+16</v>
      </c>
      <c r="BS328" s="43">
        <f t="shared" si="525"/>
        <v>7.0336214386808832E+18</v>
      </c>
      <c r="BT328" s="43">
        <f t="shared" si="526"/>
        <v>1.8245440521569088E+17</v>
      </c>
      <c r="BU328" s="43">
        <f t="shared" si="527"/>
        <v>3600</v>
      </c>
      <c r="BV328" s="43">
        <f t="shared" si="528"/>
        <v>526798.0923058507</v>
      </c>
      <c r="BW328" s="71">
        <f t="shared" si="468"/>
        <v>2.5940322038416272E-2</v>
      </c>
      <c r="BY328" s="44">
        <f t="shared" si="529"/>
        <v>170</v>
      </c>
      <c r="BZ328" s="44">
        <f t="shared" si="530"/>
        <v>15.25</v>
      </c>
      <c r="CA328" s="44">
        <v>1</v>
      </c>
      <c r="CB328" s="35">
        <f t="shared" si="531"/>
        <v>0</v>
      </c>
      <c r="CC328" s="43">
        <f t="shared" si="479"/>
        <v>256838400</v>
      </c>
      <c r="CD328" s="43">
        <f t="shared" si="532"/>
        <v>0</v>
      </c>
      <c r="CE328" s="43">
        <f t="shared" si="533"/>
        <v>33758442946560.383</v>
      </c>
      <c r="CF328" s="43">
        <f t="shared" si="534"/>
        <v>4575</v>
      </c>
      <c r="CG328" s="43">
        <f t="shared" si="535"/>
        <v>526798.0923058507</v>
      </c>
      <c r="CH328" s="71" t="e">
        <f t="shared" si="467"/>
        <v>#DIV/0!</v>
      </c>
      <c r="CJ328" s="44">
        <f t="shared" si="536"/>
        <v>115</v>
      </c>
      <c r="CK328" s="44">
        <f t="shared" si="537"/>
        <v>18.899999999999999</v>
      </c>
      <c r="CL328" s="44">
        <v>1</v>
      </c>
      <c r="CM328" s="35">
        <f t="shared" si="538"/>
        <v>0</v>
      </c>
      <c r="CN328" s="43">
        <f t="shared" si="480"/>
        <v>100800</v>
      </c>
      <c r="CO328" s="43">
        <f t="shared" si="539"/>
        <v>0</v>
      </c>
      <c r="CP328" s="43">
        <f t="shared" si="540"/>
        <v>16483614720.000128</v>
      </c>
      <c r="CQ328" s="43">
        <f t="shared" si="541"/>
        <v>5670</v>
      </c>
      <c r="CR328" s="43">
        <f t="shared" si="542"/>
        <v>526798.0923058507</v>
      </c>
      <c r="CS328" s="71" t="e">
        <f t="shared" ref="CS328:CS391" si="560">CP328/CO328</f>
        <v>#DIV/0!</v>
      </c>
      <c r="CU328" s="44">
        <f t="shared" si="543"/>
        <v>65</v>
      </c>
      <c r="CV328" s="44">
        <f t="shared" si="544"/>
        <v>23</v>
      </c>
      <c r="CW328" s="44">
        <v>1</v>
      </c>
      <c r="CX328" s="35">
        <f t="shared" si="545"/>
        <v>0</v>
      </c>
      <c r="CY328" s="43">
        <f t="shared" si="481"/>
        <v>720</v>
      </c>
      <c r="CZ328" s="43">
        <f t="shared" si="546"/>
        <v>0</v>
      </c>
      <c r="DA328" s="43">
        <f t="shared" si="547"/>
        <v>16097280.000000071</v>
      </c>
      <c r="DB328" s="43">
        <f t="shared" si="548"/>
        <v>6900</v>
      </c>
      <c r="DC328" s="43">
        <f t="shared" si="549"/>
        <v>526798.0923058507</v>
      </c>
      <c r="DD328" s="71" t="e">
        <f t="shared" si="550"/>
        <v>#DIV/0!</v>
      </c>
      <c r="DF328" s="44">
        <f t="shared" si="551"/>
        <v>2</v>
      </c>
      <c r="DG328" s="44">
        <f t="shared" si="552"/>
        <v>32.75</v>
      </c>
      <c r="DH328" s="44">
        <v>1</v>
      </c>
      <c r="DI328" s="35">
        <f t="shared" ref="DI328:DI391" si="561">DI327</f>
        <v>0</v>
      </c>
      <c r="DJ328" s="43">
        <f t="shared" si="482"/>
        <v>1</v>
      </c>
      <c r="DK328" s="43">
        <f t="shared" si="553"/>
        <v>0</v>
      </c>
      <c r="DL328" s="43">
        <f t="shared" si="554"/>
        <v>2592.8330446687373</v>
      </c>
      <c r="DM328" s="43">
        <f t="shared" si="555"/>
        <v>9825</v>
      </c>
      <c r="DN328" s="43">
        <f t="shared" si="556"/>
        <v>526798.0923058507</v>
      </c>
      <c r="DO328" s="71" t="e">
        <f t="shared" si="557"/>
        <v>#DIV/0!</v>
      </c>
    </row>
    <row r="329" spans="1:119">
      <c r="A329" s="35">
        <f t="shared" si="483"/>
        <v>18179.186230359981</v>
      </c>
      <c r="B329" s="35">
        <v>0</v>
      </c>
      <c r="C329" s="56">
        <f t="shared" si="466"/>
        <v>16.375</v>
      </c>
      <c r="D329" s="60"/>
      <c r="E329" s="59">
        <f t="shared" si="484"/>
        <v>16.375</v>
      </c>
      <c r="F329" s="102">
        <f t="shared" si="472"/>
        <v>32.75</v>
      </c>
      <c r="G329" s="38">
        <f t="shared" si="485"/>
        <v>2.796003559069968E+19</v>
      </c>
      <c r="H329" s="35">
        <f t="shared" si="558"/>
        <v>64.600000000000023</v>
      </c>
      <c r="I329" s="39">
        <v>323</v>
      </c>
      <c r="J329" s="44">
        <f t="shared" si="486"/>
        <v>323</v>
      </c>
      <c r="K329" s="44">
        <f t="shared" si="487"/>
        <v>1</v>
      </c>
      <c r="L329" s="34">
        <v>1</v>
      </c>
      <c r="M329" s="127">
        <f t="shared" si="488"/>
        <v>16.375</v>
      </c>
      <c r="N329" s="43">
        <f t="shared" si="473"/>
        <v>7.37346716470956E+20</v>
      </c>
      <c r="O329" s="43">
        <f t="shared" si="489"/>
        <v>3.8999189517544451E+24</v>
      </c>
      <c r="P329" s="43">
        <f t="shared" si="490"/>
        <v>5.4941469935724871E+22</v>
      </c>
      <c r="Q329" s="43">
        <f t="shared" si="491"/>
        <v>300</v>
      </c>
      <c r="R329" s="43">
        <f t="shared" si="492"/>
        <v>545375.58691079938</v>
      </c>
      <c r="S329" s="71">
        <f t="shared" si="493"/>
        <v>1.4087849161841816E-2</v>
      </c>
      <c r="V329" s="44">
        <f t="shared" si="494"/>
        <v>323</v>
      </c>
      <c r="W329" s="44">
        <f t="shared" si="495"/>
        <v>2</v>
      </c>
      <c r="X329" s="44">
        <v>1</v>
      </c>
      <c r="Y329" s="35">
        <f t="shared" si="496"/>
        <v>1</v>
      </c>
      <c r="Z329" s="43">
        <f t="shared" si="474"/>
        <v>8.420690797304939E+21</v>
      </c>
      <c r="AA329" s="43">
        <f t="shared" si="497"/>
        <v>2.7198831275294953E+24</v>
      </c>
      <c r="AB329" s="43">
        <f t="shared" si="498"/>
        <v>5.4941469935724871E+22</v>
      </c>
      <c r="AC329" s="43">
        <f t="shared" si="499"/>
        <v>600</v>
      </c>
      <c r="AD329" s="43">
        <f t="shared" si="500"/>
        <v>545375.58691079938</v>
      </c>
      <c r="AE329" s="71">
        <f t="shared" si="465"/>
        <v>2.0199937776601787E-2</v>
      </c>
      <c r="AG329" s="44">
        <f t="shared" si="501"/>
        <v>308</v>
      </c>
      <c r="AH329" s="44">
        <f t="shared" si="502"/>
        <v>4.1500000000000004</v>
      </c>
      <c r="AI329" s="44">
        <v>1</v>
      </c>
      <c r="AJ329" s="35">
        <f t="shared" si="503"/>
        <v>1.075</v>
      </c>
      <c r="AK329" s="43">
        <f t="shared" si="475"/>
        <v>7.718178994911001E+19</v>
      </c>
      <c r="AL329" s="43">
        <f t="shared" si="504"/>
        <v>2.5554890652150319E+22</v>
      </c>
      <c r="AM329" s="43">
        <f t="shared" si="505"/>
        <v>6.8676837419656015E+21</v>
      </c>
      <c r="AN329" s="43">
        <f t="shared" si="506"/>
        <v>1245</v>
      </c>
      <c r="AO329" s="43">
        <f t="shared" si="507"/>
        <v>545375.58691079938</v>
      </c>
      <c r="AP329" s="71">
        <f t="shared" si="470"/>
        <v>0.26874244290251814</v>
      </c>
      <c r="AR329" s="44">
        <f t="shared" si="508"/>
        <v>288</v>
      </c>
      <c r="AS329" s="44">
        <f t="shared" si="509"/>
        <v>6.5</v>
      </c>
      <c r="AT329" s="44">
        <v>1</v>
      </c>
      <c r="AU329" s="35">
        <f t="shared" si="510"/>
        <v>1.175</v>
      </c>
      <c r="AV329" s="43">
        <f t="shared" si="476"/>
        <v>8.3241989752521605E+18</v>
      </c>
      <c r="AW329" s="43">
        <f t="shared" si="511"/>
        <v>2.8169089332253316E+21</v>
      </c>
      <c r="AX329" s="43">
        <f t="shared" si="512"/>
        <v>4.2923023387284957E+20</v>
      </c>
      <c r="AY329" s="43">
        <f t="shared" si="513"/>
        <v>1950</v>
      </c>
      <c r="AZ329" s="43">
        <f t="shared" si="514"/>
        <v>545375.58691079938</v>
      </c>
      <c r="BA329" s="71">
        <f t="shared" si="559"/>
        <v>0.152376325982745</v>
      </c>
      <c r="BC329" s="44">
        <f t="shared" si="515"/>
        <v>263</v>
      </c>
      <c r="BD329" s="44">
        <f t="shared" si="516"/>
        <v>9.1</v>
      </c>
      <c r="BE329" s="44">
        <v>1</v>
      </c>
      <c r="BF329" s="35">
        <f t="shared" si="517"/>
        <v>1.3</v>
      </c>
      <c r="BG329" s="43">
        <f t="shared" si="477"/>
        <v>5.268943527192576E+17</v>
      </c>
      <c r="BH329" s="43">
        <f t="shared" si="518"/>
        <v>1.8014517919471419E+20</v>
      </c>
      <c r="BI329" s="43">
        <f t="shared" si="519"/>
        <v>1.3413444808526524E+19</v>
      </c>
      <c r="BJ329" s="43">
        <f t="shared" si="520"/>
        <v>2730</v>
      </c>
      <c r="BK329" s="43">
        <f t="shared" si="521"/>
        <v>545375.58691079938</v>
      </c>
      <c r="BL329" s="71">
        <f t="shared" si="471"/>
        <v>7.4459082771392307E-2</v>
      </c>
      <c r="BN329" s="44">
        <f t="shared" si="522"/>
        <v>233</v>
      </c>
      <c r="BO329" s="44">
        <f t="shared" si="523"/>
        <v>12</v>
      </c>
      <c r="BP329" s="44">
        <v>1</v>
      </c>
      <c r="BQ329" s="35">
        <f t="shared" si="524"/>
        <v>1.45</v>
      </c>
      <c r="BR329" s="43">
        <f t="shared" si="478"/>
        <v>2.0908506060288E+16</v>
      </c>
      <c r="BS329" s="43">
        <f t="shared" si="525"/>
        <v>7.0639387724683008E+18</v>
      </c>
      <c r="BT329" s="43">
        <f t="shared" si="526"/>
        <v>2.0958507513322659E+17</v>
      </c>
      <c r="BU329" s="43">
        <f t="shared" si="527"/>
        <v>3600</v>
      </c>
      <c r="BV329" s="43">
        <f t="shared" si="528"/>
        <v>545375.58691079938</v>
      </c>
      <c r="BW329" s="71">
        <f t="shared" si="468"/>
        <v>2.9669718535795406E-2</v>
      </c>
      <c r="BY329" s="44">
        <f t="shared" si="529"/>
        <v>171</v>
      </c>
      <c r="BZ329" s="44">
        <f t="shared" si="530"/>
        <v>15.25</v>
      </c>
      <c r="CA329" s="44">
        <v>1</v>
      </c>
      <c r="CB329" s="35">
        <f t="shared" si="531"/>
        <v>0</v>
      </c>
      <c r="CC329" s="43">
        <f t="shared" si="479"/>
        <v>256838400</v>
      </c>
      <c r="CD329" s="43">
        <f t="shared" si="532"/>
        <v>0</v>
      </c>
      <c r="CE329" s="43">
        <f t="shared" si="533"/>
        <v>38778267879975.18</v>
      </c>
      <c r="CF329" s="43">
        <f t="shared" si="534"/>
        <v>4575</v>
      </c>
      <c r="CG329" s="43">
        <f t="shared" si="535"/>
        <v>545375.58691079938</v>
      </c>
      <c r="CH329" s="71" t="e">
        <f t="shared" si="467"/>
        <v>#DIV/0!</v>
      </c>
      <c r="CJ329" s="44">
        <f t="shared" si="536"/>
        <v>116</v>
      </c>
      <c r="CK329" s="44">
        <f t="shared" si="537"/>
        <v>18.899999999999999</v>
      </c>
      <c r="CL329" s="44">
        <v>1</v>
      </c>
      <c r="CM329" s="35">
        <f t="shared" si="538"/>
        <v>0</v>
      </c>
      <c r="CN329" s="43">
        <f t="shared" si="480"/>
        <v>100800</v>
      </c>
      <c r="CO329" s="43">
        <f t="shared" si="539"/>
        <v>0</v>
      </c>
      <c r="CP329" s="43">
        <f t="shared" si="540"/>
        <v>18934701113.269058</v>
      </c>
      <c r="CQ329" s="43">
        <f t="shared" si="541"/>
        <v>5670</v>
      </c>
      <c r="CR329" s="43">
        <f t="shared" si="542"/>
        <v>545375.58691079938</v>
      </c>
      <c r="CS329" s="71" t="e">
        <f t="shared" si="560"/>
        <v>#DIV/0!</v>
      </c>
      <c r="CU329" s="44">
        <f t="shared" si="543"/>
        <v>66</v>
      </c>
      <c r="CV329" s="44">
        <f t="shared" si="544"/>
        <v>23</v>
      </c>
      <c r="CW329" s="44">
        <v>1</v>
      </c>
      <c r="CX329" s="35">
        <f t="shared" si="545"/>
        <v>0</v>
      </c>
      <c r="CY329" s="43">
        <f t="shared" si="481"/>
        <v>720</v>
      </c>
      <c r="CZ329" s="43">
        <f t="shared" si="546"/>
        <v>0</v>
      </c>
      <c r="DA329" s="43">
        <f t="shared" si="547"/>
        <v>18490919.055926755</v>
      </c>
      <c r="DB329" s="43">
        <f t="shared" si="548"/>
        <v>6900</v>
      </c>
      <c r="DC329" s="43">
        <f t="shared" si="549"/>
        <v>545375.58691079938</v>
      </c>
      <c r="DD329" s="71" t="e">
        <f t="shared" si="550"/>
        <v>#DIV/0!</v>
      </c>
      <c r="DF329" s="44">
        <f t="shared" si="551"/>
        <v>3</v>
      </c>
      <c r="DG329" s="44">
        <f t="shared" si="552"/>
        <v>32.75</v>
      </c>
      <c r="DH329" s="44">
        <v>1</v>
      </c>
      <c r="DI329" s="35">
        <f t="shared" si="561"/>
        <v>0</v>
      </c>
      <c r="DJ329" s="43">
        <f t="shared" si="482"/>
        <v>1</v>
      </c>
      <c r="DK329" s="43">
        <f t="shared" si="553"/>
        <v>0</v>
      </c>
      <c r="DL329" s="43">
        <f t="shared" si="554"/>
        <v>2978.3830531929329</v>
      </c>
      <c r="DM329" s="43">
        <f t="shared" si="555"/>
        <v>9825</v>
      </c>
      <c r="DN329" s="43">
        <f t="shared" si="556"/>
        <v>545375.58691079938</v>
      </c>
      <c r="DO329" s="71" t="e">
        <f t="shared" si="557"/>
        <v>#DIV/0!</v>
      </c>
    </row>
    <row r="330" spans="1:119">
      <c r="A330" s="35">
        <f t="shared" si="483"/>
        <v>18820.273848271845</v>
      </c>
      <c r="B330" s="35">
        <v>0</v>
      </c>
      <c r="C330" s="56">
        <f t="shared" si="466"/>
        <v>16.375</v>
      </c>
      <c r="D330" s="60"/>
      <c r="E330" s="59">
        <f t="shared" si="484"/>
        <v>16.375</v>
      </c>
      <c r="F330" s="102">
        <f t="shared" si="472"/>
        <v>32.75</v>
      </c>
      <c r="G330" s="38">
        <f t="shared" si="485"/>
        <v>3.2117646888695276E+19</v>
      </c>
      <c r="H330" s="35">
        <f t="shared" si="558"/>
        <v>64.800000000000026</v>
      </c>
      <c r="I330" s="39">
        <v>324</v>
      </c>
      <c r="J330" s="44">
        <f t="shared" si="486"/>
        <v>324</v>
      </c>
      <c r="K330" s="44">
        <f t="shared" si="487"/>
        <v>1</v>
      </c>
      <c r="L330" s="34">
        <v>1</v>
      </c>
      <c r="M330" s="127">
        <f t="shared" si="488"/>
        <v>16.375</v>
      </c>
      <c r="N330" s="43">
        <f t="shared" si="473"/>
        <v>7.37346716470956E+20</v>
      </c>
      <c r="O330" s="43">
        <f t="shared" si="489"/>
        <v>3.9119930042366571E+24</v>
      </c>
      <c r="P330" s="43">
        <f t="shared" si="490"/>
        <v>6.3111176136286213E+22</v>
      </c>
      <c r="Q330" s="43">
        <f t="shared" si="491"/>
        <v>300</v>
      </c>
      <c r="R330" s="43">
        <f t="shared" si="492"/>
        <v>564608.2154481553</v>
      </c>
      <c r="S330" s="71">
        <f t="shared" si="493"/>
        <v>1.6132742586179812E-2</v>
      </c>
      <c r="V330" s="44">
        <f t="shared" si="494"/>
        <v>324</v>
      </c>
      <c r="W330" s="44">
        <f t="shared" si="495"/>
        <v>2</v>
      </c>
      <c r="X330" s="44">
        <v>1</v>
      </c>
      <c r="Y330" s="35">
        <f t="shared" si="496"/>
        <v>1</v>
      </c>
      <c r="Z330" s="43">
        <f t="shared" si="474"/>
        <v>8.420690797304939E+21</v>
      </c>
      <c r="AA330" s="43">
        <f t="shared" si="497"/>
        <v>2.7283038183268004E+24</v>
      </c>
      <c r="AB330" s="43">
        <f t="shared" si="498"/>
        <v>6.3111176136286213E+22</v>
      </c>
      <c r="AC330" s="43">
        <f t="shared" si="499"/>
        <v>600</v>
      </c>
      <c r="AD330" s="43">
        <f t="shared" si="500"/>
        <v>564608.2154481553</v>
      </c>
      <c r="AE330" s="71">
        <f t="shared" si="465"/>
        <v>2.3132019136706958E-2</v>
      </c>
      <c r="AG330" s="44">
        <f t="shared" si="501"/>
        <v>309</v>
      </c>
      <c r="AH330" s="44">
        <f t="shared" si="502"/>
        <v>4.1500000000000004</v>
      </c>
      <c r="AI330" s="44">
        <v>1</v>
      </c>
      <c r="AJ330" s="35">
        <f t="shared" si="503"/>
        <v>1.075</v>
      </c>
      <c r="AK330" s="43">
        <f t="shared" si="475"/>
        <v>7.718178994911001E+19</v>
      </c>
      <c r="AL330" s="43">
        <f t="shared" si="504"/>
        <v>2.5637861076345618E+22</v>
      </c>
      <c r="AM330" s="43">
        <f t="shared" si="505"/>
        <v>7.8888970170357682E+21</v>
      </c>
      <c r="AN330" s="43">
        <f t="shared" si="506"/>
        <v>1245</v>
      </c>
      <c r="AO330" s="43">
        <f t="shared" si="507"/>
        <v>564608.2154481553</v>
      </c>
      <c r="AP330" s="71">
        <f t="shared" si="470"/>
        <v>0.30770496000207831</v>
      </c>
      <c r="AR330" s="44">
        <f t="shared" si="508"/>
        <v>289</v>
      </c>
      <c r="AS330" s="44">
        <f t="shared" si="509"/>
        <v>6.5</v>
      </c>
      <c r="AT330" s="44">
        <v>1</v>
      </c>
      <c r="AU330" s="35">
        <f t="shared" si="510"/>
        <v>1.175</v>
      </c>
      <c r="AV330" s="43">
        <f t="shared" si="476"/>
        <v>8.3241989752521605E+18</v>
      </c>
      <c r="AW330" s="43">
        <f t="shared" si="511"/>
        <v>2.8266898670212528E+21</v>
      </c>
      <c r="AX330" s="43">
        <f t="shared" si="512"/>
        <v>4.9305606356473492E+20</v>
      </c>
      <c r="AY330" s="43">
        <f t="shared" si="513"/>
        <v>1950</v>
      </c>
      <c r="AZ330" s="43">
        <f t="shared" si="514"/>
        <v>564608.2154481553</v>
      </c>
      <c r="BA330" s="71">
        <f t="shared" si="559"/>
        <v>0.17442877951245289</v>
      </c>
      <c r="BC330" s="44">
        <f t="shared" si="515"/>
        <v>264</v>
      </c>
      <c r="BD330" s="44">
        <f t="shared" si="516"/>
        <v>9.1</v>
      </c>
      <c r="BE330" s="44">
        <v>1</v>
      </c>
      <c r="BF330" s="35">
        <f t="shared" si="517"/>
        <v>1.3</v>
      </c>
      <c r="BG330" s="43">
        <f t="shared" si="477"/>
        <v>5.268943527192576E+17</v>
      </c>
      <c r="BH330" s="43">
        <f t="shared" si="518"/>
        <v>1.8083014185324921E+20</v>
      </c>
      <c r="BI330" s="43">
        <f t="shared" si="519"/>
        <v>1.540800198639794E+19</v>
      </c>
      <c r="BJ330" s="43">
        <f t="shared" si="520"/>
        <v>2730</v>
      </c>
      <c r="BK330" s="43">
        <f t="shared" si="521"/>
        <v>564608.2154481553</v>
      </c>
      <c r="BL330" s="71">
        <f t="shared" si="471"/>
        <v>8.5207044735396711E-2</v>
      </c>
      <c r="BN330" s="44">
        <f t="shared" si="522"/>
        <v>234</v>
      </c>
      <c r="BO330" s="44">
        <f t="shared" si="523"/>
        <v>12</v>
      </c>
      <c r="BP330" s="44">
        <v>1</v>
      </c>
      <c r="BQ330" s="35">
        <f t="shared" si="524"/>
        <v>1.45</v>
      </c>
      <c r="BR330" s="43">
        <f t="shared" si="478"/>
        <v>2.0908506060288E+16</v>
      </c>
      <c r="BS330" s="43">
        <f t="shared" si="525"/>
        <v>7.0942561062557184E+18</v>
      </c>
      <c r="BT330" s="43">
        <f t="shared" si="526"/>
        <v>2.4075003103746733E+17</v>
      </c>
      <c r="BU330" s="43">
        <f t="shared" si="527"/>
        <v>3600</v>
      </c>
      <c r="BV330" s="43">
        <f t="shared" si="528"/>
        <v>564608.2154481553</v>
      </c>
      <c r="BW330" s="71">
        <f t="shared" si="468"/>
        <v>3.3935909196338973E-2</v>
      </c>
      <c r="BY330" s="44">
        <f t="shared" si="529"/>
        <v>172</v>
      </c>
      <c r="BZ330" s="44">
        <f t="shared" si="530"/>
        <v>15.25</v>
      </c>
      <c r="CA330" s="44">
        <v>1</v>
      </c>
      <c r="CB330" s="35">
        <f t="shared" si="531"/>
        <v>0</v>
      </c>
      <c r="CC330" s="43">
        <f t="shared" si="479"/>
        <v>256838400</v>
      </c>
      <c r="CD330" s="43">
        <f t="shared" si="532"/>
        <v>0</v>
      </c>
      <c r="CE330" s="43">
        <f t="shared" si="533"/>
        <v>44544532523361.852</v>
      </c>
      <c r="CF330" s="43">
        <f t="shared" si="534"/>
        <v>4575</v>
      </c>
      <c r="CG330" s="43">
        <f t="shared" si="535"/>
        <v>564608.2154481553</v>
      </c>
      <c r="CH330" s="71" t="e">
        <f t="shared" si="467"/>
        <v>#DIV/0!</v>
      </c>
      <c r="CJ330" s="44">
        <f t="shared" si="536"/>
        <v>117</v>
      </c>
      <c r="CK330" s="44">
        <f t="shared" si="537"/>
        <v>18.899999999999999</v>
      </c>
      <c r="CL330" s="44">
        <v>1</v>
      </c>
      <c r="CM330" s="35">
        <f t="shared" si="538"/>
        <v>0</v>
      </c>
      <c r="CN330" s="43">
        <f t="shared" si="480"/>
        <v>100800</v>
      </c>
      <c r="CO330" s="43">
        <f t="shared" si="539"/>
        <v>0</v>
      </c>
      <c r="CP330" s="43">
        <f t="shared" si="540"/>
        <v>21750260021.172695</v>
      </c>
      <c r="CQ330" s="43">
        <f t="shared" si="541"/>
        <v>5670</v>
      </c>
      <c r="CR330" s="43">
        <f t="shared" si="542"/>
        <v>564608.2154481553</v>
      </c>
      <c r="CS330" s="71" t="e">
        <f t="shared" si="560"/>
        <v>#DIV/0!</v>
      </c>
      <c r="CU330" s="44">
        <f t="shared" si="543"/>
        <v>67</v>
      </c>
      <c r="CV330" s="44">
        <f t="shared" si="544"/>
        <v>23</v>
      </c>
      <c r="CW330" s="44">
        <v>1</v>
      </c>
      <c r="CX330" s="35">
        <f t="shared" si="545"/>
        <v>0</v>
      </c>
      <c r="CY330" s="43">
        <f t="shared" si="481"/>
        <v>720</v>
      </c>
      <c r="CZ330" s="43">
        <f t="shared" si="546"/>
        <v>0</v>
      </c>
      <c r="DA330" s="43">
        <f t="shared" si="547"/>
        <v>21240488.301926389</v>
      </c>
      <c r="DB330" s="43">
        <f t="shared" si="548"/>
        <v>6900</v>
      </c>
      <c r="DC330" s="43">
        <f t="shared" si="549"/>
        <v>564608.2154481553</v>
      </c>
      <c r="DD330" s="71" t="e">
        <f t="shared" si="550"/>
        <v>#DIV/0!</v>
      </c>
      <c r="DF330" s="44">
        <f t="shared" si="551"/>
        <v>4</v>
      </c>
      <c r="DG330" s="44">
        <f t="shared" si="552"/>
        <v>32.75</v>
      </c>
      <c r="DH330" s="44">
        <v>1</v>
      </c>
      <c r="DI330" s="35">
        <f t="shared" si="561"/>
        <v>0</v>
      </c>
      <c r="DJ330" s="43">
        <f t="shared" si="482"/>
        <v>1</v>
      </c>
      <c r="DK330" s="43">
        <f t="shared" si="553"/>
        <v>0</v>
      </c>
      <c r="DL330" s="43">
        <f t="shared" si="554"/>
        <v>3421.2637137537686</v>
      </c>
      <c r="DM330" s="43">
        <f t="shared" si="555"/>
        <v>9825</v>
      </c>
      <c r="DN330" s="43">
        <f t="shared" si="556"/>
        <v>564608.2154481553</v>
      </c>
      <c r="DO330" s="71" t="e">
        <f t="shared" si="557"/>
        <v>#DIV/0!</v>
      </c>
    </row>
    <row r="331" spans="1:119">
      <c r="A331" s="35">
        <f t="shared" si="483"/>
        <v>19483.969372205022</v>
      </c>
      <c r="B331" s="35">
        <v>0</v>
      </c>
      <c r="C331" s="56">
        <f t="shared" si="466"/>
        <v>16.375</v>
      </c>
      <c r="D331" s="60"/>
      <c r="E331" s="59">
        <f t="shared" si="484"/>
        <v>16.375</v>
      </c>
      <c r="F331" s="102">
        <f t="shared" si="472"/>
        <v>32.75</v>
      </c>
      <c r="G331" s="38">
        <f t="shared" si="485"/>
        <v>3.6893488147419906E+19</v>
      </c>
      <c r="H331" s="35">
        <f t="shared" si="558"/>
        <v>65.000000000000028</v>
      </c>
      <c r="I331" s="39">
        <v>325</v>
      </c>
      <c r="J331" s="44">
        <f t="shared" si="486"/>
        <v>325</v>
      </c>
      <c r="K331" s="44">
        <f t="shared" si="487"/>
        <v>1</v>
      </c>
      <c r="L331" s="34">
        <v>1</v>
      </c>
      <c r="M331" s="127">
        <f t="shared" si="488"/>
        <v>16.375</v>
      </c>
      <c r="N331" s="43">
        <f t="shared" si="473"/>
        <v>7.37346716470956E+20</v>
      </c>
      <c r="O331" s="43">
        <f t="shared" si="489"/>
        <v>3.924067056718869E+24</v>
      </c>
      <c r="P331" s="43">
        <f t="shared" si="490"/>
        <v>7.2495704209680115E+22</v>
      </c>
      <c r="Q331" s="43">
        <f t="shared" si="491"/>
        <v>300</v>
      </c>
      <c r="R331" s="43">
        <f t="shared" si="492"/>
        <v>584519.08116615063</v>
      </c>
      <c r="S331" s="71">
        <f t="shared" si="493"/>
        <v>1.8474634393811255E-2</v>
      </c>
      <c r="V331" s="44">
        <f t="shared" si="494"/>
        <v>325</v>
      </c>
      <c r="W331" s="44">
        <f t="shared" si="495"/>
        <v>2</v>
      </c>
      <c r="X331" s="44">
        <v>1</v>
      </c>
      <c r="Y331" s="35">
        <f t="shared" si="496"/>
        <v>1</v>
      </c>
      <c r="Z331" s="43">
        <f t="shared" si="474"/>
        <v>8.420690797304939E+21</v>
      </c>
      <c r="AA331" s="43">
        <f t="shared" si="497"/>
        <v>2.7367245091241054E+24</v>
      </c>
      <c r="AB331" s="43">
        <f t="shared" si="498"/>
        <v>7.2495704209680115E+22</v>
      </c>
      <c r="AC331" s="43">
        <f t="shared" si="499"/>
        <v>600</v>
      </c>
      <c r="AD331" s="43">
        <f t="shared" si="500"/>
        <v>584519.08116615063</v>
      </c>
      <c r="AE331" s="71">
        <f t="shared" si="465"/>
        <v>2.648995321523339E-2</v>
      </c>
      <c r="AG331" s="44">
        <f t="shared" si="501"/>
        <v>310</v>
      </c>
      <c r="AH331" s="44">
        <f t="shared" si="502"/>
        <v>4.1500000000000004</v>
      </c>
      <c r="AI331" s="44">
        <v>1</v>
      </c>
      <c r="AJ331" s="35">
        <f t="shared" si="503"/>
        <v>1.075</v>
      </c>
      <c r="AK331" s="43">
        <f t="shared" si="475"/>
        <v>7.718178994911001E+19</v>
      </c>
      <c r="AL331" s="43">
        <f t="shared" si="504"/>
        <v>2.5720831500540912E+22</v>
      </c>
      <c r="AM331" s="43">
        <f t="shared" si="505"/>
        <v>9.0619630262100028E+21</v>
      </c>
      <c r="AN331" s="43">
        <f t="shared" si="506"/>
        <v>1245</v>
      </c>
      <c r="AO331" s="43">
        <f t="shared" si="507"/>
        <v>584519.08116615063</v>
      </c>
      <c r="AP331" s="71">
        <f t="shared" si="470"/>
        <v>0.3523199872453357</v>
      </c>
      <c r="AR331" s="44">
        <f t="shared" si="508"/>
        <v>290</v>
      </c>
      <c r="AS331" s="44">
        <f t="shared" si="509"/>
        <v>6.5</v>
      </c>
      <c r="AT331" s="44">
        <v>1</v>
      </c>
      <c r="AU331" s="35">
        <f t="shared" si="510"/>
        <v>1.175</v>
      </c>
      <c r="AV331" s="43">
        <f t="shared" si="476"/>
        <v>8.3241989752521605E+18</v>
      </c>
      <c r="AW331" s="43">
        <f t="shared" si="511"/>
        <v>2.8364708008171736E+21</v>
      </c>
      <c r="AX331" s="43">
        <f t="shared" si="512"/>
        <v>5.6637268913812452E+20</v>
      </c>
      <c r="AY331" s="43">
        <f t="shared" si="513"/>
        <v>1950</v>
      </c>
      <c r="AZ331" s="43">
        <f t="shared" si="514"/>
        <v>584519.08116615063</v>
      </c>
      <c r="BA331" s="71">
        <f t="shared" si="559"/>
        <v>0.19967513466909487</v>
      </c>
      <c r="BC331" s="44">
        <f t="shared" si="515"/>
        <v>265</v>
      </c>
      <c r="BD331" s="44">
        <f t="shared" si="516"/>
        <v>9.1</v>
      </c>
      <c r="BE331" s="44">
        <v>15</v>
      </c>
      <c r="BF331" s="35">
        <f t="shared" si="517"/>
        <v>1.3</v>
      </c>
      <c r="BG331" s="43">
        <f t="shared" si="477"/>
        <v>7.903415290788864E+18</v>
      </c>
      <c r="BH331" s="43">
        <f t="shared" si="518"/>
        <v>2.7227265676767637E+21</v>
      </c>
      <c r="BI331" s="43">
        <f t="shared" si="519"/>
        <v>1.7699146535566365E+19</v>
      </c>
      <c r="BJ331" s="43">
        <f t="shared" si="520"/>
        <v>2730</v>
      </c>
      <c r="BK331" s="43">
        <f t="shared" si="521"/>
        <v>584519.08116615063</v>
      </c>
      <c r="BL331" s="71">
        <f t="shared" si="471"/>
        <v>6.5005229484606736E-3</v>
      </c>
      <c r="BN331" s="44">
        <f t="shared" si="522"/>
        <v>235</v>
      </c>
      <c r="BO331" s="44">
        <f t="shared" si="523"/>
        <v>12</v>
      </c>
      <c r="BP331" s="44">
        <v>1</v>
      </c>
      <c r="BQ331" s="35">
        <f t="shared" si="524"/>
        <v>1.45</v>
      </c>
      <c r="BR331" s="43">
        <f t="shared" si="478"/>
        <v>2.0908506060288E+16</v>
      </c>
      <c r="BS331" s="43">
        <f t="shared" si="525"/>
        <v>7.124573440043136E+18</v>
      </c>
      <c r="BT331" s="43">
        <f t="shared" si="526"/>
        <v>2.7654916461822387E+17</v>
      </c>
      <c r="BU331" s="43">
        <f t="shared" si="527"/>
        <v>3600</v>
      </c>
      <c r="BV331" s="43">
        <f t="shared" si="528"/>
        <v>584519.08116615063</v>
      </c>
      <c r="BW331" s="71">
        <f t="shared" si="468"/>
        <v>3.8816241694400934E-2</v>
      </c>
      <c r="BY331" s="44">
        <f t="shared" si="529"/>
        <v>173</v>
      </c>
      <c r="BZ331" s="44">
        <f t="shared" si="530"/>
        <v>15.25</v>
      </c>
      <c r="CA331" s="44">
        <v>1</v>
      </c>
      <c r="CB331" s="35">
        <f t="shared" si="531"/>
        <v>0</v>
      </c>
      <c r="CC331" s="43">
        <f t="shared" si="479"/>
        <v>256838400</v>
      </c>
      <c r="CD331" s="43">
        <f t="shared" si="532"/>
        <v>0</v>
      </c>
      <c r="CE331" s="43">
        <f t="shared" si="533"/>
        <v>51168231233697.68</v>
      </c>
      <c r="CF331" s="43">
        <f t="shared" si="534"/>
        <v>4575</v>
      </c>
      <c r="CG331" s="43">
        <f t="shared" si="535"/>
        <v>584519.08116615063</v>
      </c>
      <c r="CH331" s="71" t="e">
        <f t="shared" si="467"/>
        <v>#DIV/0!</v>
      </c>
      <c r="CJ331" s="44">
        <f t="shared" si="536"/>
        <v>118</v>
      </c>
      <c r="CK331" s="44">
        <f t="shared" si="537"/>
        <v>18.899999999999999</v>
      </c>
      <c r="CL331" s="44">
        <v>1</v>
      </c>
      <c r="CM331" s="35">
        <f t="shared" si="538"/>
        <v>0</v>
      </c>
      <c r="CN331" s="43">
        <f t="shared" si="480"/>
        <v>100800</v>
      </c>
      <c r="CO331" s="43">
        <f t="shared" si="539"/>
        <v>0</v>
      </c>
      <c r="CP331" s="43">
        <f t="shared" si="540"/>
        <v>24984487907.07885</v>
      </c>
      <c r="CQ331" s="43">
        <f t="shared" si="541"/>
        <v>5670</v>
      </c>
      <c r="CR331" s="43">
        <f t="shared" si="542"/>
        <v>584519.08116615063</v>
      </c>
      <c r="CS331" s="71" t="e">
        <f t="shared" si="560"/>
        <v>#DIV/0!</v>
      </c>
      <c r="CU331" s="44">
        <f t="shared" si="543"/>
        <v>68</v>
      </c>
      <c r="CV331" s="44">
        <f t="shared" si="544"/>
        <v>23</v>
      </c>
      <c r="CW331" s="44">
        <v>1</v>
      </c>
      <c r="CX331" s="35">
        <f t="shared" si="545"/>
        <v>0</v>
      </c>
      <c r="CY331" s="43">
        <f t="shared" si="481"/>
        <v>720</v>
      </c>
      <c r="CZ331" s="43">
        <f t="shared" si="546"/>
        <v>0</v>
      </c>
      <c r="DA331" s="43">
        <f t="shared" si="547"/>
        <v>24398913.971756615</v>
      </c>
      <c r="DB331" s="43">
        <f t="shared" si="548"/>
        <v>6900</v>
      </c>
      <c r="DC331" s="43">
        <f t="shared" si="549"/>
        <v>584519.08116615063</v>
      </c>
      <c r="DD331" s="71" t="e">
        <f t="shared" si="550"/>
        <v>#DIV/0!</v>
      </c>
      <c r="DF331" s="44">
        <f t="shared" si="551"/>
        <v>5</v>
      </c>
      <c r="DG331" s="44">
        <f t="shared" si="552"/>
        <v>32.75</v>
      </c>
      <c r="DH331" s="44">
        <v>1</v>
      </c>
      <c r="DI331" s="35">
        <f t="shared" si="561"/>
        <v>0</v>
      </c>
      <c r="DJ331" s="43">
        <f t="shared" si="482"/>
        <v>1</v>
      </c>
      <c r="DK331" s="43">
        <f t="shared" si="553"/>
        <v>0</v>
      </c>
      <c r="DL331" s="43">
        <f t="shared" si="554"/>
        <v>3930.0000000000009</v>
      </c>
      <c r="DM331" s="43">
        <f t="shared" si="555"/>
        <v>9825</v>
      </c>
      <c r="DN331" s="43">
        <f t="shared" si="556"/>
        <v>584519.08116615063</v>
      </c>
      <c r="DO331" s="71" t="e">
        <f t="shared" si="557"/>
        <v>#DIV/0!</v>
      </c>
    </row>
    <row r="332" spans="1:119">
      <c r="A332" s="35">
        <f t="shared" si="483"/>
        <v>20171.070068243564</v>
      </c>
      <c r="B332" s="35">
        <v>0</v>
      </c>
      <c r="C332" s="56">
        <f t="shared" si="466"/>
        <v>16.375</v>
      </c>
      <c r="D332" s="60"/>
      <c r="E332" s="59">
        <f t="shared" si="484"/>
        <v>16.375</v>
      </c>
      <c r="F332" s="102">
        <f t="shared" si="472"/>
        <v>32.75</v>
      </c>
      <c r="G332" s="38">
        <f t="shared" si="485"/>
        <v>4.2379489145043853E+19</v>
      </c>
      <c r="H332" s="35">
        <f t="shared" si="558"/>
        <v>65.200000000000031</v>
      </c>
      <c r="I332" s="39">
        <v>326</v>
      </c>
      <c r="J332" s="44">
        <f t="shared" si="486"/>
        <v>326</v>
      </c>
      <c r="K332" s="44">
        <f t="shared" si="487"/>
        <v>1</v>
      </c>
      <c r="L332" s="34">
        <v>1</v>
      </c>
      <c r="M332" s="127">
        <f t="shared" si="488"/>
        <v>16.375</v>
      </c>
      <c r="N332" s="43">
        <f t="shared" si="473"/>
        <v>7.37346716470956E+20</v>
      </c>
      <c r="O332" s="43">
        <f t="shared" si="489"/>
        <v>3.9361411092010809E+24</v>
      </c>
      <c r="P332" s="43">
        <f t="shared" si="490"/>
        <v>8.3275696170011164E+22</v>
      </c>
      <c r="Q332" s="43">
        <f t="shared" si="491"/>
        <v>300</v>
      </c>
      <c r="R332" s="43">
        <f t="shared" si="492"/>
        <v>605132.10204730695</v>
      </c>
      <c r="S332" s="71">
        <f t="shared" si="493"/>
        <v>2.1156684646123788E-2</v>
      </c>
      <c r="V332" s="44">
        <f t="shared" si="494"/>
        <v>326</v>
      </c>
      <c r="W332" s="44">
        <f t="shared" si="495"/>
        <v>2</v>
      </c>
      <c r="X332" s="44">
        <v>1</v>
      </c>
      <c r="Y332" s="35">
        <f t="shared" si="496"/>
        <v>1</v>
      </c>
      <c r="Z332" s="43">
        <f t="shared" si="474"/>
        <v>8.420690797304939E+21</v>
      </c>
      <c r="AA332" s="43">
        <f t="shared" si="497"/>
        <v>2.7451451999214099E+24</v>
      </c>
      <c r="AB332" s="43">
        <f t="shared" si="498"/>
        <v>8.3275696170011164E+22</v>
      </c>
      <c r="AC332" s="43">
        <f t="shared" si="499"/>
        <v>600</v>
      </c>
      <c r="AD332" s="43">
        <f t="shared" si="500"/>
        <v>605132.10204730695</v>
      </c>
      <c r="AE332" s="71">
        <f t="shared" si="465"/>
        <v>3.0335625296758525E-2</v>
      </c>
      <c r="AG332" s="44">
        <f t="shared" si="501"/>
        <v>311</v>
      </c>
      <c r="AH332" s="44">
        <f t="shared" si="502"/>
        <v>4.1500000000000004</v>
      </c>
      <c r="AI332" s="44">
        <v>1</v>
      </c>
      <c r="AJ332" s="35">
        <f t="shared" si="503"/>
        <v>1.075</v>
      </c>
      <c r="AK332" s="43">
        <f t="shared" si="475"/>
        <v>7.718178994911001E+19</v>
      </c>
      <c r="AL332" s="43">
        <f t="shared" si="504"/>
        <v>2.5803801924736203E+22</v>
      </c>
      <c r="AM332" s="43">
        <f t="shared" si="505"/>
        <v>1.0409462021251389E+22</v>
      </c>
      <c r="AN332" s="43">
        <f t="shared" si="506"/>
        <v>1245</v>
      </c>
      <c r="AO332" s="43">
        <f t="shared" si="507"/>
        <v>605132.10204730695</v>
      </c>
      <c r="AP332" s="71">
        <f t="shared" si="470"/>
        <v>0.4034080734154375</v>
      </c>
      <c r="AR332" s="44">
        <f t="shared" si="508"/>
        <v>291</v>
      </c>
      <c r="AS332" s="44">
        <f t="shared" si="509"/>
        <v>6.5</v>
      </c>
      <c r="AT332" s="44">
        <v>1</v>
      </c>
      <c r="AU332" s="35">
        <f t="shared" si="510"/>
        <v>1.175</v>
      </c>
      <c r="AV332" s="43">
        <f t="shared" si="476"/>
        <v>8.3241989752521605E+18</v>
      </c>
      <c r="AW332" s="43">
        <f t="shared" si="511"/>
        <v>2.8462517346130954E+21</v>
      </c>
      <c r="AX332" s="43">
        <f t="shared" si="512"/>
        <v>6.5059137632821091E+20</v>
      </c>
      <c r="AY332" s="43">
        <f t="shared" si="513"/>
        <v>1950</v>
      </c>
      <c r="AZ332" s="43">
        <f t="shared" si="514"/>
        <v>605132.10204730695</v>
      </c>
      <c r="BA332" s="71">
        <f t="shared" si="559"/>
        <v>0.22857829770164337</v>
      </c>
      <c r="BC332" s="44">
        <f t="shared" si="515"/>
        <v>266</v>
      </c>
      <c r="BD332" s="44">
        <f t="shared" si="516"/>
        <v>9.1</v>
      </c>
      <c r="BE332" s="44">
        <v>1</v>
      </c>
      <c r="BF332" s="35">
        <f t="shared" si="517"/>
        <v>1.3</v>
      </c>
      <c r="BG332" s="43">
        <f t="shared" si="477"/>
        <v>7.903415290788864E+18</v>
      </c>
      <c r="BH332" s="43">
        <f t="shared" si="518"/>
        <v>2.7330010075547891E+21</v>
      </c>
      <c r="BI332" s="43">
        <f t="shared" si="519"/>
        <v>2.033098051025655E+19</v>
      </c>
      <c r="BJ332" s="43">
        <f t="shared" si="520"/>
        <v>2730</v>
      </c>
      <c r="BK332" s="43">
        <f t="shared" si="521"/>
        <v>605132.10204730695</v>
      </c>
      <c r="BL332" s="71">
        <f t="shared" si="471"/>
        <v>7.439068062564177E-3</v>
      </c>
      <c r="BN332" s="44">
        <f t="shared" si="522"/>
        <v>236</v>
      </c>
      <c r="BO332" s="44">
        <f t="shared" si="523"/>
        <v>12</v>
      </c>
      <c r="BP332" s="44">
        <v>1</v>
      </c>
      <c r="BQ332" s="35">
        <f t="shared" si="524"/>
        <v>1.45</v>
      </c>
      <c r="BR332" s="43">
        <f t="shared" si="478"/>
        <v>2.0908506060288E+16</v>
      </c>
      <c r="BS332" s="43">
        <f t="shared" si="525"/>
        <v>7.1548907738305536E+18</v>
      </c>
      <c r="BT332" s="43">
        <f t="shared" si="526"/>
        <v>3.1767157047275808E+17</v>
      </c>
      <c r="BU332" s="43">
        <f t="shared" si="527"/>
        <v>3600</v>
      </c>
      <c r="BV332" s="43">
        <f t="shared" si="528"/>
        <v>605132.10204730695</v>
      </c>
      <c r="BW332" s="71">
        <f t="shared" si="468"/>
        <v>4.4399220129909052E-2</v>
      </c>
      <c r="BY332" s="44">
        <f t="shared" si="529"/>
        <v>174</v>
      </c>
      <c r="BZ332" s="44">
        <f t="shared" si="530"/>
        <v>15.25</v>
      </c>
      <c r="CA332" s="44">
        <v>1</v>
      </c>
      <c r="CB332" s="35">
        <f t="shared" si="531"/>
        <v>0</v>
      </c>
      <c r="CC332" s="43">
        <f t="shared" si="479"/>
        <v>256838400</v>
      </c>
      <c r="CD332" s="43">
        <f t="shared" si="532"/>
        <v>0</v>
      </c>
      <c r="CE332" s="43">
        <f t="shared" si="533"/>
        <v>58776863046256.437</v>
      </c>
      <c r="CF332" s="43">
        <f t="shared" si="534"/>
        <v>4575</v>
      </c>
      <c r="CG332" s="43">
        <f t="shared" si="535"/>
        <v>605132.10204730695</v>
      </c>
      <c r="CH332" s="71" t="e">
        <f t="shared" si="467"/>
        <v>#DIV/0!</v>
      </c>
      <c r="CJ332" s="44">
        <f t="shared" si="536"/>
        <v>119</v>
      </c>
      <c r="CK332" s="44">
        <f t="shared" si="537"/>
        <v>18.899999999999999</v>
      </c>
      <c r="CL332" s="44">
        <v>1</v>
      </c>
      <c r="CM332" s="35">
        <f t="shared" si="538"/>
        <v>0</v>
      </c>
      <c r="CN332" s="43">
        <f t="shared" si="480"/>
        <v>100800</v>
      </c>
      <c r="CO332" s="43">
        <f t="shared" si="539"/>
        <v>0</v>
      </c>
      <c r="CP332" s="43">
        <f t="shared" si="540"/>
        <v>28699640159.304802</v>
      </c>
      <c r="CQ332" s="43">
        <f t="shared" si="541"/>
        <v>5670</v>
      </c>
      <c r="CR332" s="43">
        <f t="shared" si="542"/>
        <v>605132.10204730695</v>
      </c>
      <c r="CS332" s="71" t="e">
        <f t="shared" si="560"/>
        <v>#DIV/0!</v>
      </c>
      <c r="CU332" s="44">
        <f t="shared" si="543"/>
        <v>69</v>
      </c>
      <c r="CV332" s="44">
        <f t="shared" si="544"/>
        <v>23</v>
      </c>
      <c r="CW332" s="44">
        <v>1</v>
      </c>
      <c r="CX332" s="35">
        <f t="shared" si="545"/>
        <v>0</v>
      </c>
      <c r="CY332" s="43">
        <f t="shared" si="481"/>
        <v>720</v>
      </c>
      <c r="CZ332" s="43">
        <f t="shared" si="546"/>
        <v>0</v>
      </c>
      <c r="DA332" s="43">
        <f t="shared" si="547"/>
        <v>28026992.343070995</v>
      </c>
      <c r="DB332" s="43">
        <f t="shared" si="548"/>
        <v>6900</v>
      </c>
      <c r="DC332" s="43">
        <f t="shared" si="549"/>
        <v>605132.10204730695</v>
      </c>
      <c r="DD332" s="71" t="e">
        <f t="shared" si="550"/>
        <v>#DIV/0!</v>
      </c>
      <c r="DF332" s="44">
        <f t="shared" si="551"/>
        <v>6</v>
      </c>
      <c r="DG332" s="44">
        <f t="shared" si="552"/>
        <v>32.75</v>
      </c>
      <c r="DH332" s="44">
        <v>1</v>
      </c>
      <c r="DI332" s="35">
        <f t="shared" si="561"/>
        <v>0</v>
      </c>
      <c r="DJ332" s="43">
        <f t="shared" si="482"/>
        <v>1</v>
      </c>
      <c r="DK332" s="43">
        <f t="shared" si="553"/>
        <v>0</v>
      </c>
      <c r="DL332" s="43">
        <f t="shared" si="554"/>
        <v>4514.3845351383488</v>
      </c>
      <c r="DM332" s="43">
        <f t="shared" si="555"/>
        <v>9825</v>
      </c>
      <c r="DN332" s="43">
        <f t="shared" si="556"/>
        <v>605132.10204730695</v>
      </c>
      <c r="DO332" s="71" t="e">
        <f t="shared" si="557"/>
        <v>#DIV/0!</v>
      </c>
    </row>
    <row r="333" spans="1:119">
      <c r="A333" s="35">
        <f t="shared" si="483"/>
        <v>20882.401317999269</v>
      </c>
      <c r="B333" s="35">
        <v>0</v>
      </c>
      <c r="C333" s="56">
        <f t="shared" si="466"/>
        <v>16.375</v>
      </c>
      <c r="D333" s="60"/>
      <c r="E333" s="59">
        <f t="shared" si="484"/>
        <v>16.375</v>
      </c>
      <c r="F333" s="102">
        <f t="shared" si="472"/>
        <v>32.75</v>
      </c>
      <c r="G333" s="38">
        <f t="shared" si="485"/>
        <v>4.8681249466526581E+19</v>
      </c>
      <c r="H333" s="35">
        <f t="shared" si="558"/>
        <v>65.400000000000034</v>
      </c>
      <c r="I333" s="39">
        <v>327</v>
      </c>
      <c r="J333" s="44">
        <f t="shared" si="486"/>
        <v>327</v>
      </c>
      <c r="K333" s="44">
        <f t="shared" si="487"/>
        <v>1</v>
      </c>
      <c r="L333" s="34">
        <v>1</v>
      </c>
      <c r="M333" s="127">
        <f t="shared" si="488"/>
        <v>16.375</v>
      </c>
      <c r="N333" s="43">
        <f t="shared" si="473"/>
        <v>7.37346716470956E+20</v>
      </c>
      <c r="O333" s="43">
        <f t="shared" si="489"/>
        <v>3.9482151616832928E+24</v>
      </c>
      <c r="P333" s="43">
        <f t="shared" si="490"/>
        <v>9.5658655201724727E+22</v>
      </c>
      <c r="Q333" s="43">
        <f t="shared" si="491"/>
        <v>300</v>
      </c>
      <c r="R333" s="43">
        <f t="shared" si="492"/>
        <v>626472.03953997802</v>
      </c>
      <c r="S333" s="71">
        <f t="shared" si="493"/>
        <v>2.4228328823128614E-2</v>
      </c>
      <c r="V333" s="44">
        <f t="shared" si="494"/>
        <v>327</v>
      </c>
      <c r="W333" s="44">
        <f t="shared" si="495"/>
        <v>2</v>
      </c>
      <c r="X333" s="44">
        <v>1</v>
      </c>
      <c r="Y333" s="35">
        <f t="shared" si="496"/>
        <v>1</v>
      </c>
      <c r="Z333" s="43">
        <f t="shared" si="474"/>
        <v>8.420690797304939E+21</v>
      </c>
      <c r="AA333" s="43">
        <f t="shared" si="497"/>
        <v>2.753565890718715E+24</v>
      </c>
      <c r="AB333" s="43">
        <f t="shared" si="498"/>
        <v>9.5658655201724727E+22</v>
      </c>
      <c r="AC333" s="43">
        <f t="shared" si="499"/>
        <v>600</v>
      </c>
      <c r="AD333" s="43">
        <f t="shared" si="500"/>
        <v>626472.03953997802</v>
      </c>
      <c r="AE333" s="71">
        <f t="shared" si="465"/>
        <v>3.473991870837586E-2</v>
      </c>
      <c r="AG333" s="44">
        <f t="shared" si="501"/>
        <v>312</v>
      </c>
      <c r="AH333" s="44">
        <f t="shared" si="502"/>
        <v>4.1500000000000004</v>
      </c>
      <c r="AI333" s="44">
        <v>1</v>
      </c>
      <c r="AJ333" s="35">
        <f t="shared" si="503"/>
        <v>1.075</v>
      </c>
      <c r="AK333" s="43">
        <f t="shared" si="475"/>
        <v>7.718178994911001E+19</v>
      </c>
      <c r="AL333" s="43">
        <f t="shared" si="504"/>
        <v>2.5886772348931497E+22</v>
      </c>
      <c r="AM333" s="43">
        <f t="shared" si="505"/>
        <v>1.1957331900215578E+22</v>
      </c>
      <c r="AN333" s="43">
        <f t="shared" si="506"/>
        <v>1245</v>
      </c>
      <c r="AO333" s="43">
        <f t="shared" si="507"/>
        <v>626472.03953997802</v>
      </c>
      <c r="AP333" s="71">
        <f t="shared" si="470"/>
        <v>0.46190895253533332</v>
      </c>
      <c r="AR333" s="44">
        <f t="shared" si="508"/>
        <v>292</v>
      </c>
      <c r="AS333" s="44">
        <f t="shared" si="509"/>
        <v>6.5</v>
      </c>
      <c r="AT333" s="44">
        <v>1</v>
      </c>
      <c r="AU333" s="35">
        <f t="shared" si="510"/>
        <v>1.175</v>
      </c>
      <c r="AV333" s="43">
        <f t="shared" si="476"/>
        <v>8.3241989752521605E+18</v>
      </c>
      <c r="AW333" s="43">
        <f t="shared" si="511"/>
        <v>2.8560326684090161E+21</v>
      </c>
      <c r="AX333" s="43">
        <f t="shared" si="512"/>
        <v>7.4733324376347273E+20</v>
      </c>
      <c r="AY333" s="43">
        <f t="shared" si="513"/>
        <v>1950</v>
      </c>
      <c r="AZ333" s="43">
        <f t="shared" si="514"/>
        <v>626472.03953997802</v>
      </c>
      <c r="BA333" s="71">
        <f t="shared" si="559"/>
        <v>0.26166831074092117</v>
      </c>
      <c r="BC333" s="44">
        <f t="shared" si="515"/>
        <v>267</v>
      </c>
      <c r="BD333" s="44">
        <f t="shared" si="516"/>
        <v>9.1</v>
      </c>
      <c r="BE333" s="44">
        <v>1</v>
      </c>
      <c r="BF333" s="35">
        <f t="shared" si="517"/>
        <v>1.3</v>
      </c>
      <c r="BG333" s="43">
        <f t="shared" si="477"/>
        <v>7.903415290788864E+18</v>
      </c>
      <c r="BH333" s="43">
        <f t="shared" si="518"/>
        <v>2.7432754474328145E+21</v>
      </c>
      <c r="BI333" s="43">
        <f t="shared" si="519"/>
        <v>2.3354163867608482E+19</v>
      </c>
      <c r="BJ333" s="43">
        <f t="shared" si="520"/>
        <v>2730</v>
      </c>
      <c r="BK333" s="43">
        <f t="shared" si="521"/>
        <v>626472.03953997802</v>
      </c>
      <c r="BL333" s="71">
        <f t="shared" si="471"/>
        <v>8.5132405823350882E-3</v>
      </c>
      <c r="BN333" s="44">
        <f t="shared" si="522"/>
        <v>237</v>
      </c>
      <c r="BO333" s="44">
        <f t="shared" si="523"/>
        <v>12</v>
      </c>
      <c r="BP333" s="44">
        <v>1</v>
      </c>
      <c r="BQ333" s="35">
        <f t="shared" si="524"/>
        <v>1.45</v>
      </c>
      <c r="BR333" s="43">
        <f t="shared" si="478"/>
        <v>2.0908506060288E+16</v>
      </c>
      <c r="BS333" s="43">
        <f t="shared" si="525"/>
        <v>7.1852081076179712E+18</v>
      </c>
      <c r="BT333" s="43">
        <f t="shared" si="526"/>
        <v>3.6490881043138182E+17</v>
      </c>
      <c r="BU333" s="43">
        <f t="shared" si="527"/>
        <v>3600</v>
      </c>
      <c r="BV333" s="43">
        <f t="shared" si="528"/>
        <v>626472.03953997802</v>
      </c>
      <c r="BW333" s="71">
        <f t="shared" si="468"/>
        <v>5.0786115720781233E-2</v>
      </c>
      <c r="BY333" s="44">
        <f t="shared" si="529"/>
        <v>175</v>
      </c>
      <c r="BZ333" s="44">
        <f t="shared" si="530"/>
        <v>15.25</v>
      </c>
      <c r="CA333" s="44">
        <v>1</v>
      </c>
      <c r="CB333" s="35">
        <f t="shared" si="531"/>
        <v>0</v>
      </c>
      <c r="CC333" s="43">
        <f t="shared" si="479"/>
        <v>256838400</v>
      </c>
      <c r="CD333" s="43">
        <f t="shared" si="532"/>
        <v>0</v>
      </c>
      <c r="CE333" s="43">
        <f t="shared" si="533"/>
        <v>67516885893120.781</v>
      </c>
      <c r="CF333" s="43">
        <f t="shared" si="534"/>
        <v>4575</v>
      </c>
      <c r="CG333" s="43">
        <f t="shared" si="535"/>
        <v>626472.03953997802</v>
      </c>
      <c r="CH333" s="71" t="e">
        <f t="shared" si="467"/>
        <v>#DIV/0!</v>
      </c>
      <c r="CJ333" s="44">
        <f t="shared" si="536"/>
        <v>120</v>
      </c>
      <c r="CK333" s="44">
        <f t="shared" si="537"/>
        <v>18.899999999999999</v>
      </c>
      <c r="CL333" s="44">
        <v>14</v>
      </c>
      <c r="CM333" s="35">
        <f t="shared" si="538"/>
        <v>0</v>
      </c>
      <c r="CN333" s="43">
        <f t="shared" si="480"/>
        <v>1411200</v>
      </c>
      <c r="CO333" s="43">
        <f t="shared" si="539"/>
        <v>0</v>
      </c>
      <c r="CP333" s="43">
        <f t="shared" si="540"/>
        <v>32967229440.000263</v>
      </c>
      <c r="CQ333" s="43">
        <f t="shared" si="541"/>
        <v>5670</v>
      </c>
      <c r="CR333" s="43">
        <f t="shared" si="542"/>
        <v>626472.03953997802</v>
      </c>
      <c r="CS333" s="71" t="e">
        <f t="shared" si="560"/>
        <v>#DIV/0!</v>
      </c>
      <c r="CU333" s="44">
        <f t="shared" si="543"/>
        <v>70</v>
      </c>
      <c r="CV333" s="44">
        <f t="shared" si="544"/>
        <v>23</v>
      </c>
      <c r="CW333" s="44">
        <v>1</v>
      </c>
      <c r="CX333" s="35">
        <f t="shared" si="545"/>
        <v>0</v>
      </c>
      <c r="CY333" s="43">
        <f t="shared" si="481"/>
        <v>720</v>
      </c>
      <c r="CZ333" s="43">
        <f t="shared" si="546"/>
        <v>0</v>
      </c>
      <c r="DA333" s="43">
        <f t="shared" si="547"/>
        <v>32194560.000000149</v>
      </c>
      <c r="DB333" s="43">
        <f t="shared" si="548"/>
        <v>6900</v>
      </c>
      <c r="DC333" s="43">
        <f t="shared" si="549"/>
        <v>626472.03953997802</v>
      </c>
      <c r="DD333" s="71" t="e">
        <f t="shared" si="550"/>
        <v>#DIV/0!</v>
      </c>
      <c r="DF333" s="44">
        <f t="shared" si="551"/>
        <v>7</v>
      </c>
      <c r="DG333" s="44">
        <f t="shared" si="552"/>
        <v>32.75</v>
      </c>
      <c r="DH333" s="44">
        <v>1</v>
      </c>
      <c r="DI333" s="35">
        <f t="shared" si="561"/>
        <v>0</v>
      </c>
      <c r="DJ333" s="43">
        <f t="shared" si="482"/>
        <v>1</v>
      </c>
      <c r="DK333" s="43">
        <f t="shared" si="553"/>
        <v>0</v>
      </c>
      <c r="DL333" s="43">
        <f t="shared" si="554"/>
        <v>5185.6660893374765</v>
      </c>
      <c r="DM333" s="43">
        <f t="shared" si="555"/>
        <v>9825</v>
      </c>
      <c r="DN333" s="43">
        <f t="shared" si="556"/>
        <v>626472.03953997802</v>
      </c>
      <c r="DO333" s="71" t="e">
        <f t="shared" si="557"/>
        <v>#DIV/0!</v>
      </c>
    </row>
    <row r="334" spans="1:119">
      <c r="A334" s="35">
        <f t="shared" si="483"/>
        <v>21618.817610103597</v>
      </c>
      <c r="B334" s="35">
        <v>0</v>
      </c>
      <c r="C334" s="56">
        <f t="shared" si="466"/>
        <v>16.375</v>
      </c>
      <c r="D334" s="60"/>
      <c r="E334" s="59">
        <f t="shared" si="484"/>
        <v>16.375</v>
      </c>
      <c r="F334" s="102">
        <f t="shared" si="472"/>
        <v>32.75</v>
      </c>
      <c r="G334" s="38">
        <f t="shared" si="485"/>
        <v>5.5920071181399376E+19</v>
      </c>
      <c r="H334" s="35">
        <f t="shared" si="558"/>
        <v>65.600000000000037</v>
      </c>
      <c r="I334" s="39">
        <v>328</v>
      </c>
      <c r="J334" s="44">
        <f t="shared" si="486"/>
        <v>328</v>
      </c>
      <c r="K334" s="44">
        <f t="shared" si="487"/>
        <v>1</v>
      </c>
      <c r="L334" s="34">
        <v>1</v>
      </c>
      <c r="M334" s="127">
        <f t="shared" si="488"/>
        <v>16.375</v>
      </c>
      <c r="N334" s="43">
        <f t="shared" si="473"/>
        <v>7.37346716470956E+20</v>
      </c>
      <c r="O334" s="43">
        <f t="shared" si="489"/>
        <v>3.9602892141655047E+24</v>
      </c>
      <c r="P334" s="43">
        <f t="shared" si="490"/>
        <v>1.0988293987144977E+23</v>
      </c>
      <c r="Q334" s="43">
        <f t="shared" si="491"/>
        <v>300</v>
      </c>
      <c r="R334" s="43">
        <f t="shared" si="492"/>
        <v>648564.52830310795</v>
      </c>
      <c r="S334" s="71">
        <f t="shared" si="493"/>
        <v>2.7746190727286024E-2</v>
      </c>
      <c r="V334" s="44">
        <f t="shared" si="494"/>
        <v>328</v>
      </c>
      <c r="W334" s="44">
        <f t="shared" si="495"/>
        <v>2</v>
      </c>
      <c r="X334" s="44">
        <v>1</v>
      </c>
      <c r="Y334" s="35">
        <f t="shared" si="496"/>
        <v>1</v>
      </c>
      <c r="Z334" s="43">
        <f t="shared" si="474"/>
        <v>8.420690797304939E+21</v>
      </c>
      <c r="AA334" s="43">
        <f t="shared" si="497"/>
        <v>2.76198658151602E+24</v>
      </c>
      <c r="AB334" s="43">
        <f t="shared" si="498"/>
        <v>1.0988293987144977E+23</v>
      </c>
      <c r="AC334" s="43">
        <f t="shared" si="499"/>
        <v>600</v>
      </c>
      <c r="AD334" s="43">
        <f t="shared" si="500"/>
        <v>648564.52830310795</v>
      </c>
      <c r="AE334" s="71">
        <f t="shared" si="465"/>
        <v>3.9784023791721829E-2</v>
      </c>
      <c r="AG334" s="44">
        <f t="shared" si="501"/>
        <v>313</v>
      </c>
      <c r="AH334" s="44">
        <f t="shared" si="502"/>
        <v>4.1500000000000004</v>
      </c>
      <c r="AI334" s="44">
        <v>1</v>
      </c>
      <c r="AJ334" s="35">
        <f t="shared" si="503"/>
        <v>1.075</v>
      </c>
      <c r="AK334" s="43">
        <f t="shared" si="475"/>
        <v>7.718178994911001E+19</v>
      </c>
      <c r="AL334" s="43">
        <f t="shared" si="504"/>
        <v>2.5969742773126791E+22</v>
      </c>
      <c r="AM334" s="43">
        <f t="shared" si="505"/>
        <v>1.3735367483931209E+22</v>
      </c>
      <c r="AN334" s="43">
        <f t="shared" si="506"/>
        <v>1245</v>
      </c>
      <c r="AO334" s="43">
        <f t="shared" si="507"/>
        <v>648564.52830310795</v>
      </c>
      <c r="AP334" s="71">
        <f t="shared" si="470"/>
        <v>0.52889886526501984</v>
      </c>
      <c r="AR334" s="44">
        <f t="shared" si="508"/>
        <v>293</v>
      </c>
      <c r="AS334" s="44">
        <f t="shared" si="509"/>
        <v>6.5</v>
      </c>
      <c r="AT334" s="44">
        <v>1</v>
      </c>
      <c r="AU334" s="35">
        <f t="shared" si="510"/>
        <v>1.175</v>
      </c>
      <c r="AV334" s="43">
        <f t="shared" si="476"/>
        <v>8.3241989752521605E+18</v>
      </c>
      <c r="AW334" s="43">
        <f t="shared" si="511"/>
        <v>2.8658136022049379E+21</v>
      </c>
      <c r="AX334" s="43">
        <f t="shared" si="512"/>
        <v>8.5846046774569927E+20</v>
      </c>
      <c r="AY334" s="43">
        <f t="shared" si="513"/>
        <v>1950</v>
      </c>
      <c r="AZ334" s="43">
        <f t="shared" si="514"/>
        <v>648564.52830310795</v>
      </c>
      <c r="BA334" s="71">
        <f t="shared" si="559"/>
        <v>0.29955209476471378</v>
      </c>
      <c r="BC334" s="44">
        <f t="shared" si="515"/>
        <v>268</v>
      </c>
      <c r="BD334" s="44">
        <f t="shared" si="516"/>
        <v>9.1</v>
      </c>
      <c r="BE334" s="44">
        <v>1</v>
      </c>
      <c r="BF334" s="35">
        <f t="shared" si="517"/>
        <v>1.3</v>
      </c>
      <c r="BG334" s="43">
        <f t="shared" si="477"/>
        <v>7.903415290788864E+18</v>
      </c>
      <c r="BH334" s="43">
        <f t="shared" si="518"/>
        <v>2.7535498873108405E+21</v>
      </c>
      <c r="BI334" s="43">
        <f t="shared" si="519"/>
        <v>2.6826889617053061E+19</v>
      </c>
      <c r="BJ334" s="43">
        <f t="shared" si="520"/>
        <v>2730</v>
      </c>
      <c r="BK334" s="43">
        <f t="shared" si="521"/>
        <v>648564.52830310795</v>
      </c>
      <c r="BL334" s="71">
        <f t="shared" si="471"/>
        <v>9.7426561039185011E-3</v>
      </c>
      <c r="BN334" s="44">
        <f t="shared" si="522"/>
        <v>238</v>
      </c>
      <c r="BO334" s="44">
        <f t="shared" si="523"/>
        <v>12</v>
      </c>
      <c r="BP334" s="44">
        <v>1</v>
      </c>
      <c r="BQ334" s="35">
        <f t="shared" si="524"/>
        <v>1.45</v>
      </c>
      <c r="BR334" s="43">
        <f t="shared" si="478"/>
        <v>2.0908506060288E+16</v>
      </c>
      <c r="BS334" s="43">
        <f t="shared" si="525"/>
        <v>7.2155254414053888E+18</v>
      </c>
      <c r="BT334" s="43">
        <f t="shared" si="526"/>
        <v>4.1917015026645325E+17</v>
      </c>
      <c r="BU334" s="43">
        <f t="shared" si="527"/>
        <v>3600</v>
      </c>
      <c r="BV334" s="43">
        <f t="shared" si="528"/>
        <v>648564.52830310795</v>
      </c>
      <c r="BW334" s="71">
        <f t="shared" si="468"/>
        <v>5.809281024235572E-2</v>
      </c>
      <c r="BY334" s="44">
        <f t="shared" si="529"/>
        <v>176</v>
      </c>
      <c r="BZ334" s="44">
        <f t="shared" si="530"/>
        <v>15.25</v>
      </c>
      <c r="CA334" s="44">
        <v>1</v>
      </c>
      <c r="CB334" s="35">
        <f t="shared" si="531"/>
        <v>0</v>
      </c>
      <c r="CC334" s="43">
        <f t="shared" si="479"/>
        <v>256838400</v>
      </c>
      <c r="CD334" s="43">
        <f t="shared" si="532"/>
        <v>0</v>
      </c>
      <c r="CE334" s="43">
        <f t="shared" si="533"/>
        <v>77556535759950.375</v>
      </c>
      <c r="CF334" s="43">
        <f t="shared" si="534"/>
        <v>4575</v>
      </c>
      <c r="CG334" s="43">
        <f t="shared" si="535"/>
        <v>648564.52830310795</v>
      </c>
      <c r="CH334" s="71" t="e">
        <f t="shared" si="467"/>
        <v>#DIV/0!</v>
      </c>
      <c r="CJ334" s="44">
        <f t="shared" si="536"/>
        <v>121</v>
      </c>
      <c r="CK334" s="44">
        <f t="shared" si="537"/>
        <v>18.899999999999999</v>
      </c>
      <c r="CL334" s="44">
        <v>1</v>
      </c>
      <c r="CM334" s="35">
        <f t="shared" si="538"/>
        <v>0</v>
      </c>
      <c r="CN334" s="43">
        <f t="shared" si="480"/>
        <v>1411200</v>
      </c>
      <c r="CO334" s="43">
        <f t="shared" si="539"/>
        <v>0</v>
      </c>
      <c r="CP334" s="43">
        <f t="shared" si="540"/>
        <v>37869402226.538139</v>
      </c>
      <c r="CQ334" s="43">
        <f t="shared" si="541"/>
        <v>5670</v>
      </c>
      <c r="CR334" s="43">
        <f t="shared" si="542"/>
        <v>648564.52830310795</v>
      </c>
      <c r="CS334" s="71" t="e">
        <f t="shared" si="560"/>
        <v>#DIV/0!</v>
      </c>
      <c r="CU334" s="44">
        <f t="shared" si="543"/>
        <v>71</v>
      </c>
      <c r="CV334" s="44">
        <f t="shared" si="544"/>
        <v>23</v>
      </c>
      <c r="CW334" s="44">
        <v>1</v>
      </c>
      <c r="CX334" s="35">
        <f t="shared" si="545"/>
        <v>0</v>
      </c>
      <c r="CY334" s="43">
        <f t="shared" si="481"/>
        <v>720</v>
      </c>
      <c r="CZ334" s="43">
        <f t="shared" si="546"/>
        <v>0</v>
      </c>
      <c r="DA334" s="43">
        <f t="shared" si="547"/>
        <v>36981838.111853518</v>
      </c>
      <c r="DB334" s="43">
        <f t="shared" si="548"/>
        <v>6900</v>
      </c>
      <c r="DC334" s="43">
        <f t="shared" si="549"/>
        <v>648564.52830310795</v>
      </c>
      <c r="DD334" s="71" t="e">
        <f t="shared" si="550"/>
        <v>#DIV/0!</v>
      </c>
      <c r="DF334" s="44">
        <f t="shared" si="551"/>
        <v>8</v>
      </c>
      <c r="DG334" s="44">
        <f t="shared" si="552"/>
        <v>32.75</v>
      </c>
      <c r="DH334" s="44">
        <v>1</v>
      </c>
      <c r="DI334" s="35">
        <f t="shared" si="561"/>
        <v>0</v>
      </c>
      <c r="DJ334" s="43">
        <f t="shared" si="482"/>
        <v>1</v>
      </c>
      <c r="DK334" s="43">
        <f t="shared" si="553"/>
        <v>0</v>
      </c>
      <c r="DL334" s="43">
        <f t="shared" si="554"/>
        <v>5956.7661063858677</v>
      </c>
      <c r="DM334" s="43">
        <f t="shared" si="555"/>
        <v>9825</v>
      </c>
      <c r="DN334" s="43">
        <f t="shared" si="556"/>
        <v>648564.52830310795</v>
      </c>
      <c r="DO334" s="71" t="e">
        <f t="shared" si="557"/>
        <v>#DIV/0!</v>
      </c>
    </row>
    <row r="335" spans="1:119">
      <c r="A335" s="35">
        <f t="shared" si="483"/>
        <v>22381.203566664532</v>
      </c>
      <c r="B335" s="35">
        <v>0</v>
      </c>
      <c r="C335" s="56">
        <f t="shared" si="466"/>
        <v>16.375</v>
      </c>
      <c r="D335" s="60"/>
      <c r="E335" s="59">
        <f t="shared" si="484"/>
        <v>16.375</v>
      </c>
      <c r="F335" s="102">
        <f t="shared" si="472"/>
        <v>32.75</v>
      </c>
      <c r="G335" s="38">
        <f t="shared" si="485"/>
        <v>6.4235293777390576E+19</v>
      </c>
      <c r="H335" s="35">
        <f t="shared" si="558"/>
        <v>65.80000000000004</v>
      </c>
      <c r="I335" s="39">
        <v>329</v>
      </c>
      <c r="J335" s="44">
        <f t="shared" si="486"/>
        <v>329</v>
      </c>
      <c r="K335" s="44">
        <f t="shared" si="487"/>
        <v>1</v>
      </c>
      <c r="L335" s="34">
        <v>1</v>
      </c>
      <c r="M335" s="127">
        <f t="shared" si="488"/>
        <v>16.375</v>
      </c>
      <c r="N335" s="43">
        <f t="shared" si="473"/>
        <v>7.37346716470956E+20</v>
      </c>
      <c r="O335" s="43">
        <f t="shared" si="489"/>
        <v>3.9723632666477166E+24</v>
      </c>
      <c r="P335" s="43">
        <f t="shared" si="490"/>
        <v>1.2622235227257248E+23</v>
      </c>
      <c r="Q335" s="43">
        <f t="shared" si="491"/>
        <v>300</v>
      </c>
      <c r="R335" s="43">
        <f t="shared" si="492"/>
        <v>671436.10699993593</v>
      </c>
      <c r="S335" s="71">
        <f t="shared" si="493"/>
        <v>3.1775128254846567E-2</v>
      </c>
      <c r="V335" s="44">
        <f t="shared" si="494"/>
        <v>329</v>
      </c>
      <c r="W335" s="44">
        <f t="shared" si="495"/>
        <v>2</v>
      </c>
      <c r="X335" s="44">
        <v>1</v>
      </c>
      <c r="Y335" s="35">
        <f t="shared" si="496"/>
        <v>1</v>
      </c>
      <c r="Z335" s="43">
        <f t="shared" si="474"/>
        <v>8.420690797304939E+21</v>
      </c>
      <c r="AA335" s="43">
        <f t="shared" si="497"/>
        <v>2.7704072723133251E+24</v>
      </c>
      <c r="AB335" s="43">
        <f t="shared" si="498"/>
        <v>1.2622235227257248E+23</v>
      </c>
      <c r="AC335" s="43">
        <f t="shared" si="499"/>
        <v>600</v>
      </c>
      <c r="AD335" s="43">
        <f t="shared" si="500"/>
        <v>671436.10699993593</v>
      </c>
      <c r="AE335" s="71">
        <f t="shared" si="465"/>
        <v>4.556093738779974E-2</v>
      </c>
      <c r="AG335" s="44">
        <f t="shared" si="501"/>
        <v>314</v>
      </c>
      <c r="AH335" s="44">
        <f t="shared" si="502"/>
        <v>4.1500000000000004</v>
      </c>
      <c r="AI335" s="44">
        <v>1</v>
      </c>
      <c r="AJ335" s="35">
        <f t="shared" si="503"/>
        <v>1.075</v>
      </c>
      <c r="AK335" s="43">
        <f t="shared" si="475"/>
        <v>7.718178994911001E+19</v>
      </c>
      <c r="AL335" s="43">
        <f t="shared" si="504"/>
        <v>2.6052713197322082E+22</v>
      </c>
      <c r="AM335" s="43">
        <f t="shared" si="505"/>
        <v>1.5777794034071543E+22</v>
      </c>
      <c r="AN335" s="43">
        <f t="shared" si="506"/>
        <v>1245</v>
      </c>
      <c r="AO335" s="43">
        <f t="shared" si="507"/>
        <v>671436.10699993593</v>
      </c>
      <c r="AP335" s="71">
        <f t="shared" si="470"/>
        <v>0.60561039898498237</v>
      </c>
      <c r="AR335" s="44">
        <f t="shared" si="508"/>
        <v>294</v>
      </c>
      <c r="AS335" s="44">
        <f t="shared" si="509"/>
        <v>6.5</v>
      </c>
      <c r="AT335" s="44">
        <v>1</v>
      </c>
      <c r="AU335" s="35">
        <f t="shared" si="510"/>
        <v>1.175</v>
      </c>
      <c r="AV335" s="43">
        <f t="shared" si="476"/>
        <v>8.3241989752521605E+18</v>
      </c>
      <c r="AW335" s="43">
        <f t="shared" si="511"/>
        <v>2.8755945360008591E+21</v>
      </c>
      <c r="AX335" s="43">
        <f t="shared" si="512"/>
        <v>9.8611212712946998E+20</v>
      </c>
      <c r="AY335" s="43">
        <f t="shared" si="513"/>
        <v>1950</v>
      </c>
      <c r="AZ335" s="43">
        <f t="shared" si="514"/>
        <v>671436.10699993593</v>
      </c>
      <c r="BA335" s="71">
        <f t="shared" si="559"/>
        <v>0.34292460734080882</v>
      </c>
      <c r="BC335" s="44">
        <f t="shared" si="515"/>
        <v>269</v>
      </c>
      <c r="BD335" s="44">
        <f t="shared" si="516"/>
        <v>9.1</v>
      </c>
      <c r="BE335" s="44">
        <v>1</v>
      </c>
      <c r="BF335" s="35">
        <f t="shared" si="517"/>
        <v>1.3</v>
      </c>
      <c r="BG335" s="43">
        <f t="shared" si="477"/>
        <v>7.903415290788864E+18</v>
      </c>
      <c r="BH335" s="43">
        <f t="shared" si="518"/>
        <v>2.7638243271888659E+21</v>
      </c>
      <c r="BI335" s="43">
        <f t="shared" si="519"/>
        <v>3.0816003972795892E+19</v>
      </c>
      <c r="BJ335" s="43">
        <f t="shared" si="520"/>
        <v>2730</v>
      </c>
      <c r="BK335" s="43">
        <f t="shared" si="521"/>
        <v>671436.10699993593</v>
      </c>
      <c r="BL335" s="71">
        <f t="shared" si="471"/>
        <v>1.1149769422624408E-2</v>
      </c>
      <c r="BN335" s="44">
        <f t="shared" si="522"/>
        <v>239</v>
      </c>
      <c r="BO335" s="44">
        <f t="shared" si="523"/>
        <v>12</v>
      </c>
      <c r="BP335" s="44">
        <v>1</v>
      </c>
      <c r="BQ335" s="35">
        <f t="shared" si="524"/>
        <v>1.45</v>
      </c>
      <c r="BR335" s="43">
        <f t="shared" si="478"/>
        <v>2.0908506060288E+16</v>
      </c>
      <c r="BS335" s="43">
        <f t="shared" si="525"/>
        <v>7.2458427751928064E+18</v>
      </c>
      <c r="BT335" s="43">
        <f t="shared" si="526"/>
        <v>4.8150006207493472E+17</v>
      </c>
      <c r="BU335" s="43">
        <f t="shared" si="527"/>
        <v>3600</v>
      </c>
      <c r="BV335" s="43">
        <f t="shared" si="528"/>
        <v>671436.10699993593</v>
      </c>
      <c r="BW335" s="71">
        <f t="shared" si="468"/>
        <v>6.6451905874002681E-2</v>
      </c>
      <c r="BY335" s="44">
        <f t="shared" si="529"/>
        <v>177</v>
      </c>
      <c r="BZ335" s="44">
        <f t="shared" si="530"/>
        <v>15.25</v>
      </c>
      <c r="CA335" s="44">
        <v>1</v>
      </c>
      <c r="CB335" s="35">
        <f t="shared" si="531"/>
        <v>0</v>
      </c>
      <c r="CC335" s="43">
        <f t="shared" si="479"/>
        <v>256838400</v>
      </c>
      <c r="CD335" s="43">
        <f t="shared" si="532"/>
        <v>0</v>
      </c>
      <c r="CE335" s="43">
        <f t="shared" si="533"/>
        <v>89089065046723.734</v>
      </c>
      <c r="CF335" s="43">
        <f t="shared" si="534"/>
        <v>4575</v>
      </c>
      <c r="CG335" s="43">
        <f t="shared" si="535"/>
        <v>671436.10699993593</v>
      </c>
      <c r="CH335" s="71" t="e">
        <f t="shared" si="467"/>
        <v>#DIV/0!</v>
      </c>
      <c r="CJ335" s="44">
        <f t="shared" si="536"/>
        <v>122</v>
      </c>
      <c r="CK335" s="44">
        <f t="shared" si="537"/>
        <v>18.899999999999999</v>
      </c>
      <c r="CL335" s="44">
        <v>1</v>
      </c>
      <c r="CM335" s="35">
        <f t="shared" si="538"/>
        <v>0</v>
      </c>
      <c r="CN335" s="43">
        <f t="shared" si="480"/>
        <v>1411200</v>
      </c>
      <c r="CO335" s="43">
        <f t="shared" si="539"/>
        <v>0</v>
      </c>
      <c r="CP335" s="43">
        <f t="shared" si="540"/>
        <v>43500520042.345406</v>
      </c>
      <c r="CQ335" s="43">
        <f t="shared" si="541"/>
        <v>5670</v>
      </c>
      <c r="CR335" s="43">
        <f t="shared" si="542"/>
        <v>671436.10699993593</v>
      </c>
      <c r="CS335" s="71" t="e">
        <f t="shared" si="560"/>
        <v>#DIV/0!</v>
      </c>
      <c r="CU335" s="44">
        <f t="shared" si="543"/>
        <v>72</v>
      </c>
      <c r="CV335" s="44">
        <f t="shared" si="544"/>
        <v>23</v>
      </c>
      <c r="CW335" s="44">
        <v>1</v>
      </c>
      <c r="CX335" s="35">
        <f t="shared" si="545"/>
        <v>0</v>
      </c>
      <c r="CY335" s="43">
        <f t="shared" si="481"/>
        <v>720</v>
      </c>
      <c r="CZ335" s="43">
        <f t="shared" si="546"/>
        <v>0</v>
      </c>
      <c r="DA335" s="43">
        <f t="shared" si="547"/>
        <v>42480976.603852794</v>
      </c>
      <c r="DB335" s="43">
        <f t="shared" si="548"/>
        <v>6900</v>
      </c>
      <c r="DC335" s="43">
        <f t="shared" si="549"/>
        <v>671436.10699993593</v>
      </c>
      <c r="DD335" s="71" t="e">
        <f t="shared" si="550"/>
        <v>#DIV/0!</v>
      </c>
      <c r="DF335" s="44">
        <f t="shared" si="551"/>
        <v>9</v>
      </c>
      <c r="DG335" s="44">
        <f t="shared" si="552"/>
        <v>32.75</v>
      </c>
      <c r="DH335" s="44">
        <v>1</v>
      </c>
      <c r="DI335" s="35">
        <f t="shared" si="561"/>
        <v>0</v>
      </c>
      <c r="DJ335" s="43">
        <f t="shared" si="482"/>
        <v>1</v>
      </c>
      <c r="DK335" s="43">
        <f t="shared" si="553"/>
        <v>0</v>
      </c>
      <c r="DL335" s="43">
        <f t="shared" si="554"/>
        <v>6842.5274275075399</v>
      </c>
      <c r="DM335" s="43">
        <f t="shared" si="555"/>
        <v>9825</v>
      </c>
      <c r="DN335" s="43">
        <f t="shared" si="556"/>
        <v>671436.10699993593</v>
      </c>
      <c r="DO335" s="71" t="e">
        <f t="shared" si="557"/>
        <v>#DIV/0!</v>
      </c>
    </row>
    <row r="336" spans="1:119">
      <c r="A336" s="35">
        <f t="shared" si="483"/>
        <v>23170.475005921326</v>
      </c>
      <c r="B336" s="35">
        <v>0</v>
      </c>
      <c r="C336" s="56">
        <f t="shared" si="466"/>
        <v>16.375</v>
      </c>
      <c r="D336" s="60"/>
      <c r="E336" s="59">
        <f t="shared" si="484"/>
        <v>16.375</v>
      </c>
      <c r="F336" s="102">
        <f t="shared" si="472"/>
        <v>32.75</v>
      </c>
      <c r="G336" s="38">
        <f t="shared" si="485"/>
        <v>7.3786976294839828E+19</v>
      </c>
      <c r="H336" s="35">
        <f t="shared" si="558"/>
        <v>66.000000000000043</v>
      </c>
      <c r="I336" s="39">
        <v>330</v>
      </c>
      <c r="J336" s="44">
        <f t="shared" si="486"/>
        <v>330</v>
      </c>
      <c r="K336" s="44">
        <f t="shared" si="487"/>
        <v>1</v>
      </c>
      <c r="L336" s="34">
        <v>4</v>
      </c>
      <c r="M336" s="127">
        <f t="shared" si="488"/>
        <v>16.375</v>
      </c>
      <c r="N336" s="43">
        <f t="shared" si="473"/>
        <v>2.949386865883824E+21</v>
      </c>
      <c r="O336" s="43">
        <f t="shared" si="489"/>
        <v>1.5937749276519714E+25</v>
      </c>
      <c r="P336" s="43">
        <f t="shared" si="490"/>
        <v>1.4499140841936026E+23</v>
      </c>
      <c r="Q336" s="43">
        <f t="shared" si="491"/>
        <v>300</v>
      </c>
      <c r="R336" s="43">
        <f t="shared" si="492"/>
        <v>695114.25017763977</v>
      </c>
      <c r="S336" s="71">
        <f t="shared" si="493"/>
        <v>9.0973578454373628E-3</v>
      </c>
      <c r="V336" s="44">
        <f t="shared" si="494"/>
        <v>330</v>
      </c>
      <c r="W336" s="44">
        <f t="shared" si="495"/>
        <v>2</v>
      </c>
      <c r="X336" s="44">
        <v>1</v>
      </c>
      <c r="Y336" s="35">
        <f t="shared" si="496"/>
        <v>1</v>
      </c>
      <c r="Z336" s="43">
        <f t="shared" si="474"/>
        <v>8.420690797304939E+21</v>
      </c>
      <c r="AA336" s="43">
        <f t="shared" si="497"/>
        <v>2.7788279631106301E+24</v>
      </c>
      <c r="AB336" s="43">
        <f t="shared" si="498"/>
        <v>1.4499140841936026E+23</v>
      </c>
      <c r="AC336" s="43">
        <f t="shared" si="499"/>
        <v>600</v>
      </c>
      <c r="AD336" s="43">
        <f t="shared" si="500"/>
        <v>695114.25017763977</v>
      </c>
      <c r="AE336" s="71">
        <f t="shared" si="465"/>
        <v>5.2177180575459718E-2</v>
      </c>
      <c r="AG336" s="44">
        <f t="shared" si="501"/>
        <v>315</v>
      </c>
      <c r="AH336" s="44">
        <f t="shared" si="502"/>
        <v>4.1500000000000004</v>
      </c>
      <c r="AI336" s="44">
        <v>15</v>
      </c>
      <c r="AJ336" s="35">
        <f t="shared" si="503"/>
        <v>1.075</v>
      </c>
      <c r="AK336" s="43">
        <f t="shared" si="475"/>
        <v>1.1577268492366502E+21</v>
      </c>
      <c r="AL336" s="43">
        <f t="shared" si="504"/>
        <v>3.9203525432276067E+23</v>
      </c>
      <c r="AM336" s="43">
        <f t="shared" si="505"/>
        <v>1.8123926052420012E+22</v>
      </c>
      <c r="AN336" s="43">
        <f t="shared" si="506"/>
        <v>1245</v>
      </c>
      <c r="AO336" s="43">
        <f t="shared" si="507"/>
        <v>695114.25017763977</v>
      </c>
      <c r="AP336" s="71">
        <f t="shared" si="470"/>
        <v>4.6230347532721316E-2</v>
      </c>
      <c r="AR336" s="44">
        <f t="shared" si="508"/>
        <v>295</v>
      </c>
      <c r="AS336" s="44">
        <f t="shared" si="509"/>
        <v>6.5</v>
      </c>
      <c r="AT336" s="44">
        <v>1</v>
      </c>
      <c r="AU336" s="35">
        <f t="shared" si="510"/>
        <v>1.175</v>
      </c>
      <c r="AV336" s="43">
        <f t="shared" si="476"/>
        <v>8.3241989752521605E+18</v>
      </c>
      <c r="AW336" s="43">
        <f t="shared" si="511"/>
        <v>2.8853754697967799E+21</v>
      </c>
      <c r="AX336" s="43">
        <f t="shared" si="512"/>
        <v>1.1327453782762496E+21</v>
      </c>
      <c r="AY336" s="43">
        <f t="shared" si="513"/>
        <v>1950</v>
      </c>
      <c r="AZ336" s="43">
        <f t="shared" si="514"/>
        <v>695114.25017763977</v>
      </c>
      <c r="BA336" s="71">
        <f t="shared" si="559"/>
        <v>0.39258162070533925</v>
      </c>
      <c r="BC336" s="44">
        <f t="shared" si="515"/>
        <v>270</v>
      </c>
      <c r="BD336" s="44">
        <f t="shared" si="516"/>
        <v>9.1</v>
      </c>
      <c r="BE336" s="44">
        <v>1</v>
      </c>
      <c r="BF336" s="35">
        <f t="shared" si="517"/>
        <v>1.3</v>
      </c>
      <c r="BG336" s="43">
        <f t="shared" si="477"/>
        <v>7.903415290788864E+18</v>
      </c>
      <c r="BH336" s="43">
        <f t="shared" si="518"/>
        <v>2.7740987670668913E+21</v>
      </c>
      <c r="BI336" s="43">
        <f t="shared" si="519"/>
        <v>3.5398293071132729E+19</v>
      </c>
      <c r="BJ336" s="43">
        <f t="shared" si="520"/>
        <v>2730</v>
      </c>
      <c r="BK336" s="43">
        <f t="shared" si="521"/>
        <v>695114.25017763977</v>
      </c>
      <c r="BL336" s="71">
        <f t="shared" si="471"/>
        <v>1.27602857877191E-2</v>
      </c>
      <c r="BN336" s="44">
        <f t="shared" si="522"/>
        <v>240</v>
      </c>
      <c r="BO336" s="44">
        <f t="shared" si="523"/>
        <v>12</v>
      </c>
      <c r="BP336" s="44">
        <v>1</v>
      </c>
      <c r="BQ336" s="35">
        <f t="shared" si="524"/>
        <v>1.45</v>
      </c>
      <c r="BR336" s="43">
        <f t="shared" si="478"/>
        <v>2.0908506060288E+16</v>
      </c>
      <c r="BS336" s="43">
        <f t="shared" si="525"/>
        <v>7.276160108980224E+18</v>
      </c>
      <c r="BT336" s="43">
        <f t="shared" si="526"/>
        <v>5.53098329236448E+17</v>
      </c>
      <c r="BU336" s="43">
        <f t="shared" si="527"/>
        <v>3600</v>
      </c>
      <c r="BV336" s="43">
        <f t="shared" si="528"/>
        <v>695114.25017763977</v>
      </c>
      <c r="BW336" s="71">
        <f t="shared" si="468"/>
        <v>7.6015139984868529E-2</v>
      </c>
      <c r="BY336" s="44">
        <f t="shared" si="529"/>
        <v>178</v>
      </c>
      <c r="BZ336" s="44">
        <f t="shared" si="530"/>
        <v>15.25</v>
      </c>
      <c r="CA336" s="44">
        <v>1</v>
      </c>
      <c r="CB336" s="35">
        <f t="shared" si="531"/>
        <v>0</v>
      </c>
      <c r="CC336" s="43">
        <f t="shared" si="479"/>
        <v>256838400</v>
      </c>
      <c r="CD336" s="43">
        <f t="shared" si="532"/>
        <v>0</v>
      </c>
      <c r="CE336" s="43">
        <f t="shared" si="533"/>
        <v>102336462467395.41</v>
      </c>
      <c r="CF336" s="43">
        <f t="shared" si="534"/>
        <v>4575</v>
      </c>
      <c r="CG336" s="43">
        <f t="shared" si="535"/>
        <v>695114.25017763977</v>
      </c>
      <c r="CH336" s="71" t="e">
        <f t="shared" si="467"/>
        <v>#DIV/0!</v>
      </c>
      <c r="CJ336" s="44">
        <f t="shared" si="536"/>
        <v>123</v>
      </c>
      <c r="CK336" s="44">
        <f t="shared" si="537"/>
        <v>18.899999999999999</v>
      </c>
      <c r="CL336" s="44">
        <v>1</v>
      </c>
      <c r="CM336" s="35">
        <f t="shared" si="538"/>
        <v>0</v>
      </c>
      <c r="CN336" s="43">
        <f t="shared" si="480"/>
        <v>1411200</v>
      </c>
      <c r="CO336" s="43">
        <f t="shared" si="539"/>
        <v>0</v>
      </c>
      <c r="CP336" s="43">
        <f t="shared" si="540"/>
        <v>49968975814.157722</v>
      </c>
      <c r="CQ336" s="43">
        <f t="shared" si="541"/>
        <v>5670</v>
      </c>
      <c r="CR336" s="43">
        <f t="shared" si="542"/>
        <v>695114.25017763977</v>
      </c>
      <c r="CS336" s="71" t="e">
        <f t="shared" si="560"/>
        <v>#DIV/0!</v>
      </c>
      <c r="CU336" s="44">
        <f t="shared" si="543"/>
        <v>73</v>
      </c>
      <c r="CV336" s="44">
        <f t="shared" si="544"/>
        <v>23</v>
      </c>
      <c r="CW336" s="44">
        <v>1</v>
      </c>
      <c r="CX336" s="35">
        <f t="shared" si="545"/>
        <v>0</v>
      </c>
      <c r="CY336" s="43">
        <f t="shared" si="481"/>
        <v>720</v>
      </c>
      <c r="CZ336" s="43">
        <f t="shared" si="546"/>
        <v>0</v>
      </c>
      <c r="DA336" s="43">
        <f t="shared" si="547"/>
        <v>48797827.943513244</v>
      </c>
      <c r="DB336" s="43">
        <f t="shared" si="548"/>
        <v>6900</v>
      </c>
      <c r="DC336" s="43">
        <f t="shared" si="549"/>
        <v>695114.25017763977</v>
      </c>
      <c r="DD336" s="71" t="e">
        <f t="shared" si="550"/>
        <v>#DIV/0!</v>
      </c>
      <c r="DF336" s="44">
        <f t="shared" si="551"/>
        <v>10</v>
      </c>
      <c r="DG336" s="44">
        <f t="shared" si="552"/>
        <v>32.75</v>
      </c>
      <c r="DH336" s="44">
        <v>1</v>
      </c>
      <c r="DI336" s="35">
        <f t="shared" si="561"/>
        <v>0</v>
      </c>
      <c r="DJ336" s="43">
        <f t="shared" si="482"/>
        <v>1</v>
      </c>
      <c r="DK336" s="43">
        <f t="shared" si="553"/>
        <v>0</v>
      </c>
      <c r="DL336" s="43">
        <f t="shared" si="554"/>
        <v>7860.0000000000055</v>
      </c>
      <c r="DM336" s="43">
        <f t="shared" si="555"/>
        <v>9825</v>
      </c>
      <c r="DN336" s="43">
        <f t="shared" si="556"/>
        <v>695114.25017763977</v>
      </c>
      <c r="DO336" s="71" t="e">
        <f t="shared" si="557"/>
        <v>#DIV/0!</v>
      </c>
    </row>
    <row r="337" spans="1:119">
      <c r="A337" s="35">
        <f t="shared" si="483"/>
        <v>23987.580042373684</v>
      </c>
      <c r="B337" s="35">
        <v>0</v>
      </c>
      <c r="C337" s="56">
        <f t="shared" si="466"/>
        <v>16.375</v>
      </c>
      <c r="D337" s="60"/>
      <c r="E337" s="59">
        <f t="shared" si="484"/>
        <v>16.375</v>
      </c>
      <c r="F337" s="102">
        <f t="shared" si="472"/>
        <v>32.75</v>
      </c>
      <c r="G337" s="38">
        <f t="shared" si="485"/>
        <v>8.4758978290087723E+19</v>
      </c>
      <c r="H337" s="35">
        <f t="shared" si="558"/>
        <v>66.200000000000045</v>
      </c>
      <c r="I337" s="39">
        <v>331</v>
      </c>
      <c r="J337" s="44">
        <f t="shared" si="486"/>
        <v>331</v>
      </c>
      <c r="K337" s="44">
        <f t="shared" si="487"/>
        <v>1</v>
      </c>
      <c r="L337" s="34">
        <v>1</v>
      </c>
      <c r="M337" s="127">
        <f t="shared" si="488"/>
        <v>16.375</v>
      </c>
      <c r="N337" s="43">
        <f t="shared" si="473"/>
        <v>2.949386865883824E+21</v>
      </c>
      <c r="O337" s="43">
        <f t="shared" si="489"/>
        <v>1.5986045486448562E+25</v>
      </c>
      <c r="P337" s="43">
        <f t="shared" si="490"/>
        <v>1.6655139234002236E+23</v>
      </c>
      <c r="Q337" s="43">
        <f t="shared" si="491"/>
        <v>300</v>
      </c>
      <c r="R337" s="43">
        <f t="shared" si="492"/>
        <v>719627.40127121052</v>
      </c>
      <c r="S337" s="71">
        <f t="shared" si="493"/>
        <v>1.0418548632381203E-2</v>
      </c>
      <c r="V337" s="44">
        <f t="shared" si="494"/>
        <v>331</v>
      </c>
      <c r="W337" s="44">
        <f t="shared" si="495"/>
        <v>2</v>
      </c>
      <c r="X337" s="44">
        <v>1</v>
      </c>
      <c r="Y337" s="35">
        <f t="shared" si="496"/>
        <v>1</v>
      </c>
      <c r="Z337" s="43">
        <f t="shared" si="474"/>
        <v>8.420690797304939E+21</v>
      </c>
      <c r="AA337" s="43">
        <f t="shared" si="497"/>
        <v>2.7872486539079346E+24</v>
      </c>
      <c r="AB337" s="43">
        <f t="shared" si="498"/>
        <v>1.6655139234002236E+23</v>
      </c>
      <c r="AC337" s="43">
        <f t="shared" si="499"/>
        <v>600</v>
      </c>
      <c r="AD337" s="43">
        <f t="shared" si="500"/>
        <v>719627.40127121052</v>
      </c>
      <c r="AE337" s="71">
        <f t="shared" ref="AE337:AE400" si="562">AB337/AA337</f>
        <v>5.9754766445578741E-2</v>
      </c>
      <c r="AG337" s="44">
        <f t="shared" si="501"/>
        <v>316</v>
      </c>
      <c r="AH337" s="44">
        <f t="shared" si="502"/>
        <v>4.1500000000000004</v>
      </c>
      <c r="AI337" s="44">
        <v>1</v>
      </c>
      <c r="AJ337" s="35">
        <f t="shared" si="503"/>
        <v>1.075</v>
      </c>
      <c r="AK337" s="43">
        <f t="shared" si="475"/>
        <v>1.1577268492366502E+21</v>
      </c>
      <c r="AL337" s="43">
        <f t="shared" si="504"/>
        <v>3.9327981068569002E+23</v>
      </c>
      <c r="AM337" s="43">
        <f t="shared" si="505"/>
        <v>2.0818924042502783E+22</v>
      </c>
      <c r="AN337" s="43">
        <f t="shared" si="506"/>
        <v>1245</v>
      </c>
      <c r="AO337" s="43">
        <f t="shared" si="507"/>
        <v>719627.40127121052</v>
      </c>
      <c r="AP337" s="71">
        <f t="shared" si="470"/>
        <v>5.2936671237215648E-2</v>
      </c>
      <c r="AR337" s="44">
        <f t="shared" si="508"/>
        <v>296</v>
      </c>
      <c r="AS337" s="44">
        <f t="shared" si="509"/>
        <v>6.5</v>
      </c>
      <c r="AT337" s="44">
        <v>1</v>
      </c>
      <c r="AU337" s="35">
        <f t="shared" si="510"/>
        <v>1.175</v>
      </c>
      <c r="AV337" s="43">
        <f t="shared" si="476"/>
        <v>8.3241989752521605E+18</v>
      </c>
      <c r="AW337" s="43">
        <f t="shared" si="511"/>
        <v>2.8951564035927017E+21</v>
      </c>
      <c r="AX337" s="43">
        <f t="shared" si="512"/>
        <v>1.3011827526564221E+21</v>
      </c>
      <c r="AY337" s="43">
        <f t="shared" si="513"/>
        <v>1950</v>
      </c>
      <c r="AZ337" s="43">
        <f t="shared" si="514"/>
        <v>719627.40127121052</v>
      </c>
      <c r="BA337" s="71">
        <f t="shared" si="559"/>
        <v>0.44943435561606915</v>
      </c>
      <c r="BC337" s="44">
        <f t="shared" si="515"/>
        <v>271</v>
      </c>
      <c r="BD337" s="44">
        <f t="shared" si="516"/>
        <v>9.1</v>
      </c>
      <c r="BE337" s="44">
        <v>1</v>
      </c>
      <c r="BF337" s="35">
        <f t="shared" si="517"/>
        <v>1.3</v>
      </c>
      <c r="BG337" s="43">
        <f t="shared" si="477"/>
        <v>7.903415290788864E+18</v>
      </c>
      <c r="BH337" s="43">
        <f t="shared" si="518"/>
        <v>2.7843732069449167E+21</v>
      </c>
      <c r="BI337" s="43">
        <f t="shared" si="519"/>
        <v>4.0661961020513116E+19</v>
      </c>
      <c r="BJ337" s="43">
        <f t="shared" si="520"/>
        <v>2730</v>
      </c>
      <c r="BK337" s="43">
        <f t="shared" si="521"/>
        <v>719627.40127121052</v>
      </c>
      <c r="BL337" s="71">
        <f t="shared" si="471"/>
        <v>1.4603631768576177E-2</v>
      </c>
      <c r="BN337" s="44">
        <f t="shared" si="522"/>
        <v>241</v>
      </c>
      <c r="BO337" s="44">
        <f t="shared" si="523"/>
        <v>12</v>
      </c>
      <c r="BP337" s="44">
        <v>1</v>
      </c>
      <c r="BQ337" s="35">
        <f t="shared" si="524"/>
        <v>1.45</v>
      </c>
      <c r="BR337" s="43">
        <f t="shared" si="478"/>
        <v>2.0908506060288E+16</v>
      </c>
      <c r="BS337" s="43">
        <f t="shared" si="525"/>
        <v>7.3064774427676416E+18</v>
      </c>
      <c r="BT337" s="43">
        <f t="shared" si="526"/>
        <v>6.3534314094551629E+17</v>
      </c>
      <c r="BU337" s="43">
        <f t="shared" si="527"/>
        <v>3600</v>
      </c>
      <c r="BV337" s="43">
        <f t="shared" si="528"/>
        <v>719627.40127121052</v>
      </c>
      <c r="BW337" s="71">
        <f t="shared" si="468"/>
        <v>8.695614896812065E-2</v>
      </c>
      <c r="BY337" s="44">
        <f t="shared" si="529"/>
        <v>179</v>
      </c>
      <c r="BZ337" s="44">
        <f t="shared" si="530"/>
        <v>15.25</v>
      </c>
      <c r="CA337" s="44">
        <v>1</v>
      </c>
      <c r="CB337" s="35">
        <f t="shared" si="531"/>
        <v>0</v>
      </c>
      <c r="CC337" s="43">
        <f t="shared" si="479"/>
        <v>256838400</v>
      </c>
      <c r="CD337" s="43">
        <f t="shared" si="532"/>
        <v>0</v>
      </c>
      <c r="CE337" s="43">
        <f t="shared" si="533"/>
        <v>117553726092512.92</v>
      </c>
      <c r="CF337" s="43">
        <f t="shared" si="534"/>
        <v>4575</v>
      </c>
      <c r="CG337" s="43">
        <f t="shared" si="535"/>
        <v>719627.40127121052</v>
      </c>
      <c r="CH337" s="71" t="e">
        <f t="shared" si="467"/>
        <v>#DIV/0!</v>
      </c>
      <c r="CJ337" s="44">
        <f t="shared" si="536"/>
        <v>124</v>
      </c>
      <c r="CK337" s="44">
        <f t="shared" si="537"/>
        <v>18.899999999999999</v>
      </c>
      <c r="CL337" s="44">
        <v>1</v>
      </c>
      <c r="CM337" s="35">
        <f t="shared" si="538"/>
        <v>0</v>
      </c>
      <c r="CN337" s="43">
        <f t="shared" si="480"/>
        <v>1411200</v>
      </c>
      <c r="CO337" s="43">
        <f t="shared" si="539"/>
        <v>0</v>
      </c>
      <c r="CP337" s="43">
        <f t="shared" si="540"/>
        <v>57399280318.609612</v>
      </c>
      <c r="CQ337" s="43">
        <f t="shared" si="541"/>
        <v>5670</v>
      </c>
      <c r="CR337" s="43">
        <f t="shared" si="542"/>
        <v>719627.40127121052</v>
      </c>
      <c r="CS337" s="71" t="e">
        <f t="shared" si="560"/>
        <v>#DIV/0!</v>
      </c>
      <c r="CU337" s="44">
        <f t="shared" si="543"/>
        <v>74</v>
      </c>
      <c r="CV337" s="44">
        <f t="shared" si="544"/>
        <v>23</v>
      </c>
      <c r="CW337" s="44">
        <v>1</v>
      </c>
      <c r="CX337" s="35">
        <f t="shared" si="545"/>
        <v>0</v>
      </c>
      <c r="CY337" s="43">
        <f t="shared" si="481"/>
        <v>720</v>
      </c>
      <c r="CZ337" s="43">
        <f t="shared" si="546"/>
        <v>0</v>
      </c>
      <c r="DA337" s="43">
        <f t="shared" si="547"/>
        <v>56053984.686142012</v>
      </c>
      <c r="DB337" s="43">
        <f t="shared" si="548"/>
        <v>6900</v>
      </c>
      <c r="DC337" s="43">
        <f t="shared" si="549"/>
        <v>719627.40127121052</v>
      </c>
      <c r="DD337" s="71" t="e">
        <f t="shared" si="550"/>
        <v>#DIV/0!</v>
      </c>
      <c r="DF337" s="44">
        <f t="shared" si="551"/>
        <v>11</v>
      </c>
      <c r="DG337" s="44">
        <f t="shared" si="552"/>
        <v>32.75</v>
      </c>
      <c r="DH337" s="44">
        <v>1</v>
      </c>
      <c r="DI337" s="35">
        <f t="shared" si="561"/>
        <v>0</v>
      </c>
      <c r="DJ337" s="43">
        <f t="shared" si="482"/>
        <v>1</v>
      </c>
      <c r="DK337" s="43">
        <f t="shared" si="553"/>
        <v>0</v>
      </c>
      <c r="DL337" s="43">
        <f t="shared" si="554"/>
        <v>9028.7690702767013</v>
      </c>
      <c r="DM337" s="43">
        <f t="shared" si="555"/>
        <v>9825</v>
      </c>
      <c r="DN337" s="43">
        <f t="shared" si="556"/>
        <v>719627.40127121052</v>
      </c>
      <c r="DO337" s="71" t="e">
        <f t="shared" si="557"/>
        <v>#DIV/0!</v>
      </c>
    </row>
    <row r="338" spans="1:119">
      <c r="A338" s="35">
        <f t="shared" si="483"/>
        <v>24833.500225706939</v>
      </c>
      <c r="B338" s="35">
        <v>0</v>
      </c>
      <c r="C338" s="56">
        <f t="shared" si="466"/>
        <v>16.375</v>
      </c>
      <c r="D338" s="60"/>
      <c r="E338" s="59">
        <f t="shared" si="484"/>
        <v>16.375</v>
      </c>
      <c r="F338" s="102">
        <f t="shared" si="472"/>
        <v>32.75</v>
      </c>
      <c r="G338" s="38">
        <f t="shared" si="485"/>
        <v>9.7362498933053194E+19</v>
      </c>
      <c r="H338" s="35">
        <f t="shared" si="558"/>
        <v>66.400000000000034</v>
      </c>
      <c r="I338" s="39">
        <v>332</v>
      </c>
      <c r="J338" s="44">
        <f t="shared" si="486"/>
        <v>332</v>
      </c>
      <c r="K338" s="44">
        <f t="shared" si="487"/>
        <v>1</v>
      </c>
      <c r="L338" s="34">
        <v>1</v>
      </c>
      <c r="M338" s="127">
        <f t="shared" si="488"/>
        <v>16.375</v>
      </c>
      <c r="N338" s="43">
        <f t="shared" si="473"/>
        <v>2.949386865883824E+21</v>
      </c>
      <c r="O338" s="43">
        <f t="shared" si="489"/>
        <v>1.6034341696377409E+25</v>
      </c>
      <c r="P338" s="43">
        <f t="shared" si="490"/>
        <v>1.9131731040344952E+23</v>
      </c>
      <c r="Q338" s="43">
        <f t="shared" si="491"/>
        <v>300</v>
      </c>
      <c r="R338" s="43">
        <f t="shared" si="492"/>
        <v>745005.00677120814</v>
      </c>
      <c r="S338" s="71">
        <f t="shared" si="493"/>
        <v>1.1931722176450391E-2</v>
      </c>
      <c r="V338" s="44">
        <f t="shared" si="494"/>
        <v>332</v>
      </c>
      <c r="W338" s="44">
        <f t="shared" si="495"/>
        <v>2</v>
      </c>
      <c r="X338" s="44">
        <v>1</v>
      </c>
      <c r="Y338" s="35">
        <f t="shared" si="496"/>
        <v>1</v>
      </c>
      <c r="Z338" s="43">
        <f t="shared" si="474"/>
        <v>8.420690797304939E+21</v>
      </c>
      <c r="AA338" s="43">
        <f t="shared" si="497"/>
        <v>2.7956693447052397E+24</v>
      </c>
      <c r="AB338" s="43">
        <f t="shared" si="498"/>
        <v>1.9131731040344952E+23</v>
      </c>
      <c r="AC338" s="43">
        <f t="shared" si="499"/>
        <v>600</v>
      </c>
      <c r="AD338" s="43">
        <f t="shared" si="500"/>
        <v>745005.00677120814</v>
      </c>
      <c r="AE338" s="71">
        <f t="shared" si="562"/>
        <v>6.8433454323125961E-2</v>
      </c>
      <c r="AG338" s="44">
        <f t="shared" si="501"/>
        <v>317</v>
      </c>
      <c r="AH338" s="44">
        <f t="shared" si="502"/>
        <v>4.1500000000000004</v>
      </c>
      <c r="AI338" s="44">
        <v>1</v>
      </c>
      <c r="AJ338" s="35">
        <f t="shared" si="503"/>
        <v>1.075</v>
      </c>
      <c r="AK338" s="43">
        <f t="shared" si="475"/>
        <v>1.1577268492366502E+21</v>
      </c>
      <c r="AL338" s="43">
        <f t="shared" si="504"/>
        <v>3.9452436704861944E+23</v>
      </c>
      <c r="AM338" s="43">
        <f t="shared" si="505"/>
        <v>2.3914663800431161E+22</v>
      </c>
      <c r="AN338" s="43">
        <f t="shared" si="506"/>
        <v>1245</v>
      </c>
      <c r="AO338" s="43">
        <f t="shared" si="507"/>
        <v>745005.00677120814</v>
      </c>
      <c r="AP338" s="71">
        <f t="shared" si="470"/>
        <v>6.0616442982554794E-2</v>
      </c>
      <c r="AR338" s="44">
        <f t="shared" si="508"/>
        <v>297</v>
      </c>
      <c r="AS338" s="44">
        <f t="shared" si="509"/>
        <v>6.5</v>
      </c>
      <c r="AT338" s="44">
        <v>1</v>
      </c>
      <c r="AU338" s="35">
        <f t="shared" si="510"/>
        <v>1.175</v>
      </c>
      <c r="AV338" s="43">
        <f t="shared" si="476"/>
        <v>8.3241989752521605E+18</v>
      </c>
      <c r="AW338" s="43">
        <f t="shared" si="511"/>
        <v>2.9049373373886224E+21</v>
      </c>
      <c r="AX338" s="43">
        <f t="shared" si="512"/>
        <v>1.494666487526946E+21</v>
      </c>
      <c r="AY338" s="43">
        <f t="shared" si="513"/>
        <v>1950</v>
      </c>
      <c r="AZ338" s="43">
        <f t="shared" si="514"/>
        <v>745005.00677120814</v>
      </c>
      <c r="BA338" s="71">
        <f t="shared" si="559"/>
        <v>0.51452624064881491</v>
      </c>
      <c r="BC338" s="44">
        <f t="shared" si="515"/>
        <v>272</v>
      </c>
      <c r="BD338" s="44">
        <f t="shared" si="516"/>
        <v>9.1</v>
      </c>
      <c r="BE338" s="44">
        <v>1</v>
      </c>
      <c r="BF338" s="35">
        <f t="shared" si="517"/>
        <v>1.3</v>
      </c>
      <c r="BG338" s="43">
        <f t="shared" si="477"/>
        <v>7.903415290788864E+18</v>
      </c>
      <c r="BH338" s="43">
        <f t="shared" si="518"/>
        <v>2.7946476468229426E+21</v>
      </c>
      <c r="BI338" s="43">
        <f t="shared" si="519"/>
        <v>4.670832773521698E+19</v>
      </c>
      <c r="BJ338" s="43">
        <f t="shared" si="520"/>
        <v>2730</v>
      </c>
      <c r="BK338" s="43">
        <f t="shared" si="521"/>
        <v>745005.00677120814</v>
      </c>
      <c r="BL338" s="71">
        <f t="shared" si="471"/>
        <v>1.6713494378554919E-2</v>
      </c>
      <c r="BN338" s="44">
        <f t="shared" si="522"/>
        <v>242</v>
      </c>
      <c r="BO338" s="44">
        <f t="shared" si="523"/>
        <v>12</v>
      </c>
      <c r="BP338" s="44">
        <v>1</v>
      </c>
      <c r="BQ338" s="35">
        <f t="shared" si="524"/>
        <v>1.45</v>
      </c>
      <c r="BR338" s="43">
        <f t="shared" si="478"/>
        <v>2.0908506060288E+16</v>
      </c>
      <c r="BS338" s="43">
        <f t="shared" si="525"/>
        <v>7.3367947765550592E+18</v>
      </c>
      <c r="BT338" s="43">
        <f t="shared" si="526"/>
        <v>7.2981762086276403E+17</v>
      </c>
      <c r="BU338" s="43">
        <f t="shared" si="527"/>
        <v>3600</v>
      </c>
      <c r="BV338" s="43">
        <f t="shared" si="528"/>
        <v>745005.00677120814</v>
      </c>
      <c r="BW338" s="71">
        <f t="shared" si="468"/>
        <v>9.9473631618389735E-2</v>
      </c>
      <c r="BY338" s="44">
        <f t="shared" si="529"/>
        <v>180</v>
      </c>
      <c r="BZ338" s="44">
        <f t="shared" si="530"/>
        <v>15.25</v>
      </c>
      <c r="CA338" s="44">
        <v>14</v>
      </c>
      <c r="CB338" s="35">
        <f t="shared" si="531"/>
        <v>0</v>
      </c>
      <c r="CC338" s="43">
        <f t="shared" si="479"/>
        <v>3595737600</v>
      </c>
      <c r="CD338" s="43">
        <f t="shared" si="532"/>
        <v>0</v>
      </c>
      <c r="CE338" s="43">
        <f t="shared" si="533"/>
        <v>135033771786241.62</v>
      </c>
      <c r="CF338" s="43">
        <f t="shared" si="534"/>
        <v>4575</v>
      </c>
      <c r="CG338" s="43">
        <f t="shared" si="535"/>
        <v>745005.00677120814</v>
      </c>
      <c r="CH338" s="71" t="e">
        <f t="shared" si="467"/>
        <v>#DIV/0!</v>
      </c>
      <c r="CJ338" s="44">
        <f t="shared" si="536"/>
        <v>125</v>
      </c>
      <c r="CK338" s="44">
        <f t="shared" si="537"/>
        <v>18.899999999999999</v>
      </c>
      <c r="CL338" s="44">
        <v>1</v>
      </c>
      <c r="CM338" s="35">
        <f t="shared" si="538"/>
        <v>0</v>
      </c>
      <c r="CN338" s="43">
        <f t="shared" si="480"/>
        <v>1411200</v>
      </c>
      <c r="CO338" s="43">
        <f t="shared" si="539"/>
        <v>0</v>
      </c>
      <c r="CP338" s="43">
        <f t="shared" si="540"/>
        <v>65934458880.000542</v>
      </c>
      <c r="CQ338" s="43">
        <f t="shared" si="541"/>
        <v>5670</v>
      </c>
      <c r="CR338" s="43">
        <f t="shared" si="542"/>
        <v>745005.00677120814</v>
      </c>
      <c r="CS338" s="71" t="e">
        <f t="shared" si="560"/>
        <v>#DIV/0!</v>
      </c>
      <c r="CU338" s="44">
        <f t="shared" si="543"/>
        <v>75</v>
      </c>
      <c r="CV338" s="44">
        <f t="shared" si="544"/>
        <v>23</v>
      </c>
      <c r="CW338" s="44">
        <v>1</v>
      </c>
      <c r="CX338" s="35">
        <f t="shared" si="545"/>
        <v>0</v>
      </c>
      <c r="CY338" s="43">
        <f t="shared" si="481"/>
        <v>720</v>
      </c>
      <c r="CZ338" s="43">
        <f t="shared" si="546"/>
        <v>0</v>
      </c>
      <c r="DA338" s="43">
        <f t="shared" si="547"/>
        <v>64389120.000000313</v>
      </c>
      <c r="DB338" s="43">
        <f t="shared" si="548"/>
        <v>6900</v>
      </c>
      <c r="DC338" s="43">
        <f t="shared" si="549"/>
        <v>745005.00677120814</v>
      </c>
      <c r="DD338" s="71" t="e">
        <f t="shared" si="550"/>
        <v>#DIV/0!</v>
      </c>
      <c r="DF338" s="44">
        <f t="shared" si="551"/>
        <v>12</v>
      </c>
      <c r="DG338" s="44">
        <f t="shared" si="552"/>
        <v>32.75</v>
      </c>
      <c r="DH338" s="44">
        <v>1</v>
      </c>
      <c r="DI338" s="35">
        <f t="shared" si="561"/>
        <v>0</v>
      </c>
      <c r="DJ338" s="43">
        <f t="shared" si="482"/>
        <v>1</v>
      </c>
      <c r="DK338" s="43">
        <f t="shared" si="553"/>
        <v>0</v>
      </c>
      <c r="DL338" s="43">
        <f t="shared" si="554"/>
        <v>10371.332178674957</v>
      </c>
      <c r="DM338" s="43">
        <f t="shared" si="555"/>
        <v>9825</v>
      </c>
      <c r="DN338" s="43">
        <f t="shared" si="556"/>
        <v>745005.00677120814</v>
      </c>
      <c r="DO338" s="71" t="e">
        <f t="shared" si="557"/>
        <v>#DIV/0!</v>
      </c>
    </row>
    <row r="339" spans="1:119">
      <c r="A339" s="35">
        <f t="shared" si="483"/>
        <v>25709.251719881326</v>
      </c>
      <c r="B339" s="35">
        <v>0</v>
      </c>
      <c r="C339" s="56">
        <f t="shared" si="466"/>
        <v>16.375</v>
      </c>
      <c r="D339" s="60"/>
      <c r="E339" s="59">
        <f t="shared" si="484"/>
        <v>16.375</v>
      </c>
      <c r="F339" s="102">
        <f t="shared" si="472"/>
        <v>32.75</v>
      </c>
      <c r="G339" s="38">
        <f t="shared" si="485"/>
        <v>1.1184014236279878E+20</v>
      </c>
      <c r="H339" s="35">
        <f t="shared" si="558"/>
        <v>66.600000000000037</v>
      </c>
      <c r="I339" s="39">
        <v>333</v>
      </c>
      <c r="J339" s="44">
        <f t="shared" si="486"/>
        <v>333</v>
      </c>
      <c r="K339" s="44">
        <f t="shared" si="487"/>
        <v>1</v>
      </c>
      <c r="L339" s="34">
        <v>1</v>
      </c>
      <c r="M339" s="127">
        <f t="shared" si="488"/>
        <v>16.375</v>
      </c>
      <c r="N339" s="43">
        <f t="shared" si="473"/>
        <v>2.949386865883824E+21</v>
      </c>
      <c r="O339" s="43">
        <f t="shared" si="489"/>
        <v>1.6082637906306257E+25</v>
      </c>
      <c r="P339" s="43">
        <f t="shared" si="490"/>
        <v>2.1976587974289962E+23</v>
      </c>
      <c r="Q339" s="43">
        <f t="shared" si="491"/>
        <v>300</v>
      </c>
      <c r="R339" s="43">
        <f t="shared" si="492"/>
        <v>771277.55159643979</v>
      </c>
      <c r="S339" s="71">
        <f t="shared" si="493"/>
        <v>1.366479062845318E-2</v>
      </c>
      <c r="V339" s="44">
        <f t="shared" si="494"/>
        <v>333</v>
      </c>
      <c r="W339" s="44">
        <f t="shared" si="495"/>
        <v>2</v>
      </c>
      <c r="X339" s="44">
        <v>1</v>
      </c>
      <c r="Y339" s="35">
        <f t="shared" si="496"/>
        <v>1</v>
      </c>
      <c r="Z339" s="43">
        <f t="shared" si="474"/>
        <v>8.420690797304939E+21</v>
      </c>
      <c r="AA339" s="43">
        <f t="shared" si="497"/>
        <v>2.8040900355025447E+24</v>
      </c>
      <c r="AB339" s="43">
        <f t="shared" si="498"/>
        <v>2.1976587974289962E+23</v>
      </c>
      <c r="AC339" s="43">
        <f t="shared" si="499"/>
        <v>600</v>
      </c>
      <c r="AD339" s="43">
        <f t="shared" si="500"/>
        <v>771277.55159643979</v>
      </c>
      <c r="AE339" s="71">
        <f t="shared" si="562"/>
        <v>7.8373332154262842E-2</v>
      </c>
      <c r="AG339" s="44">
        <f t="shared" si="501"/>
        <v>318</v>
      </c>
      <c r="AH339" s="44">
        <f t="shared" si="502"/>
        <v>4.1500000000000004</v>
      </c>
      <c r="AI339" s="44">
        <v>1</v>
      </c>
      <c r="AJ339" s="35">
        <f t="shared" si="503"/>
        <v>1.075</v>
      </c>
      <c r="AK339" s="43">
        <f t="shared" si="475"/>
        <v>1.1577268492366502E+21</v>
      </c>
      <c r="AL339" s="43">
        <f t="shared" si="504"/>
        <v>3.9576892341154886E+23</v>
      </c>
      <c r="AM339" s="43">
        <f t="shared" si="505"/>
        <v>2.7470734967862418E+22</v>
      </c>
      <c r="AN339" s="43">
        <f t="shared" si="506"/>
        <v>1245</v>
      </c>
      <c r="AO339" s="43">
        <f t="shared" si="507"/>
        <v>771277.55159643979</v>
      </c>
      <c r="AP339" s="71">
        <f t="shared" si="470"/>
        <v>6.941104604945543E-2</v>
      </c>
      <c r="AR339" s="44">
        <f t="shared" si="508"/>
        <v>298</v>
      </c>
      <c r="AS339" s="44">
        <f t="shared" si="509"/>
        <v>6.5</v>
      </c>
      <c r="AT339" s="44">
        <v>1</v>
      </c>
      <c r="AU339" s="35">
        <f t="shared" si="510"/>
        <v>1.175</v>
      </c>
      <c r="AV339" s="43">
        <f t="shared" si="476"/>
        <v>8.3241989752521605E+18</v>
      </c>
      <c r="AW339" s="43">
        <f t="shared" si="511"/>
        <v>2.9147182711845442E+21</v>
      </c>
      <c r="AX339" s="43">
        <f t="shared" si="512"/>
        <v>1.7169209354913993E+21</v>
      </c>
      <c r="AY339" s="43">
        <f t="shared" si="513"/>
        <v>1950</v>
      </c>
      <c r="AZ339" s="43">
        <f t="shared" si="514"/>
        <v>771277.55159643979</v>
      </c>
      <c r="BA339" s="71">
        <f t="shared" si="559"/>
        <v>0.58905210581249112</v>
      </c>
      <c r="BC339" s="44">
        <f t="shared" si="515"/>
        <v>273</v>
      </c>
      <c r="BD339" s="44">
        <f t="shared" si="516"/>
        <v>9.1</v>
      </c>
      <c r="BE339" s="44">
        <v>1</v>
      </c>
      <c r="BF339" s="35">
        <f t="shared" si="517"/>
        <v>1.3</v>
      </c>
      <c r="BG339" s="43">
        <f t="shared" si="477"/>
        <v>7.903415290788864E+18</v>
      </c>
      <c r="BH339" s="43">
        <f t="shared" si="518"/>
        <v>2.8049220867009681E+21</v>
      </c>
      <c r="BI339" s="43">
        <f t="shared" si="519"/>
        <v>5.3653779234106139E+19</v>
      </c>
      <c r="BJ339" s="43">
        <f t="shared" si="520"/>
        <v>2730</v>
      </c>
      <c r="BK339" s="43">
        <f t="shared" si="521"/>
        <v>771277.55159643979</v>
      </c>
      <c r="BL339" s="71">
        <f t="shared" si="471"/>
        <v>1.9128438357876625E-2</v>
      </c>
      <c r="BN339" s="44">
        <f t="shared" si="522"/>
        <v>243</v>
      </c>
      <c r="BO339" s="44">
        <f t="shared" si="523"/>
        <v>12</v>
      </c>
      <c r="BP339" s="44">
        <v>1</v>
      </c>
      <c r="BQ339" s="35">
        <f t="shared" si="524"/>
        <v>1.45</v>
      </c>
      <c r="BR339" s="43">
        <f t="shared" si="478"/>
        <v>2.0908506060288E+16</v>
      </c>
      <c r="BS339" s="43">
        <f t="shared" si="525"/>
        <v>7.3671121103424768E+18</v>
      </c>
      <c r="BT339" s="43">
        <f t="shared" si="526"/>
        <v>8.3834030053290675E+17</v>
      </c>
      <c r="BU339" s="43">
        <f t="shared" si="527"/>
        <v>3600</v>
      </c>
      <c r="BV339" s="43">
        <f t="shared" si="528"/>
        <v>771277.55159643979</v>
      </c>
      <c r="BW339" s="71">
        <f t="shared" si="468"/>
        <v>0.11379496985745403</v>
      </c>
      <c r="BY339" s="44">
        <f t="shared" si="529"/>
        <v>181</v>
      </c>
      <c r="BZ339" s="44">
        <f t="shared" si="530"/>
        <v>15.25</v>
      </c>
      <c r="CA339" s="44">
        <v>1</v>
      </c>
      <c r="CB339" s="35">
        <f t="shared" si="531"/>
        <v>0</v>
      </c>
      <c r="CC339" s="43">
        <f t="shared" si="479"/>
        <v>3595737600</v>
      </c>
      <c r="CD339" s="43">
        <f t="shared" si="532"/>
        <v>0</v>
      </c>
      <c r="CE339" s="43">
        <f t="shared" si="533"/>
        <v>155113071519900.78</v>
      </c>
      <c r="CF339" s="43">
        <f t="shared" si="534"/>
        <v>4575</v>
      </c>
      <c r="CG339" s="43">
        <f t="shared" si="535"/>
        <v>771277.55159643979</v>
      </c>
      <c r="CH339" s="71" t="e">
        <f t="shared" si="467"/>
        <v>#DIV/0!</v>
      </c>
      <c r="CJ339" s="44">
        <f t="shared" si="536"/>
        <v>126</v>
      </c>
      <c r="CK339" s="44">
        <f t="shared" si="537"/>
        <v>18.899999999999999</v>
      </c>
      <c r="CL339" s="44">
        <v>1</v>
      </c>
      <c r="CM339" s="35">
        <f t="shared" si="538"/>
        <v>0</v>
      </c>
      <c r="CN339" s="43">
        <f t="shared" si="480"/>
        <v>1411200</v>
      </c>
      <c r="CO339" s="43">
        <f t="shared" si="539"/>
        <v>0</v>
      </c>
      <c r="CP339" s="43">
        <f t="shared" si="540"/>
        <v>75738804453.076279</v>
      </c>
      <c r="CQ339" s="43">
        <f t="shared" si="541"/>
        <v>5670</v>
      </c>
      <c r="CR339" s="43">
        <f t="shared" si="542"/>
        <v>771277.55159643979</v>
      </c>
      <c r="CS339" s="71" t="e">
        <f t="shared" si="560"/>
        <v>#DIV/0!</v>
      </c>
      <c r="CU339" s="44">
        <f t="shared" si="543"/>
        <v>76</v>
      </c>
      <c r="CV339" s="44">
        <f t="shared" si="544"/>
        <v>23</v>
      </c>
      <c r="CW339" s="44">
        <v>1</v>
      </c>
      <c r="CX339" s="35">
        <f t="shared" si="545"/>
        <v>0</v>
      </c>
      <c r="CY339" s="43">
        <f t="shared" si="481"/>
        <v>720</v>
      </c>
      <c r="CZ339" s="43">
        <f t="shared" si="546"/>
        <v>0</v>
      </c>
      <c r="DA339" s="43">
        <f t="shared" si="547"/>
        <v>73963676.223707065</v>
      </c>
      <c r="DB339" s="43">
        <f t="shared" si="548"/>
        <v>6900</v>
      </c>
      <c r="DC339" s="43">
        <f t="shared" si="549"/>
        <v>771277.55159643979</v>
      </c>
      <c r="DD339" s="71" t="e">
        <f t="shared" si="550"/>
        <v>#DIV/0!</v>
      </c>
      <c r="DF339" s="44">
        <f t="shared" si="551"/>
        <v>13</v>
      </c>
      <c r="DG339" s="44">
        <f t="shared" si="552"/>
        <v>32.75</v>
      </c>
      <c r="DH339" s="44">
        <v>1</v>
      </c>
      <c r="DI339" s="35">
        <f t="shared" si="561"/>
        <v>0</v>
      </c>
      <c r="DJ339" s="43">
        <f t="shared" si="482"/>
        <v>1</v>
      </c>
      <c r="DK339" s="43">
        <f t="shared" si="553"/>
        <v>0</v>
      </c>
      <c r="DL339" s="43">
        <f t="shared" si="554"/>
        <v>11913.532212771739</v>
      </c>
      <c r="DM339" s="43">
        <f t="shared" si="555"/>
        <v>9825</v>
      </c>
      <c r="DN339" s="43">
        <f t="shared" si="556"/>
        <v>771277.55159643979</v>
      </c>
      <c r="DO339" s="71" t="e">
        <f t="shared" si="557"/>
        <v>#DIV/0!</v>
      </c>
    </row>
    <row r="340" spans="1:119">
      <c r="A340" s="35">
        <f t="shared" si="483"/>
        <v>26615.886523801746</v>
      </c>
      <c r="B340" s="35">
        <v>0</v>
      </c>
      <c r="C340" s="56">
        <f t="shared" si="466"/>
        <v>16.375</v>
      </c>
      <c r="D340" s="60"/>
      <c r="E340" s="59">
        <f t="shared" si="484"/>
        <v>16.375</v>
      </c>
      <c r="F340" s="102">
        <f t="shared" si="472"/>
        <v>32.75</v>
      </c>
      <c r="G340" s="38">
        <f t="shared" si="485"/>
        <v>1.2847058755478117E+20</v>
      </c>
      <c r="H340" s="35">
        <f t="shared" si="558"/>
        <v>66.80000000000004</v>
      </c>
      <c r="I340" s="39">
        <v>334</v>
      </c>
      <c r="J340" s="44">
        <f t="shared" si="486"/>
        <v>334</v>
      </c>
      <c r="K340" s="44">
        <f t="shared" si="487"/>
        <v>1</v>
      </c>
      <c r="L340" s="34">
        <v>1</v>
      </c>
      <c r="M340" s="127">
        <f t="shared" si="488"/>
        <v>16.375</v>
      </c>
      <c r="N340" s="43">
        <f t="shared" si="473"/>
        <v>2.949386865883824E+21</v>
      </c>
      <c r="O340" s="43">
        <f t="shared" si="489"/>
        <v>1.6130934116235104E+25</v>
      </c>
      <c r="P340" s="43">
        <f t="shared" si="490"/>
        <v>2.5244470454514499E+23</v>
      </c>
      <c r="Q340" s="43">
        <f t="shared" si="491"/>
        <v>300</v>
      </c>
      <c r="R340" s="43">
        <f t="shared" si="492"/>
        <v>798476.59571405244</v>
      </c>
      <c r="S340" s="71">
        <f t="shared" si="493"/>
        <v>1.5649726341084615E-2</v>
      </c>
      <c r="V340" s="44">
        <f t="shared" si="494"/>
        <v>334</v>
      </c>
      <c r="W340" s="44">
        <f t="shared" si="495"/>
        <v>2</v>
      </c>
      <c r="X340" s="44">
        <v>1</v>
      </c>
      <c r="Y340" s="35">
        <f t="shared" si="496"/>
        <v>1</v>
      </c>
      <c r="Z340" s="43">
        <f t="shared" si="474"/>
        <v>8.420690797304939E+21</v>
      </c>
      <c r="AA340" s="43">
        <f t="shared" si="497"/>
        <v>2.8125107262998498E+24</v>
      </c>
      <c r="AB340" s="43">
        <f t="shared" si="498"/>
        <v>2.5244470454514499E+23</v>
      </c>
      <c r="AC340" s="43">
        <f t="shared" si="499"/>
        <v>600</v>
      </c>
      <c r="AD340" s="43">
        <f t="shared" si="500"/>
        <v>798476.59571405244</v>
      </c>
      <c r="AE340" s="71">
        <f t="shared" si="562"/>
        <v>8.9757774853809091E-2</v>
      </c>
      <c r="AG340" s="44">
        <f t="shared" si="501"/>
        <v>319</v>
      </c>
      <c r="AH340" s="44">
        <f t="shared" si="502"/>
        <v>4.1500000000000004</v>
      </c>
      <c r="AI340" s="44">
        <v>1</v>
      </c>
      <c r="AJ340" s="35">
        <f t="shared" si="503"/>
        <v>1.075</v>
      </c>
      <c r="AK340" s="43">
        <f t="shared" si="475"/>
        <v>1.1577268492366502E+21</v>
      </c>
      <c r="AL340" s="43">
        <f t="shared" si="504"/>
        <v>3.9701347977447821E+23</v>
      </c>
      <c r="AM340" s="43">
        <f t="shared" si="505"/>
        <v>3.1555588068143098E+22</v>
      </c>
      <c r="AN340" s="43">
        <f t="shared" si="506"/>
        <v>1245</v>
      </c>
      <c r="AO340" s="43">
        <f t="shared" si="507"/>
        <v>798476.59571405244</v>
      </c>
      <c r="AP340" s="71">
        <f t="shared" si="470"/>
        <v>7.9482409730944434E-2</v>
      </c>
      <c r="AR340" s="44">
        <f t="shared" si="508"/>
        <v>299</v>
      </c>
      <c r="AS340" s="44">
        <f t="shared" si="509"/>
        <v>6.5</v>
      </c>
      <c r="AT340" s="44">
        <v>1</v>
      </c>
      <c r="AU340" s="35">
        <f t="shared" si="510"/>
        <v>1.175</v>
      </c>
      <c r="AV340" s="43">
        <f t="shared" si="476"/>
        <v>8.3241989752521605E+18</v>
      </c>
      <c r="AW340" s="43">
        <f t="shared" si="511"/>
        <v>2.9244992049804655E+21</v>
      </c>
      <c r="AX340" s="43">
        <f t="shared" si="512"/>
        <v>1.972224254258941E+21</v>
      </c>
      <c r="AY340" s="43">
        <f t="shared" si="513"/>
        <v>1950</v>
      </c>
      <c r="AZ340" s="43">
        <f t="shared" si="514"/>
        <v>798476.59571405244</v>
      </c>
      <c r="BA340" s="71">
        <f t="shared" si="559"/>
        <v>0.67438016426888192</v>
      </c>
      <c r="BC340" s="44">
        <f t="shared" si="515"/>
        <v>274</v>
      </c>
      <c r="BD340" s="44">
        <f t="shared" si="516"/>
        <v>9.1</v>
      </c>
      <c r="BE340" s="44">
        <v>1</v>
      </c>
      <c r="BF340" s="35">
        <f t="shared" si="517"/>
        <v>1.3</v>
      </c>
      <c r="BG340" s="43">
        <f t="shared" si="477"/>
        <v>7.903415290788864E+18</v>
      </c>
      <c r="BH340" s="43">
        <f t="shared" si="518"/>
        <v>2.8151965265789935E+21</v>
      </c>
      <c r="BI340" s="43">
        <f t="shared" si="519"/>
        <v>6.16320079455918E+19</v>
      </c>
      <c r="BJ340" s="43">
        <f t="shared" si="520"/>
        <v>2730</v>
      </c>
      <c r="BK340" s="43">
        <f t="shared" si="521"/>
        <v>798476.59571405244</v>
      </c>
      <c r="BL340" s="71">
        <f t="shared" si="471"/>
        <v>2.1892612953912163E-2</v>
      </c>
      <c r="BN340" s="44">
        <f t="shared" si="522"/>
        <v>244</v>
      </c>
      <c r="BO340" s="44">
        <f t="shared" si="523"/>
        <v>12</v>
      </c>
      <c r="BP340" s="44">
        <v>1</v>
      </c>
      <c r="BQ340" s="35">
        <f t="shared" si="524"/>
        <v>1.45</v>
      </c>
      <c r="BR340" s="43">
        <f t="shared" si="478"/>
        <v>2.0908506060288E+16</v>
      </c>
      <c r="BS340" s="43">
        <f t="shared" si="525"/>
        <v>7.3974294441298944E+18</v>
      </c>
      <c r="BT340" s="43">
        <f t="shared" si="526"/>
        <v>9.6300012414987008E+17</v>
      </c>
      <c r="BU340" s="43">
        <f t="shared" si="527"/>
        <v>3600</v>
      </c>
      <c r="BV340" s="43">
        <f t="shared" si="528"/>
        <v>798476.59571405244</v>
      </c>
      <c r="BW340" s="71">
        <f t="shared" si="468"/>
        <v>0.13018037298267746</v>
      </c>
      <c r="BY340" s="44">
        <f t="shared" si="529"/>
        <v>182</v>
      </c>
      <c r="BZ340" s="44">
        <f t="shared" si="530"/>
        <v>15.25</v>
      </c>
      <c r="CA340" s="44">
        <v>1</v>
      </c>
      <c r="CB340" s="35">
        <f t="shared" si="531"/>
        <v>0</v>
      </c>
      <c r="CC340" s="43">
        <f t="shared" si="479"/>
        <v>3595737600</v>
      </c>
      <c r="CD340" s="43">
        <f t="shared" si="532"/>
        <v>0</v>
      </c>
      <c r="CE340" s="43">
        <f t="shared" si="533"/>
        <v>178178130093447.5</v>
      </c>
      <c r="CF340" s="43">
        <f t="shared" si="534"/>
        <v>4575</v>
      </c>
      <c r="CG340" s="43">
        <f t="shared" si="535"/>
        <v>798476.59571405244</v>
      </c>
      <c r="CH340" s="71" t="e">
        <f t="shared" si="467"/>
        <v>#DIV/0!</v>
      </c>
      <c r="CJ340" s="44">
        <f t="shared" si="536"/>
        <v>127</v>
      </c>
      <c r="CK340" s="44">
        <f t="shared" si="537"/>
        <v>18.899999999999999</v>
      </c>
      <c r="CL340" s="44">
        <v>1</v>
      </c>
      <c r="CM340" s="35">
        <f t="shared" si="538"/>
        <v>0</v>
      </c>
      <c r="CN340" s="43">
        <f t="shared" si="480"/>
        <v>1411200</v>
      </c>
      <c r="CO340" s="43">
        <f t="shared" si="539"/>
        <v>0</v>
      </c>
      <c r="CP340" s="43">
        <f t="shared" si="540"/>
        <v>87001040084.690842</v>
      </c>
      <c r="CQ340" s="43">
        <f t="shared" si="541"/>
        <v>5670</v>
      </c>
      <c r="CR340" s="43">
        <f t="shared" si="542"/>
        <v>798476.59571405244</v>
      </c>
      <c r="CS340" s="71" t="e">
        <f t="shared" si="560"/>
        <v>#DIV/0!</v>
      </c>
      <c r="CU340" s="44">
        <f t="shared" si="543"/>
        <v>77</v>
      </c>
      <c r="CV340" s="44">
        <f t="shared" si="544"/>
        <v>23</v>
      </c>
      <c r="CW340" s="44">
        <v>1</v>
      </c>
      <c r="CX340" s="35">
        <f t="shared" si="545"/>
        <v>0</v>
      </c>
      <c r="CY340" s="43">
        <f t="shared" si="481"/>
        <v>720</v>
      </c>
      <c r="CZ340" s="43">
        <f t="shared" si="546"/>
        <v>0</v>
      </c>
      <c r="DA340" s="43">
        <f t="shared" si="547"/>
        <v>84961953.207705617</v>
      </c>
      <c r="DB340" s="43">
        <f t="shared" si="548"/>
        <v>6900</v>
      </c>
      <c r="DC340" s="43">
        <f t="shared" si="549"/>
        <v>798476.59571405244</v>
      </c>
      <c r="DD340" s="71" t="e">
        <f t="shared" si="550"/>
        <v>#DIV/0!</v>
      </c>
      <c r="DF340" s="44">
        <f t="shared" si="551"/>
        <v>14</v>
      </c>
      <c r="DG340" s="44">
        <f t="shared" si="552"/>
        <v>32.75</v>
      </c>
      <c r="DH340" s="44">
        <v>1</v>
      </c>
      <c r="DI340" s="35">
        <f t="shared" si="561"/>
        <v>0</v>
      </c>
      <c r="DJ340" s="43">
        <f t="shared" si="482"/>
        <v>1</v>
      </c>
      <c r="DK340" s="43">
        <f t="shared" si="553"/>
        <v>0</v>
      </c>
      <c r="DL340" s="43">
        <f t="shared" si="554"/>
        <v>13685.054855015082</v>
      </c>
      <c r="DM340" s="43">
        <f t="shared" si="555"/>
        <v>9825</v>
      </c>
      <c r="DN340" s="43">
        <f t="shared" si="556"/>
        <v>798476.59571405244</v>
      </c>
      <c r="DO340" s="71" t="e">
        <f t="shared" si="557"/>
        <v>#DIV/0!</v>
      </c>
    </row>
    <row r="341" spans="1:119">
      <c r="A341" s="35">
        <f t="shared" si="483"/>
        <v>27554.493735034368</v>
      </c>
      <c r="B341" s="35">
        <v>0</v>
      </c>
      <c r="C341" s="56">
        <f t="shared" si="466"/>
        <v>16.375</v>
      </c>
      <c r="D341" s="60"/>
      <c r="E341" s="59">
        <f t="shared" si="484"/>
        <v>16.375</v>
      </c>
      <c r="F341" s="102">
        <f t="shared" si="472"/>
        <v>32.75</v>
      </c>
      <c r="G341" s="38">
        <f t="shared" si="485"/>
        <v>1.4757395258967969E+20</v>
      </c>
      <c r="H341" s="35">
        <f t="shared" si="558"/>
        <v>67.000000000000043</v>
      </c>
      <c r="I341" s="39">
        <v>335</v>
      </c>
      <c r="J341" s="44">
        <f t="shared" si="486"/>
        <v>335</v>
      </c>
      <c r="K341" s="44">
        <f t="shared" si="487"/>
        <v>1</v>
      </c>
      <c r="L341" s="34">
        <v>1</v>
      </c>
      <c r="M341" s="127">
        <f t="shared" si="488"/>
        <v>16.375</v>
      </c>
      <c r="N341" s="43">
        <f t="shared" si="473"/>
        <v>2.949386865883824E+21</v>
      </c>
      <c r="O341" s="43">
        <f t="shared" si="489"/>
        <v>1.6179230326163952E+25</v>
      </c>
      <c r="P341" s="43">
        <f t="shared" si="490"/>
        <v>2.8998281683872059E+23</v>
      </c>
      <c r="Q341" s="43">
        <f t="shared" si="491"/>
        <v>300</v>
      </c>
      <c r="R341" s="43">
        <f t="shared" si="492"/>
        <v>826634.81205103104</v>
      </c>
      <c r="S341" s="71">
        <f t="shared" si="493"/>
        <v>1.7923152770115403E-2</v>
      </c>
      <c r="V341" s="44">
        <f t="shared" si="494"/>
        <v>335</v>
      </c>
      <c r="W341" s="44">
        <f t="shared" si="495"/>
        <v>2</v>
      </c>
      <c r="X341" s="44">
        <v>1</v>
      </c>
      <c r="Y341" s="35">
        <f t="shared" si="496"/>
        <v>1</v>
      </c>
      <c r="Z341" s="43">
        <f t="shared" si="474"/>
        <v>8.420690797304939E+21</v>
      </c>
      <c r="AA341" s="43">
        <f t="shared" si="497"/>
        <v>2.8209314170971548E+24</v>
      </c>
      <c r="AB341" s="43">
        <f t="shared" si="498"/>
        <v>2.8998281683872059E+23</v>
      </c>
      <c r="AC341" s="43">
        <f t="shared" si="499"/>
        <v>600</v>
      </c>
      <c r="AD341" s="43">
        <f t="shared" si="500"/>
        <v>826634.81205103104</v>
      </c>
      <c r="AE341" s="71">
        <f t="shared" si="562"/>
        <v>0.10279683337254752</v>
      </c>
      <c r="AG341" s="44">
        <f t="shared" si="501"/>
        <v>320</v>
      </c>
      <c r="AH341" s="44">
        <f t="shared" si="502"/>
        <v>4.1500000000000004</v>
      </c>
      <c r="AI341" s="44">
        <v>1</v>
      </c>
      <c r="AJ341" s="35">
        <f t="shared" si="503"/>
        <v>1.075</v>
      </c>
      <c r="AK341" s="43">
        <f t="shared" si="475"/>
        <v>1.1577268492366502E+21</v>
      </c>
      <c r="AL341" s="43">
        <f t="shared" si="504"/>
        <v>3.9825803613740762E+23</v>
      </c>
      <c r="AM341" s="43">
        <f t="shared" si="505"/>
        <v>3.6247852104840041E+22</v>
      </c>
      <c r="AN341" s="43">
        <f t="shared" si="506"/>
        <v>1245</v>
      </c>
      <c r="AO341" s="43">
        <f t="shared" si="507"/>
        <v>826634.81205103104</v>
      </c>
      <c r="AP341" s="71">
        <f t="shared" si="470"/>
        <v>9.1015996705045135E-2</v>
      </c>
      <c r="AR341" s="44">
        <f t="shared" si="508"/>
        <v>300</v>
      </c>
      <c r="AS341" s="44">
        <f t="shared" si="509"/>
        <v>6.5</v>
      </c>
      <c r="AT341" s="44">
        <v>15</v>
      </c>
      <c r="AU341" s="35">
        <f t="shared" si="510"/>
        <v>1.175</v>
      </c>
      <c r="AV341" s="43">
        <f t="shared" si="476"/>
        <v>1.248629846287824E+20</v>
      </c>
      <c r="AW341" s="43">
        <f t="shared" si="511"/>
        <v>4.40142020816458E+22</v>
      </c>
      <c r="AX341" s="43">
        <f t="shared" si="512"/>
        <v>2.2654907565524997E+21</v>
      </c>
      <c r="AY341" s="43">
        <f t="shared" si="513"/>
        <v>1950</v>
      </c>
      <c r="AZ341" s="43">
        <f t="shared" si="514"/>
        <v>826634.81205103104</v>
      </c>
      <c r="BA341" s="71">
        <f t="shared" si="559"/>
        <v>5.1471812492477821E-2</v>
      </c>
      <c r="BC341" s="44">
        <f t="shared" si="515"/>
        <v>275</v>
      </c>
      <c r="BD341" s="44">
        <f t="shared" si="516"/>
        <v>9.1</v>
      </c>
      <c r="BE341" s="44">
        <v>1</v>
      </c>
      <c r="BF341" s="35">
        <f t="shared" si="517"/>
        <v>1.3</v>
      </c>
      <c r="BG341" s="43">
        <f t="shared" si="477"/>
        <v>7.903415290788864E+18</v>
      </c>
      <c r="BH341" s="43">
        <f t="shared" si="518"/>
        <v>2.8254709664570189E+21</v>
      </c>
      <c r="BI341" s="43">
        <f t="shared" si="519"/>
        <v>7.07965861422655E+19</v>
      </c>
      <c r="BJ341" s="43">
        <f t="shared" si="520"/>
        <v>2730</v>
      </c>
      <c r="BK341" s="43">
        <f t="shared" si="521"/>
        <v>826634.81205103104</v>
      </c>
      <c r="BL341" s="71">
        <f t="shared" si="471"/>
        <v>2.5056561183157518E-2</v>
      </c>
      <c r="BN341" s="44">
        <f t="shared" si="522"/>
        <v>245</v>
      </c>
      <c r="BO341" s="44">
        <f t="shared" si="523"/>
        <v>12</v>
      </c>
      <c r="BP341" s="44">
        <v>1</v>
      </c>
      <c r="BQ341" s="35">
        <f t="shared" si="524"/>
        <v>1.45</v>
      </c>
      <c r="BR341" s="43">
        <f t="shared" si="478"/>
        <v>2.0908506060288E+16</v>
      </c>
      <c r="BS341" s="43">
        <f t="shared" si="525"/>
        <v>7.427746777917312E+18</v>
      </c>
      <c r="BT341" s="43">
        <f t="shared" si="526"/>
        <v>1.106196658472896E+18</v>
      </c>
      <c r="BU341" s="43">
        <f t="shared" si="527"/>
        <v>3600</v>
      </c>
      <c r="BV341" s="43">
        <f t="shared" si="528"/>
        <v>826634.81205103104</v>
      </c>
      <c r="BW341" s="71">
        <f t="shared" si="468"/>
        <v>0.14892762119484448</v>
      </c>
      <c r="BY341" s="44">
        <f t="shared" si="529"/>
        <v>183</v>
      </c>
      <c r="BZ341" s="44">
        <f t="shared" si="530"/>
        <v>15.25</v>
      </c>
      <c r="CA341" s="44">
        <v>1</v>
      </c>
      <c r="CB341" s="35">
        <f t="shared" si="531"/>
        <v>0</v>
      </c>
      <c r="CC341" s="43">
        <f t="shared" si="479"/>
        <v>3595737600</v>
      </c>
      <c r="CD341" s="43">
        <f t="shared" si="532"/>
        <v>0</v>
      </c>
      <c r="CE341" s="43">
        <f t="shared" si="533"/>
        <v>204672924934790.91</v>
      </c>
      <c r="CF341" s="43">
        <f t="shared" si="534"/>
        <v>4575</v>
      </c>
      <c r="CG341" s="43">
        <f t="shared" si="535"/>
        <v>826634.81205103104</v>
      </c>
      <c r="CH341" s="71" t="e">
        <f t="shared" si="467"/>
        <v>#DIV/0!</v>
      </c>
      <c r="CJ341" s="44">
        <f t="shared" si="536"/>
        <v>128</v>
      </c>
      <c r="CK341" s="44">
        <f t="shared" si="537"/>
        <v>18.899999999999999</v>
      </c>
      <c r="CL341" s="44">
        <v>1</v>
      </c>
      <c r="CM341" s="35">
        <f t="shared" si="538"/>
        <v>0</v>
      </c>
      <c r="CN341" s="43">
        <f t="shared" si="480"/>
        <v>1411200</v>
      </c>
      <c r="CO341" s="43">
        <f t="shared" si="539"/>
        <v>0</v>
      </c>
      <c r="CP341" s="43">
        <f t="shared" si="540"/>
        <v>99937951628.315491</v>
      </c>
      <c r="CQ341" s="43">
        <f t="shared" si="541"/>
        <v>5670</v>
      </c>
      <c r="CR341" s="43">
        <f t="shared" si="542"/>
        <v>826634.81205103104</v>
      </c>
      <c r="CS341" s="71" t="e">
        <f t="shared" si="560"/>
        <v>#DIV/0!</v>
      </c>
      <c r="CU341" s="44">
        <f t="shared" si="543"/>
        <v>78</v>
      </c>
      <c r="CV341" s="44">
        <f t="shared" si="544"/>
        <v>23</v>
      </c>
      <c r="CW341" s="44">
        <v>1</v>
      </c>
      <c r="CX341" s="35">
        <f t="shared" si="545"/>
        <v>0</v>
      </c>
      <c r="CY341" s="43">
        <f t="shared" si="481"/>
        <v>720</v>
      </c>
      <c r="CZ341" s="43">
        <f t="shared" si="546"/>
        <v>0</v>
      </c>
      <c r="DA341" s="43">
        <f t="shared" si="547"/>
        <v>97595655.887026504</v>
      </c>
      <c r="DB341" s="43">
        <f t="shared" si="548"/>
        <v>6900</v>
      </c>
      <c r="DC341" s="43">
        <f t="shared" si="549"/>
        <v>826634.81205103104</v>
      </c>
      <c r="DD341" s="71" t="e">
        <f t="shared" si="550"/>
        <v>#DIV/0!</v>
      </c>
      <c r="DF341" s="44">
        <f t="shared" si="551"/>
        <v>15</v>
      </c>
      <c r="DG341" s="44">
        <f t="shared" si="552"/>
        <v>32.75</v>
      </c>
      <c r="DH341" s="44">
        <v>1</v>
      </c>
      <c r="DI341" s="35">
        <f t="shared" si="561"/>
        <v>0</v>
      </c>
      <c r="DJ341" s="43">
        <f t="shared" si="482"/>
        <v>1</v>
      </c>
      <c r="DK341" s="43">
        <f t="shared" si="553"/>
        <v>0</v>
      </c>
      <c r="DL341" s="43">
        <f t="shared" si="554"/>
        <v>15720.000000000015</v>
      </c>
      <c r="DM341" s="43">
        <f t="shared" si="555"/>
        <v>9825</v>
      </c>
      <c r="DN341" s="43">
        <f t="shared" si="556"/>
        <v>826634.81205103104</v>
      </c>
      <c r="DO341" s="71" t="e">
        <f t="shared" si="557"/>
        <v>#DIV/0!</v>
      </c>
    </row>
    <row r="342" spans="1:119">
      <c r="A342" s="35">
        <f t="shared" si="483"/>
        <v>28526.200858088065</v>
      </c>
      <c r="B342" s="35">
        <v>0</v>
      </c>
      <c r="C342" s="56">
        <f t="shared" ref="C342:C405" si="563">IF(D342&gt;0,C341+D342,C341)</f>
        <v>16.375</v>
      </c>
      <c r="D342" s="60"/>
      <c r="E342" s="59">
        <f t="shared" si="484"/>
        <v>16.375</v>
      </c>
      <c r="F342" s="102">
        <f t="shared" si="472"/>
        <v>32.75</v>
      </c>
      <c r="G342" s="38">
        <f t="shared" si="485"/>
        <v>1.6951795658017554E+20</v>
      </c>
      <c r="H342" s="35">
        <f t="shared" si="558"/>
        <v>67.200000000000031</v>
      </c>
      <c r="I342" s="39">
        <v>336</v>
      </c>
      <c r="J342" s="44">
        <f t="shared" si="486"/>
        <v>336</v>
      </c>
      <c r="K342" s="44">
        <f t="shared" si="487"/>
        <v>1</v>
      </c>
      <c r="L342" s="34">
        <v>1</v>
      </c>
      <c r="M342" s="127">
        <f t="shared" si="488"/>
        <v>16.375</v>
      </c>
      <c r="N342" s="43">
        <f t="shared" si="473"/>
        <v>2.949386865883824E+21</v>
      </c>
      <c r="O342" s="43">
        <f t="shared" si="489"/>
        <v>1.62275265360928E+25</v>
      </c>
      <c r="P342" s="43">
        <f t="shared" si="490"/>
        <v>3.3310278468004492E+23</v>
      </c>
      <c r="Q342" s="43">
        <f t="shared" si="491"/>
        <v>300</v>
      </c>
      <c r="R342" s="43">
        <f t="shared" si="492"/>
        <v>855786.02574264188</v>
      </c>
      <c r="S342" s="71">
        <f t="shared" si="493"/>
        <v>2.0527021412608214E-2</v>
      </c>
      <c r="V342" s="44">
        <f t="shared" si="494"/>
        <v>336</v>
      </c>
      <c r="W342" s="44">
        <f t="shared" si="495"/>
        <v>2</v>
      </c>
      <c r="X342" s="44">
        <v>1</v>
      </c>
      <c r="Y342" s="35">
        <f t="shared" si="496"/>
        <v>1</v>
      </c>
      <c r="Z342" s="43">
        <f t="shared" si="474"/>
        <v>8.420690797304939E+21</v>
      </c>
      <c r="AA342" s="43">
        <f t="shared" si="497"/>
        <v>2.8293521078944593E+24</v>
      </c>
      <c r="AB342" s="43">
        <f t="shared" si="498"/>
        <v>3.3310278468004492E+23</v>
      </c>
      <c r="AC342" s="43">
        <f t="shared" si="499"/>
        <v>600</v>
      </c>
      <c r="AD342" s="43">
        <f t="shared" si="500"/>
        <v>855786.02574264188</v>
      </c>
      <c r="AE342" s="71">
        <f t="shared" si="562"/>
        <v>0.11773111722313437</v>
      </c>
      <c r="AG342" s="44">
        <f t="shared" si="501"/>
        <v>321</v>
      </c>
      <c r="AH342" s="44">
        <f t="shared" si="502"/>
        <v>4.1500000000000004</v>
      </c>
      <c r="AI342" s="44">
        <v>1</v>
      </c>
      <c r="AJ342" s="35">
        <f t="shared" si="503"/>
        <v>1.075</v>
      </c>
      <c r="AK342" s="43">
        <f t="shared" si="475"/>
        <v>1.1577268492366502E+21</v>
      </c>
      <c r="AL342" s="43">
        <f t="shared" si="504"/>
        <v>3.9950259250033704E+23</v>
      </c>
      <c r="AM342" s="43">
        <f t="shared" si="505"/>
        <v>4.1637848085005582E+22</v>
      </c>
      <c r="AN342" s="43">
        <f t="shared" si="506"/>
        <v>1245</v>
      </c>
      <c r="AO342" s="43">
        <f t="shared" si="507"/>
        <v>855786.02574264188</v>
      </c>
      <c r="AP342" s="71">
        <f t="shared" si="470"/>
        <v>0.10422422499040593</v>
      </c>
      <c r="AR342" s="44">
        <f t="shared" si="508"/>
        <v>301</v>
      </c>
      <c r="AS342" s="44">
        <f t="shared" si="509"/>
        <v>6.5</v>
      </c>
      <c r="AT342" s="44">
        <v>1</v>
      </c>
      <c r="AU342" s="35">
        <f t="shared" si="510"/>
        <v>1.175</v>
      </c>
      <c r="AV342" s="43">
        <f t="shared" si="476"/>
        <v>1.248629846287824E+20</v>
      </c>
      <c r="AW342" s="43">
        <f t="shared" si="511"/>
        <v>4.4160916088584619E+22</v>
      </c>
      <c r="AX342" s="43">
        <f t="shared" si="512"/>
        <v>2.6023655053128447E+21</v>
      </c>
      <c r="AY342" s="43">
        <f t="shared" si="513"/>
        <v>1950</v>
      </c>
      <c r="AZ342" s="43">
        <f t="shared" si="514"/>
        <v>855786.02574264188</v>
      </c>
      <c r="BA342" s="71">
        <f t="shared" si="559"/>
        <v>5.8929155819427023E-2</v>
      </c>
      <c r="BC342" s="44">
        <f t="shared" si="515"/>
        <v>276</v>
      </c>
      <c r="BD342" s="44">
        <f t="shared" si="516"/>
        <v>9.1</v>
      </c>
      <c r="BE342" s="44">
        <v>1</v>
      </c>
      <c r="BF342" s="35">
        <f t="shared" si="517"/>
        <v>1.3</v>
      </c>
      <c r="BG342" s="43">
        <f t="shared" si="477"/>
        <v>7.903415290788864E+18</v>
      </c>
      <c r="BH342" s="43">
        <f t="shared" si="518"/>
        <v>2.8357454063350443E+21</v>
      </c>
      <c r="BI342" s="43">
        <f t="shared" si="519"/>
        <v>8.1323922041026265E+19</v>
      </c>
      <c r="BJ342" s="43">
        <f t="shared" si="520"/>
        <v>2730</v>
      </c>
      <c r="BK342" s="43">
        <f t="shared" si="521"/>
        <v>855786.02574264188</v>
      </c>
      <c r="BL342" s="71">
        <f t="shared" si="471"/>
        <v>2.8678146444088011E-2</v>
      </c>
      <c r="BN342" s="44">
        <f t="shared" si="522"/>
        <v>246</v>
      </c>
      <c r="BO342" s="44">
        <f t="shared" si="523"/>
        <v>12</v>
      </c>
      <c r="BP342" s="44">
        <v>1</v>
      </c>
      <c r="BQ342" s="35">
        <f t="shared" si="524"/>
        <v>1.45</v>
      </c>
      <c r="BR342" s="43">
        <f t="shared" si="478"/>
        <v>2.0908506060288E+16</v>
      </c>
      <c r="BS342" s="43">
        <f t="shared" si="525"/>
        <v>7.4580641117047296E+18</v>
      </c>
      <c r="BT342" s="43">
        <f t="shared" si="526"/>
        <v>1.2706862818910328E+18</v>
      </c>
      <c r="BU342" s="43">
        <f t="shared" si="527"/>
        <v>3600</v>
      </c>
      <c r="BV342" s="43">
        <f t="shared" si="528"/>
        <v>855786.02574264188</v>
      </c>
      <c r="BW342" s="71">
        <f t="shared" si="468"/>
        <v>0.17037749513265921</v>
      </c>
      <c r="BY342" s="44">
        <f t="shared" si="529"/>
        <v>184</v>
      </c>
      <c r="BZ342" s="44">
        <f t="shared" si="530"/>
        <v>15.25</v>
      </c>
      <c r="CA342" s="44">
        <v>1</v>
      </c>
      <c r="CB342" s="35">
        <f t="shared" si="531"/>
        <v>0</v>
      </c>
      <c r="CC342" s="43">
        <f t="shared" si="479"/>
        <v>3595737600</v>
      </c>
      <c r="CD342" s="43">
        <f t="shared" si="532"/>
        <v>0</v>
      </c>
      <c r="CE342" s="43">
        <f t="shared" si="533"/>
        <v>235107452185025.91</v>
      </c>
      <c r="CF342" s="43">
        <f t="shared" si="534"/>
        <v>4575</v>
      </c>
      <c r="CG342" s="43">
        <f t="shared" si="535"/>
        <v>855786.02574264188</v>
      </c>
      <c r="CH342" s="71" t="e">
        <f t="shared" ref="CH342:CH405" si="564">CE342/CD342</f>
        <v>#DIV/0!</v>
      </c>
      <c r="CJ342" s="44">
        <f t="shared" si="536"/>
        <v>129</v>
      </c>
      <c r="CK342" s="44">
        <f t="shared" si="537"/>
        <v>18.899999999999999</v>
      </c>
      <c r="CL342" s="44">
        <v>1</v>
      </c>
      <c r="CM342" s="35">
        <f t="shared" si="538"/>
        <v>0</v>
      </c>
      <c r="CN342" s="43">
        <f t="shared" si="480"/>
        <v>1411200</v>
      </c>
      <c r="CO342" s="43">
        <f t="shared" si="539"/>
        <v>0</v>
      </c>
      <c r="CP342" s="43">
        <f t="shared" si="540"/>
        <v>114798560637.21927</v>
      </c>
      <c r="CQ342" s="43">
        <f t="shared" si="541"/>
        <v>5670</v>
      </c>
      <c r="CR342" s="43">
        <f t="shared" si="542"/>
        <v>855786.02574264188</v>
      </c>
      <c r="CS342" s="71" t="e">
        <f t="shared" si="560"/>
        <v>#DIV/0!</v>
      </c>
      <c r="CU342" s="44">
        <f t="shared" si="543"/>
        <v>79</v>
      </c>
      <c r="CV342" s="44">
        <f t="shared" si="544"/>
        <v>23</v>
      </c>
      <c r="CW342" s="44">
        <v>1</v>
      </c>
      <c r="CX342" s="35">
        <f t="shared" si="545"/>
        <v>0</v>
      </c>
      <c r="CY342" s="43">
        <f t="shared" si="481"/>
        <v>720</v>
      </c>
      <c r="CZ342" s="43">
        <f t="shared" si="546"/>
        <v>0</v>
      </c>
      <c r="DA342" s="43">
        <f t="shared" si="547"/>
        <v>112107969.37228405</v>
      </c>
      <c r="DB342" s="43">
        <f t="shared" si="548"/>
        <v>6900</v>
      </c>
      <c r="DC342" s="43">
        <f t="shared" si="549"/>
        <v>855786.02574264188</v>
      </c>
      <c r="DD342" s="71" t="e">
        <f t="shared" si="550"/>
        <v>#DIV/0!</v>
      </c>
      <c r="DF342" s="44">
        <f t="shared" si="551"/>
        <v>16</v>
      </c>
      <c r="DG342" s="44">
        <f t="shared" si="552"/>
        <v>32.75</v>
      </c>
      <c r="DH342" s="44">
        <v>1</v>
      </c>
      <c r="DI342" s="35">
        <f t="shared" si="561"/>
        <v>0</v>
      </c>
      <c r="DJ342" s="43">
        <f t="shared" si="482"/>
        <v>1</v>
      </c>
      <c r="DK342" s="43">
        <f t="shared" si="553"/>
        <v>0</v>
      </c>
      <c r="DL342" s="43">
        <f t="shared" si="554"/>
        <v>18057.53814055341</v>
      </c>
      <c r="DM342" s="43">
        <f t="shared" si="555"/>
        <v>9825</v>
      </c>
      <c r="DN342" s="43">
        <f t="shared" si="556"/>
        <v>855786.02574264188</v>
      </c>
      <c r="DO342" s="71" t="e">
        <f t="shared" si="557"/>
        <v>#DIV/0!</v>
      </c>
    </row>
    <row r="343" spans="1:119">
      <c r="A343" s="35">
        <f t="shared" si="483"/>
        <v>29532.175158832386</v>
      </c>
      <c r="B343" s="35">
        <v>0</v>
      </c>
      <c r="C343" s="56">
        <f t="shared" si="563"/>
        <v>16.375</v>
      </c>
      <c r="D343" s="60"/>
      <c r="E343" s="59">
        <f t="shared" si="484"/>
        <v>16.375</v>
      </c>
      <c r="F343" s="102">
        <f t="shared" si="472"/>
        <v>32.75</v>
      </c>
      <c r="G343" s="38">
        <f t="shared" si="485"/>
        <v>1.9472499786610645E+20</v>
      </c>
      <c r="H343" s="35">
        <f t="shared" si="558"/>
        <v>67.400000000000034</v>
      </c>
      <c r="I343" s="39">
        <v>337</v>
      </c>
      <c r="J343" s="44">
        <f t="shared" si="486"/>
        <v>337</v>
      </c>
      <c r="K343" s="44">
        <f t="shared" si="487"/>
        <v>1</v>
      </c>
      <c r="L343" s="34">
        <v>1</v>
      </c>
      <c r="M343" s="127">
        <f t="shared" si="488"/>
        <v>16.375</v>
      </c>
      <c r="N343" s="43">
        <f t="shared" si="473"/>
        <v>2.949386865883824E+21</v>
      </c>
      <c r="O343" s="43">
        <f t="shared" si="489"/>
        <v>1.6275822746021647E+25</v>
      </c>
      <c r="P343" s="43">
        <f t="shared" si="490"/>
        <v>3.8263462080689918E+23</v>
      </c>
      <c r="Q343" s="43">
        <f t="shared" si="491"/>
        <v>300</v>
      </c>
      <c r="R343" s="43">
        <f t="shared" si="492"/>
        <v>885965.25476497156</v>
      </c>
      <c r="S343" s="71">
        <f t="shared" si="493"/>
        <v>2.3509387315023923E-2</v>
      </c>
      <c r="V343" s="44">
        <f t="shared" si="494"/>
        <v>337</v>
      </c>
      <c r="W343" s="44">
        <f t="shared" si="495"/>
        <v>2</v>
      </c>
      <c r="X343" s="44">
        <v>1</v>
      </c>
      <c r="Y343" s="35">
        <f t="shared" si="496"/>
        <v>1</v>
      </c>
      <c r="Z343" s="43">
        <f t="shared" si="474"/>
        <v>8.420690797304939E+21</v>
      </c>
      <c r="AA343" s="43">
        <f t="shared" si="497"/>
        <v>2.8377727986917644E+24</v>
      </c>
      <c r="AB343" s="43">
        <f t="shared" si="498"/>
        <v>3.8263462080689918E+23</v>
      </c>
      <c r="AC343" s="43">
        <f t="shared" si="499"/>
        <v>600</v>
      </c>
      <c r="AD343" s="43">
        <f t="shared" si="500"/>
        <v>885965.25476497156</v>
      </c>
      <c r="AE343" s="71">
        <f t="shared" si="562"/>
        <v>0.13483624234586247</v>
      </c>
      <c r="AG343" s="44">
        <f t="shared" si="501"/>
        <v>322</v>
      </c>
      <c r="AH343" s="44">
        <f t="shared" si="502"/>
        <v>4.1500000000000004</v>
      </c>
      <c r="AI343" s="44">
        <v>1</v>
      </c>
      <c r="AJ343" s="35">
        <f t="shared" si="503"/>
        <v>1.075</v>
      </c>
      <c r="AK343" s="43">
        <f t="shared" si="475"/>
        <v>1.1577268492366502E+21</v>
      </c>
      <c r="AL343" s="43">
        <f t="shared" si="504"/>
        <v>4.0074714886326639E+23</v>
      </c>
      <c r="AM343" s="43">
        <f t="shared" si="505"/>
        <v>4.7829327600862355E+22</v>
      </c>
      <c r="AN343" s="43">
        <f t="shared" si="506"/>
        <v>1245</v>
      </c>
      <c r="AO343" s="43">
        <f t="shared" si="507"/>
        <v>885965.25476497156</v>
      </c>
      <c r="AP343" s="71">
        <f t="shared" si="470"/>
        <v>0.11935038773583781</v>
      </c>
      <c r="AR343" s="44">
        <f t="shared" si="508"/>
        <v>302</v>
      </c>
      <c r="AS343" s="44">
        <f t="shared" si="509"/>
        <v>6.5</v>
      </c>
      <c r="AT343" s="44">
        <v>1</v>
      </c>
      <c r="AU343" s="35">
        <f t="shared" si="510"/>
        <v>1.175</v>
      </c>
      <c r="AV343" s="43">
        <f t="shared" si="476"/>
        <v>1.248629846287824E+20</v>
      </c>
      <c r="AW343" s="43">
        <f t="shared" si="511"/>
        <v>4.4307630095523438E+22</v>
      </c>
      <c r="AX343" s="43">
        <f t="shared" si="512"/>
        <v>2.989332975053893E+21</v>
      </c>
      <c r="AY343" s="43">
        <f t="shared" si="513"/>
        <v>1950</v>
      </c>
      <c r="AZ343" s="43">
        <f t="shared" si="514"/>
        <v>885965.25476497156</v>
      </c>
      <c r="BA343" s="71">
        <f t="shared" si="559"/>
        <v>6.7467679237394287E-2</v>
      </c>
      <c r="BC343" s="44">
        <f t="shared" si="515"/>
        <v>277</v>
      </c>
      <c r="BD343" s="44">
        <f t="shared" si="516"/>
        <v>9.1</v>
      </c>
      <c r="BE343" s="44">
        <v>1</v>
      </c>
      <c r="BF343" s="35">
        <f t="shared" si="517"/>
        <v>1.3</v>
      </c>
      <c r="BG343" s="43">
        <f t="shared" si="477"/>
        <v>7.903415290788864E+18</v>
      </c>
      <c r="BH343" s="43">
        <f t="shared" si="518"/>
        <v>2.8460198462130702E+21</v>
      </c>
      <c r="BI343" s="43">
        <f t="shared" si="519"/>
        <v>9.3416655470433976E+19</v>
      </c>
      <c r="BJ343" s="43">
        <f t="shared" si="520"/>
        <v>2730</v>
      </c>
      <c r="BK343" s="43">
        <f t="shared" si="521"/>
        <v>885965.25476497156</v>
      </c>
      <c r="BL343" s="71">
        <f t="shared" si="471"/>
        <v>3.2823613508786556E-2</v>
      </c>
      <c r="BN343" s="44">
        <f t="shared" si="522"/>
        <v>247</v>
      </c>
      <c r="BO343" s="44">
        <f t="shared" si="523"/>
        <v>12</v>
      </c>
      <c r="BP343" s="44">
        <v>1</v>
      </c>
      <c r="BQ343" s="35">
        <f t="shared" si="524"/>
        <v>1.45</v>
      </c>
      <c r="BR343" s="43">
        <f t="shared" si="478"/>
        <v>2.0908506060288E+16</v>
      </c>
      <c r="BS343" s="43">
        <f t="shared" si="525"/>
        <v>7.4883814454921472E+18</v>
      </c>
      <c r="BT343" s="43">
        <f t="shared" si="526"/>
        <v>1.4596352417255286E+18</v>
      </c>
      <c r="BU343" s="43">
        <f t="shared" si="527"/>
        <v>3600</v>
      </c>
      <c r="BV343" s="43">
        <f t="shared" si="528"/>
        <v>885965.25476497156</v>
      </c>
      <c r="BW343" s="71">
        <f t="shared" si="468"/>
        <v>0.19491999070162208</v>
      </c>
      <c r="BY343" s="44">
        <f t="shared" si="529"/>
        <v>185</v>
      </c>
      <c r="BZ343" s="44">
        <f t="shared" si="530"/>
        <v>15.25</v>
      </c>
      <c r="CA343" s="44">
        <v>1</v>
      </c>
      <c r="CB343" s="35">
        <f t="shared" si="531"/>
        <v>0</v>
      </c>
      <c r="CC343" s="43">
        <f t="shared" si="479"/>
        <v>3595737600</v>
      </c>
      <c r="CD343" s="43">
        <f t="shared" si="532"/>
        <v>0</v>
      </c>
      <c r="CE343" s="43">
        <f t="shared" si="533"/>
        <v>270067543572483.41</v>
      </c>
      <c r="CF343" s="43">
        <f t="shared" si="534"/>
        <v>4575</v>
      </c>
      <c r="CG343" s="43">
        <f t="shared" si="535"/>
        <v>885965.25476497156</v>
      </c>
      <c r="CH343" s="71" t="e">
        <f t="shared" si="564"/>
        <v>#DIV/0!</v>
      </c>
      <c r="CJ343" s="44">
        <f t="shared" si="536"/>
        <v>130</v>
      </c>
      <c r="CK343" s="44">
        <f t="shared" si="537"/>
        <v>18.899999999999999</v>
      </c>
      <c r="CL343" s="44">
        <v>1</v>
      </c>
      <c r="CM343" s="35">
        <f t="shared" si="538"/>
        <v>0</v>
      </c>
      <c r="CN343" s="43">
        <f t="shared" si="480"/>
        <v>1411200</v>
      </c>
      <c r="CO343" s="43">
        <f t="shared" si="539"/>
        <v>0</v>
      </c>
      <c r="CP343" s="43">
        <f t="shared" si="540"/>
        <v>131868917760.00114</v>
      </c>
      <c r="CQ343" s="43">
        <f t="shared" si="541"/>
        <v>5670</v>
      </c>
      <c r="CR343" s="43">
        <f t="shared" si="542"/>
        <v>885965.25476497156</v>
      </c>
      <c r="CS343" s="71" t="e">
        <f t="shared" si="560"/>
        <v>#DIV/0!</v>
      </c>
      <c r="CU343" s="44">
        <f t="shared" si="543"/>
        <v>80</v>
      </c>
      <c r="CV343" s="44">
        <f t="shared" si="544"/>
        <v>23</v>
      </c>
      <c r="CW343" s="44">
        <v>12</v>
      </c>
      <c r="CX343" s="35">
        <f t="shared" si="545"/>
        <v>0</v>
      </c>
      <c r="CY343" s="43">
        <f t="shared" si="481"/>
        <v>8640</v>
      </c>
      <c r="CZ343" s="43">
        <f t="shared" si="546"/>
        <v>0</v>
      </c>
      <c r="DA343" s="43">
        <f t="shared" si="547"/>
        <v>128778240.00000069</v>
      </c>
      <c r="DB343" s="43">
        <f t="shared" si="548"/>
        <v>6900</v>
      </c>
      <c r="DC343" s="43">
        <f t="shared" si="549"/>
        <v>885965.25476497156</v>
      </c>
      <c r="DD343" s="71" t="e">
        <f t="shared" si="550"/>
        <v>#DIV/0!</v>
      </c>
      <c r="DF343" s="44">
        <f t="shared" si="551"/>
        <v>17</v>
      </c>
      <c r="DG343" s="44">
        <f t="shared" si="552"/>
        <v>32.75</v>
      </c>
      <c r="DH343" s="44">
        <v>1</v>
      </c>
      <c r="DI343" s="35">
        <f t="shared" si="561"/>
        <v>0</v>
      </c>
      <c r="DJ343" s="43">
        <f t="shared" si="482"/>
        <v>1</v>
      </c>
      <c r="DK343" s="43">
        <f t="shared" si="553"/>
        <v>0</v>
      </c>
      <c r="DL343" s="43">
        <f t="shared" si="554"/>
        <v>20742.66435734992</v>
      </c>
      <c r="DM343" s="43">
        <f t="shared" si="555"/>
        <v>9825</v>
      </c>
      <c r="DN343" s="43">
        <f t="shared" si="556"/>
        <v>885965.25476497156</v>
      </c>
      <c r="DO343" s="71" t="e">
        <f t="shared" si="557"/>
        <v>#DIV/0!</v>
      </c>
    </row>
    <row r="344" spans="1:119">
      <c r="A344" s="35">
        <f t="shared" si="483"/>
        <v>30573.625066678836</v>
      </c>
      <c r="B344" s="35">
        <v>0</v>
      </c>
      <c r="C344" s="56">
        <f t="shared" si="563"/>
        <v>16.375</v>
      </c>
      <c r="D344" s="60"/>
      <c r="E344" s="59">
        <f t="shared" si="484"/>
        <v>16.375</v>
      </c>
      <c r="F344" s="102">
        <f t="shared" si="472"/>
        <v>32.75</v>
      </c>
      <c r="G344" s="38">
        <f t="shared" si="485"/>
        <v>2.2368028472559767E+20</v>
      </c>
      <c r="H344" s="35">
        <f t="shared" si="558"/>
        <v>67.600000000000037</v>
      </c>
      <c r="I344" s="39">
        <v>338</v>
      </c>
      <c r="J344" s="44">
        <f t="shared" si="486"/>
        <v>338</v>
      </c>
      <c r="K344" s="44">
        <f t="shared" si="487"/>
        <v>1</v>
      </c>
      <c r="L344" s="34">
        <v>1</v>
      </c>
      <c r="M344" s="127">
        <f t="shared" si="488"/>
        <v>16.375</v>
      </c>
      <c r="N344" s="43">
        <f t="shared" si="473"/>
        <v>2.949386865883824E+21</v>
      </c>
      <c r="O344" s="43">
        <f t="shared" si="489"/>
        <v>1.6324118955950495E+25</v>
      </c>
      <c r="P344" s="43">
        <f t="shared" si="490"/>
        <v>4.3953175948579943E+23</v>
      </c>
      <c r="Q344" s="43">
        <f t="shared" si="491"/>
        <v>300</v>
      </c>
      <c r="R344" s="43">
        <f t="shared" si="492"/>
        <v>917208.75200036506</v>
      </c>
      <c r="S344" s="71">
        <f t="shared" si="493"/>
        <v>2.6925297510502433E-2</v>
      </c>
      <c r="V344" s="44">
        <f t="shared" si="494"/>
        <v>338</v>
      </c>
      <c r="W344" s="44">
        <f t="shared" si="495"/>
        <v>2</v>
      </c>
      <c r="X344" s="44">
        <v>1</v>
      </c>
      <c r="Y344" s="35">
        <f t="shared" si="496"/>
        <v>1</v>
      </c>
      <c r="Z344" s="43">
        <f t="shared" si="474"/>
        <v>8.420690797304939E+21</v>
      </c>
      <c r="AA344" s="43">
        <f t="shared" si="497"/>
        <v>2.8461934894890694E+24</v>
      </c>
      <c r="AB344" s="43">
        <f t="shared" si="498"/>
        <v>4.3953175948579943E+23</v>
      </c>
      <c r="AC344" s="43">
        <f t="shared" si="499"/>
        <v>600</v>
      </c>
      <c r="AD344" s="43">
        <f t="shared" si="500"/>
        <v>917208.75200036506</v>
      </c>
      <c r="AE344" s="71">
        <f t="shared" si="562"/>
        <v>0.15442792667082567</v>
      </c>
      <c r="AG344" s="44">
        <f t="shared" si="501"/>
        <v>323</v>
      </c>
      <c r="AH344" s="44">
        <f t="shared" si="502"/>
        <v>4.1500000000000004</v>
      </c>
      <c r="AI344" s="44">
        <v>1</v>
      </c>
      <c r="AJ344" s="35">
        <f t="shared" si="503"/>
        <v>1.075</v>
      </c>
      <c r="AK344" s="43">
        <f t="shared" si="475"/>
        <v>1.1577268492366502E+21</v>
      </c>
      <c r="AL344" s="43">
        <f t="shared" si="504"/>
        <v>4.0199170522619581E+23</v>
      </c>
      <c r="AM344" s="43">
        <f t="shared" si="505"/>
        <v>5.4941469935724871E+22</v>
      </c>
      <c r="AN344" s="43">
        <f t="shared" si="506"/>
        <v>1245</v>
      </c>
      <c r="AO344" s="43">
        <f t="shared" si="507"/>
        <v>917208.75200036506</v>
      </c>
      <c r="AP344" s="71">
        <f t="shared" si="470"/>
        <v>0.13667314330481017</v>
      </c>
      <c r="AR344" s="44">
        <f t="shared" si="508"/>
        <v>303</v>
      </c>
      <c r="AS344" s="44">
        <f t="shared" si="509"/>
        <v>6.5</v>
      </c>
      <c r="AT344" s="44">
        <v>1</v>
      </c>
      <c r="AU344" s="35">
        <f t="shared" si="510"/>
        <v>1.175</v>
      </c>
      <c r="AV344" s="43">
        <f t="shared" si="476"/>
        <v>1.248629846287824E+20</v>
      </c>
      <c r="AW344" s="43">
        <f t="shared" si="511"/>
        <v>4.4454344102462257E+22</v>
      </c>
      <c r="AX344" s="43">
        <f t="shared" si="512"/>
        <v>3.4338418709827986E+21</v>
      </c>
      <c r="AY344" s="43">
        <f t="shared" si="513"/>
        <v>1950</v>
      </c>
      <c r="AZ344" s="43">
        <f t="shared" si="514"/>
        <v>917208.75200036506</v>
      </c>
      <c r="BA344" s="71">
        <f t="shared" si="559"/>
        <v>7.7244236537787614E-2</v>
      </c>
      <c r="BC344" s="44">
        <f t="shared" si="515"/>
        <v>278</v>
      </c>
      <c r="BD344" s="44">
        <f t="shared" si="516"/>
        <v>9.1</v>
      </c>
      <c r="BE344" s="44">
        <v>1</v>
      </c>
      <c r="BF344" s="35">
        <f t="shared" si="517"/>
        <v>1.3</v>
      </c>
      <c r="BG344" s="43">
        <f t="shared" si="477"/>
        <v>7.903415290788864E+18</v>
      </c>
      <c r="BH344" s="43">
        <f t="shared" si="518"/>
        <v>2.8562942860910956E+21</v>
      </c>
      <c r="BI344" s="43">
        <f t="shared" si="519"/>
        <v>1.0730755846821229E+20</v>
      </c>
      <c r="BJ344" s="43">
        <f t="shared" si="520"/>
        <v>2730</v>
      </c>
      <c r="BK344" s="43">
        <f t="shared" si="521"/>
        <v>917208.75200036506</v>
      </c>
      <c r="BL344" s="71">
        <f t="shared" si="471"/>
        <v>3.7568803393527479E-2</v>
      </c>
      <c r="BN344" s="44">
        <f t="shared" si="522"/>
        <v>248</v>
      </c>
      <c r="BO344" s="44">
        <f t="shared" si="523"/>
        <v>12</v>
      </c>
      <c r="BP344" s="44">
        <v>1</v>
      </c>
      <c r="BQ344" s="35">
        <f t="shared" si="524"/>
        <v>1.45</v>
      </c>
      <c r="BR344" s="43">
        <f t="shared" si="478"/>
        <v>2.0908506060288E+16</v>
      </c>
      <c r="BS344" s="43">
        <f t="shared" si="525"/>
        <v>7.5186987792795648E+18</v>
      </c>
      <c r="BT344" s="43">
        <f t="shared" si="526"/>
        <v>1.676680601065814E+18</v>
      </c>
      <c r="BU344" s="43">
        <f t="shared" si="527"/>
        <v>3600</v>
      </c>
      <c r="BV344" s="43">
        <f t="shared" si="528"/>
        <v>917208.75200036506</v>
      </c>
      <c r="BW344" s="71">
        <f t="shared" si="468"/>
        <v>0.22300143286581725</v>
      </c>
      <c r="BY344" s="44">
        <f t="shared" si="529"/>
        <v>186</v>
      </c>
      <c r="BZ344" s="44">
        <f t="shared" si="530"/>
        <v>15.25</v>
      </c>
      <c r="CA344" s="44">
        <v>1</v>
      </c>
      <c r="CB344" s="35">
        <f t="shared" si="531"/>
        <v>0</v>
      </c>
      <c r="CC344" s="43">
        <f t="shared" si="479"/>
        <v>3595737600</v>
      </c>
      <c r="CD344" s="43">
        <f t="shared" si="532"/>
        <v>0</v>
      </c>
      <c r="CE344" s="43">
        <f t="shared" si="533"/>
        <v>310226143039801.62</v>
      </c>
      <c r="CF344" s="43">
        <f t="shared" si="534"/>
        <v>4575</v>
      </c>
      <c r="CG344" s="43">
        <f t="shared" si="535"/>
        <v>917208.75200036506</v>
      </c>
      <c r="CH344" s="71" t="e">
        <f t="shared" si="564"/>
        <v>#DIV/0!</v>
      </c>
      <c r="CJ344" s="44">
        <f t="shared" si="536"/>
        <v>131</v>
      </c>
      <c r="CK344" s="44">
        <f t="shared" si="537"/>
        <v>18.899999999999999</v>
      </c>
      <c r="CL344" s="44">
        <v>1</v>
      </c>
      <c r="CM344" s="35">
        <f t="shared" si="538"/>
        <v>0</v>
      </c>
      <c r="CN344" s="43">
        <f t="shared" si="480"/>
        <v>1411200</v>
      </c>
      <c r="CO344" s="43">
        <f t="shared" si="539"/>
        <v>0</v>
      </c>
      <c r="CP344" s="43">
        <f t="shared" si="540"/>
        <v>151477608906.15262</v>
      </c>
      <c r="CQ344" s="43">
        <f t="shared" si="541"/>
        <v>5670</v>
      </c>
      <c r="CR344" s="43">
        <f t="shared" si="542"/>
        <v>917208.75200036506</v>
      </c>
      <c r="CS344" s="71" t="e">
        <f t="shared" si="560"/>
        <v>#DIV/0!</v>
      </c>
      <c r="CU344" s="44">
        <f t="shared" si="543"/>
        <v>81</v>
      </c>
      <c r="CV344" s="44">
        <f t="shared" si="544"/>
        <v>23</v>
      </c>
      <c r="CW344" s="44">
        <v>1</v>
      </c>
      <c r="CX344" s="35">
        <f t="shared" si="545"/>
        <v>0</v>
      </c>
      <c r="CY344" s="43">
        <f t="shared" si="481"/>
        <v>8640</v>
      </c>
      <c r="CZ344" s="43">
        <f t="shared" si="546"/>
        <v>0</v>
      </c>
      <c r="DA344" s="43">
        <f t="shared" si="547"/>
        <v>147927352.44741419</v>
      </c>
      <c r="DB344" s="43">
        <f t="shared" si="548"/>
        <v>6900</v>
      </c>
      <c r="DC344" s="43">
        <f t="shared" si="549"/>
        <v>917208.75200036506</v>
      </c>
      <c r="DD344" s="71" t="e">
        <f t="shared" si="550"/>
        <v>#DIV/0!</v>
      </c>
      <c r="DF344" s="44">
        <f t="shared" si="551"/>
        <v>18</v>
      </c>
      <c r="DG344" s="44">
        <f t="shared" si="552"/>
        <v>32.75</v>
      </c>
      <c r="DH344" s="44">
        <v>1</v>
      </c>
      <c r="DI344" s="35">
        <f t="shared" si="561"/>
        <v>0</v>
      </c>
      <c r="DJ344" s="43">
        <f t="shared" si="482"/>
        <v>1</v>
      </c>
      <c r="DK344" s="43">
        <f t="shared" si="553"/>
        <v>0</v>
      </c>
      <c r="DL344" s="43">
        <f t="shared" si="554"/>
        <v>23827.064425543485</v>
      </c>
      <c r="DM344" s="43">
        <f t="shared" si="555"/>
        <v>9825</v>
      </c>
      <c r="DN344" s="43">
        <f t="shared" si="556"/>
        <v>917208.75200036506</v>
      </c>
      <c r="DO344" s="71" t="e">
        <f t="shared" si="557"/>
        <v>#DIV/0!</v>
      </c>
    </row>
    <row r="345" spans="1:119">
      <c r="A345" s="35">
        <f t="shared" si="483"/>
        <v>31651.801626210094</v>
      </c>
      <c r="B345" s="35">
        <v>0</v>
      </c>
      <c r="C345" s="56">
        <f t="shared" si="563"/>
        <v>16.375</v>
      </c>
      <c r="D345" s="60"/>
      <c r="E345" s="59">
        <f t="shared" si="484"/>
        <v>16.375</v>
      </c>
      <c r="F345" s="102">
        <f t="shared" si="472"/>
        <v>32.75</v>
      </c>
      <c r="G345" s="38">
        <f t="shared" si="485"/>
        <v>2.5694117510956243E+20</v>
      </c>
      <c r="H345" s="35">
        <f t="shared" si="558"/>
        <v>67.80000000000004</v>
      </c>
      <c r="I345" s="39">
        <v>339</v>
      </c>
      <c r="J345" s="44">
        <f t="shared" si="486"/>
        <v>339</v>
      </c>
      <c r="K345" s="44">
        <f t="shared" si="487"/>
        <v>1</v>
      </c>
      <c r="L345" s="34">
        <v>1</v>
      </c>
      <c r="M345" s="127">
        <f t="shared" si="488"/>
        <v>16.375</v>
      </c>
      <c r="N345" s="43">
        <f t="shared" si="473"/>
        <v>2.949386865883824E+21</v>
      </c>
      <c r="O345" s="43">
        <f t="shared" si="489"/>
        <v>1.6372415165879342E+25</v>
      </c>
      <c r="P345" s="43">
        <f t="shared" si="490"/>
        <v>5.0488940909029017E+23</v>
      </c>
      <c r="Q345" s="43">
        <f t="shared" si="491"/>
        <v>300</v>
      </c>
      <c r="R345" s="43">
        <f t="shared" si="492"/>
        <v>949554.0487863028</v>
      </c>
      <c r="S345" s="71">
        <f t="shared" si="493"/>
        <v>3.0837808837299488E-2</v>
      </c>
      <c r="V345" s="44">
        <f t="shared" si="494"/>
        <v>339</v>
      </c>
      <c r="W345" s="44">
        <f t="shared" si="495"/>
        <v>2</v>
      </c>
      <c r="X345" s="44">
        <v>1</v>
      </c>
      <c r="Y345" s="35">
        <f t="shared" si="496"/>
        <v>1</v>
      </c>
      <c r="Z345" s="43">
        <f t="shared" si="474"/>
        <v>8.420690797304939E+21</v>
      </c>
      <c r="AA345" s="43">
        <f t="shared" si="497"/>
        <v>2.8546141802863744E+24</v>
      </c>
      <c r="AB345" s="43">
        <f t="shared" si="498"/>
        <v>5.0488940909029017E+23</v>
      </c>
      <c r="AC345" s="43">
        <f t="shared" si="499"/>
        <v>600</v>
      </c>
      <c r="AD345" s="43">
        <f t="shared" si="500"/>
        <v>949554.0487863028</v>
      </c>
      <c r="AE345" s="71">
        <f t="shared" si="562"/>
        <v>0.17686782773552948</v>
      </c>
      <c r="AG345" s="44">
        <f t="shared" si="501"/>
        <v>324</v>
      </c>
      <c r="AH345" s="44">
        <f t="shared" si="502"/>
        <v>4.1500000000000004</v>
      </c>
      <c r="AI345" s="44">
        <v>1</v>
      </c>
      <c r="AJ345" s="35">
        <f t="shared" si="503"/>
        <v>1.075</v>
      </c>
      <c r="AK345" s="43">
        <f t="shared" si="475"/>
        <v>1.1577268492366502E+21</v>
      </c>
      <c r="AL345" s="43">
        <f t="shared" si="504"/>
        <v>4.0323626158912522E+23</v>
      </c>
      <c r="AM345" s="43">
        <f t="shared" si="505"/>
        <v>6.3111176136286213E+22</v>
      </c>
      <c r="AN345" s="43">
        <f t="shared" si="506"/>
        <v>1245</v>
      </c>
      <c r="AO345" s="43">
        <f t="shared" si="507"/>
        <v>949554.0487863028</v>
      </c>
      <c r="AP345" s="71">
        <f t="shared" si="470"/>
        <v>0.15651165866772396</v>
      </c>
      <c r="AR345" s="44">
        <f t="shared" si="508"/>
        <v>304</v>
      </c>
      <c r="AS345" s="44">
        <f t="shared" si="509"/>
        <v>6.5</v>
      </c>
      <c r="AT345" s="44">
        <v>1</v>
      </c>
      <c r="AU345" s="35">
        <f t="shared" si="510"/>
        <v>1.175</v>
      </c>
      <c r="AV345" s="43">
        <f t="shared" si="476"/>
        <v>1.248629846287824E+20</v>
      </c>
      <c r="AW345" s="43">
        <f t="shared" si="511"/>
        <v>4.4601058109401076E+22</v>
      </c>
      <c r="AX345" s="43">
        <f t="shared" si="512"/>
        <v>3.9444485085178831E+21</v>
      </c>
      <c r="AY345" s="43">
        <f t="shared" si="513"/>
        <v>1950</v>
      </c>
      <c r="AZ345" s="43">
        <f t="shared" si="514"/>
        <v>949554.0487863028</v>
      </c>
      <c r="BA345" s="71">
        <f t="shared" si="559"/>
        <v>8.8438451366840254E-2</v>
      </c>
      <c r="BC345" s="44">
        <f t="shared" si="515"/>
        <v>279</v>
      </c>
      <c r="BD345" s="44">
        <f t="shared" si="516"/>
        <v>9.1</v>
      </c>
      <c r="BE345" s="44">
        <v>1</v>
      </c>
      <c r="BF345" s="35">
        <f t="shared" si="517"/>
        <v>1.3</v>
      </c>
      <c r="BG345" s="43">
        <f t="shared" si="477"/>
        <v>7.903415290788864E+18</v>
      </c>
      <c r="BH345" s="43">
        <f t="shared" si="518"/>
        <v>2.8665687259691211E+21</v>
      </c>
      <c r="BI345" s="43">
        <f t="shared" si="519"/>
        <v>1.2326401589118363E+20</v>
      </c>
      <c r="BJ345" s="43">
        <f t="shared" si="520"/>
        <v>2730</v>
      </c>
      <c r="BK345" s="43">
        <f t="shared" si="521"/>
        <v>949554.0487863028</v>
      </c>
      <c r="BL345" s="71">
        <f t="shared" si="471"/>
        <v>4.3000544439942182E-2</v>
      </c>
      <c r="BN345" s="44">
        <f t="shared" si="522"/>
        <v>249</v>
      </c>
      <c r="BO345" s="44">
        <f t="shared" si="523"/>
        <v>12</v>
      </c>
      <c r="BP345" s="44">
        <v>1</v>
      </c>
      <c r="BQ345" s="35">
        <f t="shared" si="524"/>
        <v>1.45</v>
      </c>
      <c r="BR345" s="43">
        <f t="shared" si="478"/>
        <v>2.0908506060288E+16</v>
      </c>
      <c r="BS345" s="43">
        <f t="shared" si="525"/>
        <v>7.5490161130669824E+18</v>
      </c>
      <c r="BT345" s="43">
        <f t="shared" si="526"/>
        <v>1.9260002482997412E+18</v>
      </c>
      <c r="BU345" s="43">
        <f t="shared" si="527"/>
        <v>3600</v>
      </c>
      <c r="BV345" s="43">
        <f t="shared" si="528"/>
        <v>949554.0487863028</v>
      </c>
      <c r="BW345" s="71">
        <f t="shared" si="468"/>
        <v>0.2551326185363319</v>
      </c>
      <c r="BY345" s="44">
        <f t="shared" si="529"/>
        <v>187</v>
      </c>
      <c r="BZ345" s="44">
        <f t="shared" si="530"/>
        <v>15.25</v>
      </c>
      <c r="CA345" s="44">
        <v>1</v>
      </c>
      <c r="CB345" s="35">
        <f t="shared" si="531"/>
        <v>0</v>
      </c>
      <c r="CC345" s="43">
        <f t="shared" si="479"/>
        <v>3595737600</v>
      </c>
      <c r="CD345" s="43">
        <f t="shared" si="532"/>
        <v>0</v>
      </c>
      <c r="CE345" s="43">
        <f t="shared" si="533"/>
        <v>356356260186895.06</v>
      </c>
      <c r="CF345" s="43">
        <f t="shared" si="534"/>
        <v>4575</v>
      </c>
      <c r="CG345" s="43">
        <f t="shared" si="535"/>
        <v>949554.0487863028</v>
      </c>
      <c r="CH345" s="71" t="e">
        <f t="shared" si="564"/>
        <v>#DIV/0!</v>
      </c>
      <c r="CJ345" s="44">
        <f t="shared" si="536"/>
        <v>132</v>
      </c>
      <c r="CK345" s="44">
        <f t="shared" si="537"/>
        <v>18.899999999999999</v>
      </c>
      <c r="CL345" s="44">
        <v>1</v>
      </c>
      <c r="CM345" s="35">
        <f t="shared" si="538"/>
        <v>0</v>
      </c>
      <c r="CN345" s="43">
        <f t="shared" si="480"/>
        <v>1411200</v>
      </c>
      <c r="CO345" s="43">
        <f t="shared" si="539"/>
        <v>0</v>
      </c>
      <c r="CP345" s="43">
        <f t="shared" si="540"/>
        <v>174002080169.38174</v>
      </c>
      <c r="CQ345" s="43">
        <f t="shared" si="541"/>
        <v>5670</v>
      </c>
      <c r="CR345" s="43">
        <f t="shared" si="542"/>
        <v>949554.0487863028</v>
      </c>
      <c r="CS345" s="71" t="e">
        <f t="shared" si="560"/>
        <v>#DIV/0!</v>
      </c>
      <c r="CU345" s="44">
        <f t="shared" si="543"/>
        <v>82</v>
      </c>
      <c r="CV345" s="44">
        <f t="shared" si="544"/>
        <v>23</v>
      </c>
      <c r="CW345" s="44">
        <v>1</v>
      </c>
      <c r="CX345" s="35">
        <f t="shared" si="545"/>
        <v>0</v>
      </c>
      <c r="CY345" s="43">
        <f t="shared" si="481"/>
        <v>8640</v>
      </c>
      <c r="CZ345" s="43">
        <f t="shared" si="546"/>
        <v>0</v>
      </c>
      <c r="DA345" s="43">
        <f t="shared" si="547"/>
        <v>169923906.41541129</v>
      </c>
      <c r="DB345" s="43">
        <f t="shared" si="548"/>
        <v>6900</v>
      </c>
      <c r="DC345" s="43">
        <f t="shared" si="549"/>
        <v>949554.0487863028</v>
      </c>
      <c r="DD345" s="71" t="e">
        <f t="shared" si="550"/>
        <v>#DIV/0!</v>
      </c>
      <c r="DF345" s="44">
        <f t="shared" si="551"/>
        <v>19</v>
      </c>
      <c r="DG345" s="44">
        <f t="shared" si="552"/>
        <v>32.75</v>
      </c>
      <c r="DH345" s="44">
        <v>1</v>
      </c>
      <c r="DI345" s="35">
        <f t="shared" si="561"/>
        <v>0</v>
      </c>
      <c r="DJ345" s="43">
        <f t="shared" si="482"/>
        <v>1</v>
      </c>
      <c r="DK345" s="43">
        <f t="shared" si="553"/>
        <v>0</v>
      </c>
      <c r="DL345" s="43">
        <f t="shared" si="554"/>
        <v>27370.109710030178</v>
      </c>
      <c r="DM345" s="43">
        <f t="shared" si="555"/>
        <v>9825</v>
      </c>
      <c r="DN345" s="43">
        <f t="shared" si="556"/>
        <v>949554.0487863028</v>
      </c>
      <c r="DO345" s="71" t="e">
        <f t="shared" si="557"/>
        <v>#DIV/0!</v>
      </c>
    </row>
    <row r="346" spans="1:119">
      <c r="A346" s="35">
        <f t="shared" si="483"/>
        <v>32768.000000000786</v>
      </c>
      <c r="B346" s="35">
        <v>0</v>
      </c>
      <c r="C346" s="56">
        <f t="shared" si="563"/>
        <v>16.375</v>
      </c>
      <c r="D346" s="60"/>
      <c r="E346" s="59">
        <f t="shared" si="484"/>
        <v>16.375</v>
      </c>
      <c r="F346" s="102">
        <f t="shared" si="472"/>
        <v>32.75</v>
      </c>
      <c r="G346" s="38">
        <f t="shared" si="485"/>
        <v>2.9514790517935951E+20</v>
      </c>
      <c r="H346" s="35">
        <f t="shared" si="558"/>
        <v>68.000000000000028</v>
      </c>
      <c r="I346" s="39">
        <v>340</v>
      </c>
      <c r="J346" s="44">
        <f t="shared" si="486"/>
        <v>340</v>
      </c>
      <c r="K346" s="44">
        <f t="shared" si="487"/>
        <v>1</v>
      </c>
      <c r="L346" s="34">
        <v>4</v>
      </c>
      <c r="M346" s="127">
        <f t="shared" si="488"/>
        <v>16.375</v>
      </c>
      <c r="N346" s="43">
        <f t="shared" si="473"/>
        <v>1.1797547463535296E+22</v>
      </c>
      <c r="O346" s="43">
        <f t="shared" si="489"/>
        <v>6.568284550323276E+25</v>
      </c>
      <c r="P346" s="43">
        <f t="shared" si="490"/>
        <v>5.7996563367744146E+23</v>
      </c>
      <c r="Q346" s="43">
        <f t="shared" si="491"/>
        <v>300</v>
      </c>
      <c r="R346" s="43">
        <f t="shared" si="492"/>
        <v>983040.00000002352</v>
      </c>
      <c r="S346" s="71">
        <f t="shared" si="493"/>
        <v>8.8297884970421521E-3</v>
      </c>
      <c r="V346" s="44">
        <f t="shared" si="494"/>
        <v>340</v>
      </c>
      <c r="W346" s="44">
        <f t="shared" si="495"/>
        <v>2</v>
      </c>
      <c r="X346" s="44">
        <v>15</v>
      </c>
      <c r="Y346" s="35">
        <f t="shared" si="496"/>
        <v>1</v>
      </c>
      <c r="Z346" s="43">
        <f t="shared" si="474"/>
        <v>1.2631036195957408E+23</v>
      </c>
      <c r="AA346" s="43">
        <f t="shared" si="497"/>
        <v>4.2945523066255187E+25</v>
      </c>
      <c r="AB346" s="43">
        <f t="shared" si="498"/>
        <v>5.7996563367744146E+23</v>
      </c>
      <c r="AC346" s="43">
        <f t="shared" si="499"/>
        <v>600</v>
      </c>
      <c r="AD346" s="43">
        <f t="shared" si="500"/>
        <v>983040.00000002352</v>
      </c>
      <c r="AE346" s="71">
        <f t="shared" si="562"/>
        <v>1.3504682031295468E-2</v>
      </c>
      <c r="AG346" s="44">
        <f t="shared" si="501"/>
        <v>325</v>
      </c>
      <c r="AH346" s="44">
        <f t="shared" si="502"/>
        <v>4.1500000000000004</v>
      </c>
      <c r="AI346" s="44">
        <v>1</v>
      </c>
      <c r="AJ346" s="35">
        <f t="shared" si="503"/>
        <v>1.075</v>
      </c>
      <c r="AK346" s="43">
        <f t="shared" si="475"/>
        <v>1.1577268492366502E+21</v>
      </c>
      <c r="AL346" s="43">
        <f t="shared" si="504"/>
        <v>4.0448081795205457E+23</v>
      </c>
      <c r="AM346" s="43">
        <f t="shared" si="505"/>
        <v>7.2495704209680115E+22</v>
      </c>
      <c r="AN346" s="43">
        <f t="shared" si="506"/>
        <v>1245</v>
      </c>
      <c r="AO346" s="43">
        <f t="shared" si="507"/>
        <v>983040.00000002352</v>
      </c>
      <c r="AP346" s="71">
        <f t="shared" si="470"/>
        <v>0.17923150120378131</v>
      </c>
      <c r="AR346" s="44">
        <f t="shared" si="508"/>
        <v>305</v>
      </c>
      <c r="AS346" s="44">
        <f t="shared" si="509"/>
        <v>6.5</v>
      </c>
      <c r="AT346" s="44">
        <v>1</v>
      </c>
      <c r="AU346" s="35">
        <f t="shared" si="510"/>
        <v>1.175</v>
      </c>
      <c r="AV346" s="43">
        <f t="shared" si="476"/>
        <v>1.248629846287824E+20</v>
      </c>
      <c r="AW346" s="43">
        <f t="shared" si="511"/>
        <v>4.4747772116339895E+22</v>
      </c>
      <c r="AX346" s="43">
        <f t="shared" si="512"/>
        <v>4.5309815131050014E+21</v>
      </c>
      <c r="AY346" s="43">
        <f t="shared" si="513"/>
        <v>1950</v>
      </c>
      <c r="AZ346" s="43">
        <f t="shared" si="514"/>
        <v>983040.00000002352</v>
      </c>
      <c r="BA346" s="71">
        <f t="shared" si="559"/>
        <v>0.10125602457536625</v>
      </c>
      <c r="BC346" s="44">
        <f t="shared" si="515"/>
        <v>280</v>
      </c>
      <c r="BD346" s="44">
        <f t="shared" si="516"/>
        <v>9.1</v>
      </c>
      <c r="BE346" s="44">
        <v>1</v>
      </c>
      <c r="BF346" s="35">
        <f t="shared" si="517"/>
        <v>1.3</v>
      </c>
      <c r="BG346" s="43">
        <f t="shared" si="477"/>
        <v>7.903415290788864E+18</v>
      </c>
      <c r="BH346" s="43">
        <f t="shared" si="518"/>
        <v>2.8768431658471465E+21</v>
      </c>
      <c r="BI346" s="43">
        <f t="shared" si="519"/>
        <v>1.4159317228453103E+20</v>
      </c>
      <c r="BJ346" s="43">
        <f t="shared" si="520"/>
        <v>2730</v>
      </c>
      <c r="BK346" s="43">
        <f t="shared" si="521"/>
        <v>983040.00000002352</v>
      </c>
      <c r="BL346" s="71">
        <f t="shared" si="471"/>
        <v>4.9218245181202283E-2</v>
      </c>
      <c r="BN346" s="44">
        <f t="shared" si="522"/>
        <v>250</v>
      </c>
      <c r="BO346" s="44">
        <f t="shared" si="523"/>
        <v>12</v>
      </c>
      <c r="BP346" s="44">
        <v>1</v>
      </c>
      <c r="BQ346" s="35">
        <f t="shared" si="524"/>
        <v>1.45</v>
      </c>
      <c r="BR346" s="43">
        <f t="shared" si="478"/>
        <v>2.0908506060288E+16</v>
      </c>
      <c r="BS346" s="43">
        <f t="shared" si="525"/>
        <v>7.5793334468544E+18</v>
      </c>
      <c r="BT346" s="43">
        <f t="shared" si="526"/>
        <v>2.212393316945793E+18</v>
      </c>
      <c r="BU346" s="43">
        <f t="shared" si="527"/>
        <v>3600</v>
      </c>
      <c r="BV346" s="43">
        <f t="shared" si="528"/>
        <v>983040.00000002352</v>
      </c>
      <c r="BW346" s="71">
        <f t="shared" si="468"/>
        <v>0.29189813754189531</v>
      </c>
      <c r="BY346" s="44">
        <f t="shared" si="529"/>
        <v>188</v>
      </c>
      <c r="BZ346" s="44">
        <f t="shared" si="530"/>
        <v>15.25</v>
      </c>
      <c r="CA346" s="44">
        <v>1</v>
      </c>
      <c r="CB346" s="35">
        <f t="shared" si="531"/>
        <v>0</v>
      </c>
      <c r="CC346" s="43">
        <f t="shared" si="479"/>
        <v>3595737600</v>
      </c>
      <c r="CD346" s="43">
        <f t="shared" si="532"/>
        <v>0</v>
      </c>
      <c r="CE346" s="43">
        <f t="shared" si="533"/>
        <v>409345849869581.87</v>
      </c>
      <c r="CF346" s="43">
        <f t="shared" si="534"/>
        <v>4575</v>
      </c>
      <c r="CG346" s="43">
        <f t="shared" si="535"/>
        <v>983040.00000002352</v>
      </c>
      <c r="CH346" s="71" t="e">
        <f t="shared" si="564"/>
        <v>#DIV/0!</v>
      </c>
      <c r="CJ346" s="44">
        <f t="shared" si="536"/>
        <v>133</v>
      </c>
      <c r="CK346" s="44">
        <f t="shared" si="537"/>
        <v>18.899999999999999</v>
      </c>
      <c r="CL346" s="44">
        <v>1</v>
      </c>
      <c r="CM346" s="35">
        <f t="shared" si="538"/>
        <v>0</v>
      </c>
      <c r="CN346" s="43">
        <f t="shared" si="480"/>
        <v>1411200</v>
      </c>
      <c r="CO346" s="43">
        <f t="shared" si="539"/>
        <v>0</v>
      </c>
      <c r="CP346" s="43">
        <f t="shared" si="540"/>
        <v>199875903256.63104</v>
      </c>
      <c r="CQ346" s="43">
        <f t="shared" si="541"/>
        <v>5670</v>
      </c>
      <c r="CR346" s="43">
        <f t="shared" si="542"/>
        <v>983040.00000002352</v>
      </c>
      <c r="CS346" s="71" t="e">
        <f t="shared" si="560"/>
        <v>#DIV/0!</v>
      </c>
      <c r="CU346" s="44">
        <f t="shared" si="543"/>
        <v>83</v>
      </c>
      <c r="CV346" s="44">
        <f t="shared" si="544"/>
        <v>23</v>
      </c>
      <c r="CW346" s="44">
        <v>1</v>
      </c>
      <c r="CX346" s="35">
        <f t="shared" si="545"/>
        <v>0</v>
      </c>
      <c r="CY346" s="43">
        <f t="shared" si="481"/>
        <v>8640</v>
      </c>
      <c r="CZ346" s="43">
        <f t="shared" si="546"/>
        <v>0</v>
      </c>
      <c r="DA346" s="43">
        <f t="shared" si="547"/>
        <v>195191311.77405307</v>
      </c>
      <c r="DB346" s="43">
        <f t="shared" si="548"/>
        <v>6900</v>
      </c>
      <c r="DC346" s="43">
        <f t="shared" si="549"/>
        <v>983040.00000002352</v>
      </c>
      <c r="DD346" s="71" t="e">
        <f t="shared" si="550"/>
        <v>#DIV/0!</v>
      </c>
      <c r="DF346" s="44">
        <f t="shared" si="551"/>
        <v>20</v>
      </c>
      <c r="DG346" s="44">
        <f t="shared" si="552"/>
        <v>32.75</v>
      </c>
      <c r="DH346" s="44">
        <v>6</v>
      </c>
      <c r="DI346" s="35">
        <f t="shared" si="561"/>
        <v>0</v>
      </c>
      <c r="DJ346" s="43">
        <f t="shared" si="482"/>
        <v>6</v>
      </c>
      <c r="DK346" s="43">
        <f t="shared" si="553"/>
        <v>0</v>
      </c>
      <c r="DL346" s="43">
        <f t="shared" si="554"/>
        <v>31440.000000000044</v>
      </c>
      <c r="DM346" s="43">
        <f t="shared" si="555"/>
        <v>9825</v>
      </c>
      <c r="DN346" s="43">
        <f t="shared" si="556"/>
        <v>983040.00000002352</v>
      </c>
      <c r="DO346" s="71" t="e">
        <f t="shared" si="557"/>
        <v>#DIV/0!</v>
      </c>
    </row>
    <row r="347" spans="1:119">
      <c r="A347" s="35">
        <f t="shared" si="483"/>
        <v>33923.561024435068</v>
      </c>
      <c r="B347" s="35">
        <v>0</v>
      </c>
      <c r="C347" s="56">
        <f t="shared" si="563"/>
        <v>16.375</v>
      </c>
      <c r="D347" s="60"/>
      <c r="E347" s="59">
        <f t="shared" si="484"/>
        <v>16.375</v>
      </c>
      <c r="F347" s="102">
        <f t="shared" si="472"/>
        <v>32.75</v>
      </c>
      <c r="G347" s="38">
        <f t="shared" si="485"/>
        <v>3.3903591316035115E+20</v>
      </c>
      <c r="H347" s="35">
        <f t="shared" si="558"/>
        <v>68.200000000000031</v>
      </c>
      <c r="I347" s="39">
        <v>341</v>
      </c>
      <c r="J347" s="44">
        <f t="shared" si="486"/>
        <v>341</v>
      </c>
      <c r="K347" s="44">
        <f t="shared" si="487"/>
        <v>1</v>
      </c>
      <c r="L347" s="34">
        <v>1</v>
      </c>
      <c r="M347" s="127">
        <f t="shared" si="488"/>
        <v>16.375</v>
      </c>
      <c r="N347" s="43">
        <f t="shared" si="473"/>
        <v>1.1797547463535296E+22</v>
      </c>
      <c r="O347" s="43">
        <f t="shared" si="489"/>
        <v>6.5876030342948151E+25</v>
      </c>
      <c r="P347" s="43">
        <f t="shared" si="490"/>
        <v>6.6620556936008998E+23</v>
      </c>
      <c r="Q347" s="43">
        <f t="shared" si="491"/>
        <v>300</v>
      </c>
      <c r="R347" s="43">
        <f t="shared" si="492"/>
        <v>1017706.830733052</v>
      </c>
      <c r="S347" s="71">
        <f t="shared" si="493"/>
        <v>1.0113019346974138E-2</v>
      </c>
      <c r="V347" s="44">
        <f t="shared" si="494"/>
        <v>341</v>
      </c>
      <c r="W347" s="44">
        <f t="shared" si="495"/>
        <v>2</v>
      </c>
      <c r="X347" s="44">
        <v>1</v>
      </c>
      <c r="Y347" s="35">
        <f t="shared" si="496"/>
        <v>1</v>
      </c>
      <c r="Z347" s="43">
        <f t="shared" si="474"/>
        <v>1.2631036195957408E+23</v>
      </c>
      <c r="AA347" s="43">
        <f t="shared" si="497"/>
        <v>4.3071833428214766E+25</v>
      </c>
      <c r="AB347" s="43">
        <f t="shared" si="498"/>
        <v>6.6620556936008998E+23</v>
      </c>
      <c r="AC347" s="43">
        <f t="shared" si="499"/>
        <v>600</v>
      </c>
      <c r="AD347" s="43">
        <f t="shared" si="500"/>
        <v>1017706.830733052</v>
      </c>
      <c r="AE347" s="71">
        <f t="shared" si="562"/>
        <v>1.5467313934300352E-2</v>
      </c>
      <c r="AG347" s="44">
        <f t="shared" si="501"/>
        <v>326</v>
      </c>
      <c r="AH347" s="44">
        <f t="shared" si="502"/>
        <v>4.1500000000000004</v>
      </c>
      <c r="AI347" s="44">
        <v>1</v>
      </c>
      <c r="AJ347" s="35">
        <f t="shared" si="503"/>
        <v>1.075</v>
      </c>
      <c r="AK347" s="43">
        <f t="shared" si="475"/>
        <v>1.1577268492366502E+21</v>
      </c>
      <c r="AL347" s="43">
        <f t="shared" si="504"/>
        <v>4.0572537431498405E+23</v>
      </c>
      <c r="AM347" s="43">
        <f t="shared" si="505"/>
        <v>8.3275696170011164E+22</v>
      </c>
      <c r="AN347" s="43">
        <f t="shared" si="506"/>
        <v>1245</v>
      </c>
      <c r="AO347" s="43">
        <f t="shared" si="507"/>
        <v>1017706.830733052</v>
      </c>
      <c r="AP347" s="71">
        <f t="shared" si="470"/>
        <v>0.20525138786454172</v>
      </c>
      <c r="AR347" s="44">
        <f t="shared" si="508"/>
        <v>306</v>
      </c>
      <c r="AS347" s="44">
        <f t="shared" si="509"/>
        <v>6.5</v>
      </c>
      <c r="AT347" s="44">
        <v>1</v>
      </c>
      <c r="AU347" s="35">
        <f t="shared" si="510"/>
        <v>1.175</v>
      </c>
      <c r="AV347" s="43">
        <f t="shared" si="476"/>
        <v>1.248629846287824E+20</v>
      </c>
      <c r="AW347" s="43">
        <f t="shared" si="511"/>
        <v>4.4894486123278705E+22</v>
      </c>
      <c r="AX347" s="43">
        <f t="shared" si="512"/>
        <v>5.2047310106256915E+21</v>
      </c>
      <c r="AY347" s="43">
        <f t="shared" si="513"/>
        <v>1950</v>
      </c>
      <c r="AZ347" s="43">
        <f t="shared" si="514"/>
        <v>1017706.830733052</v>
      </c>
      <c r="BA347" s="71">
        <f t="shared" si="559"/>
        <v>0.11593252223299048</v>
      </c>
      <c r="BC347" s="44">
        <f t="shared" si="515"/>
        <v>281</v>
      </c>
      <c r="BD347" s="44">
        <f t="shared" si="516"/>
        <v>9.1</v>
      </c>
      <c r="BE347" s="44">
        <v>1</v>
      </c>
      <c r="BF347" s="35">
        <f t="shared" si="517"/>
        <v>1.3</v>
      </c>
      <c r="BG347" s="43">
        <f t="shared" si="477"/>
        <v>7.903415290788864E+18</v>
      </c>
      <c r="BH347" s="43">
        <f t="shared" si="518"/>
        <v>2.8871176057251719E+21</v>
      </c>
      <c r="BI347" s="43">
        <f t="shared" si="519"/>
        <v>1.626478440820526E+20</v>
      </c>
      <c r="BJ347" s="43">
        <f t="shared" si="520"/>
        <v>2730</v>
      </c>
      <c r="BK347" s="43">
        <f t="shared" si="521"/>
        <v>1017706.830733052</v>
      </c>
      <c r="BL347" s="71">
        <f t="shared" si="471"/>
        <v>5.6335718281624869E-2</v>
      </c>
      <c r="BN347" s="44">
        <f t="shared" si="522"/>
        <v>251</v>
      </c>
      <c r="BO347" s="44">
        <f t="shared" si="523"/>
        <v>12</v>
      </c>
      <c r="BP347" s="44">
        <v>1</v>
      </c>
      <c r="BQ347" s="35">
        <f t="shared" si="524"/>
        <v>1.45</v>
      </c>
      <c r="BR347" s="43">
        <f t="shared" si="478"/>
        <v>2.0908506060288E+16</v>
      </c>
      <c r="BS347" s="43">
        <f t="shared" si="525"/>
        <v>7.6096507806418176E+18</v>
      </c>
      <c r="BT347" s="43">
        <f t="shared" si="526"/>
        <v>2.5413725637820667E+18</v>
      </c>
      <c r="BU347" s="43">
        <f t="shared" si="527"/>
        <v>3600</v>
      </c>
      <c r="BV347" s="43">
        <f t="shared" si="528"/>
        <v>1017706.830733052</v>
      </c>
      <c r="BW347" s="71">
        <f t="shared" si="468"/>
        <v>0.33396704225206519</v>
      </c>
      <c r="BY347" s="44">
        <f t="shared" si="529"/>
        <v>189</v>
      </c>
      <c r="BZ347" s="44">
        <f t="shared" si="530"/>
        <v>15.25</v>
      </c>
      <c r="CA347" s="44">
        <v>1</v>
      </c>
      <c r="CB347" s="35">
        <f t="shared" si="531"/>
        <v>0</v>
      </c>
      <c r="CC347" s="43">
        <f t="shared" si="479"/>
        <v>3595737600</v>
      </c>
      <c r="CD347" s="43">
        <f t="shared" si="532"/>
        <v>0</v>
      </c>
      <c r="CE347" s="43">
        <f t="shared" si="533"/>
        <v>470214904370051.87</v>
      </c>
      <c r="CF347" s="43">
        <f t="shared" si="534"/>
        <v>4575</v>
      </c>
      <c r="CG347" s="43">
        <f t="shared" si="535"/>
        <v>1017706.830733052</v>
      </c>
      <c r="CH347" s="71" t="e">
        <f t="shared" si="564"/>
        <v>#DIV/0!</v>
      </c>
      <c r="CJ347" s="44">
        <f t="shared" si="536"/>
        <v>134</v>
      </c>
      <c r="CK347" s="44">
        <f t="shared" si="537"/>
        <v>18.899999999999999</v>
      </c>
      <c r="CL347" s="44">
        <v>1</v>
      </c>
      <c r="CM347" s="35">
        <f t="shared" si="538"/>
        <v>0</v>
      </c>
      <c r="CN347" s="43">
        <f t="shared" si="480"/>
        <v>1411200</v>
      </c>
      <c r="CO347" s="43">
        <f t="shared" si="539"/>
        <v>0</v>
      </c>
      <c r="CP347" s="43">
        <f t="shared" si="540"/>
        <v>229597121274.43857</v>
      </c>
      <c r="CQ347" s="43">
        <f t="shared" si="541"/>
        <v>5670</v>
      </c>
      <c r="CR347" s="43">
        <f t="shared" si="542"/>
        <v>1017706.830733052</v>
      </c>
      <c r="CS347" s="71" t="e">
        <f t="shared" si="560"/>
        <v>#DIV/0!</v>
      </c>
      <c r="CU347" s="44">
        <f t="shared" si="543"/>
        <v>84</v>
      </c>
      <c r="CV347" s="44">
        <f t="shared" si="544"/>
        <v>23</v>
      </c>
      <c r="CW347" s="44">
        <v>1</v>
      </c>
      <c r="CX347" s="35">
        <f t="shared" si="545"/>
        <v>0</v>
      </c>
      <c r="CY347" s="43">
        <f t="shared" si="481"/>
        <v>8640</v>
      </c>
      <c r="CZ347" s="43">
        <f t="shared" si="546"/>
        <v>0</v>
      </c>
      <c r="DA347" s="43">
        <f t="shared" si="547"/>
        <v>224215938.7445682</v>
      </c>
      <c r="DB347" s="43">
        <f t="shared" si="548"/>
        <v>6900</v>
      </c>
      <c r="DC347" s="43">
        <f t="shared" si="549"/>
        <v>1017706.830733052</v>
      </c>
      <c r="DD347" s="71" t="e">
        <f t="shared" si="550"/>
        <v>#DIV/0!</v>
      </c>
      <c r="DF347" s="44">
        <f t="shared" si="551"/>
        <v>21</v>
      </c>
      <c r="DG347" s="44">
        <f t="shared" si="552"/>
        <v>32.75</v>
      </c>
      <c r="DH347" s="44">
        <v>1</v>
      </c>
      <c r="DI347" s="35">
        <f t="shared" si="561"/>
        <v>0</v>
      </c>
      <c r="DJ347" s="43">
        <f t="shared" si="482"/>
        <v>6</v>
      </c>
      <c r="DK347" s="43">
        <f t="shared" si="553"/>
        <v>0</v>
      </c>
      <c r="DL347" s="43">
        <f t="shared" si="554"/>
        <v>36115.076281106827</v>
      </c>
      <c r="DM347" s="43">
        <f t="shared" si="555"/>
        <v>9825</v>
      </c>
      <c r="DN347" s="43">
        <f t="shared" si="556"/>
        <v>1017706.830733052</v>
      </c>
      <c r="DO347" s="71" t="e">
        <f t="shared" si="557"/>
        <v>#DIV/0!</v>
      </c>
    </row>
    <row r="348" spans="1:119">
      <c r="A348" s="35">
        <f t="shared" si="483"/>
        <v>35119.872820390097</v>
      </c>
      <c r="B348" s="35">
        <v>0</v>
      </c>
      <c r="C348" s="56">
        <f t="shared" si="563"/>
        <v>16.375</v>
      </c>
      <c r="D348" s="60"/>
      <c r="E348" s="59">
        <f t="shared" si="484"/>
        <v>16.375</v>
      </c>
      <c r="F348" s="102">
        <f t="shared" si="472"/>
        <v>32.75</v>
      </c>
      <c r="G348" s="38">
        <f t="shared" si="485"/>
        <v>3.8944999573221304E+20</v>
      </c>
      <c r="H348" s="35">
        <f t="shared" si="558"/>
        <v>68.400000000000034</v>
      </c>
      <c r="I348" s="39">
        <v>342</v>
      </c>
      <c r="J348" s="44">
        <f t="shared" si="486"/>
        <v>342</v>
      </c>
      <c r="K348" s="44">
        <f t="shared" si="487"/>
        <v>1</v>
      </c>
      <c r="L348" s="34">
        <v>1</v>
      </c>
      <c r="M348" s="127">
        <f t="shared" si="488"/>
        <v>16.375</v>
      </c>
      <c r="N348" s="43">
        <f t="shared" si="473"/>
        <v>1.1797547463535296E+22</v>
      </c>
      <c r="O348" s="43">
        <f t="shared" si="489"/>
        <v>6.6069215182663541E+25</v>
      </c>
      <c r="P348" s="43">
        <f t="shared" si="490"/>
        <v>7.6526924161379862E+23</v>
      </c>
      <c r="Q348" s="43">
        <f t="shared" si="491"/>
        <v>300</v>
      </c>
      <c r="R348" s="43">
        <f t="shared" si="492"/>
        <v>1053596.1846117028</v>
      </c>
      <c r="S348" s="71">
        <f t="shared" si="493"/>
        <v>1.1582841411057114E-2</v>
      </c>
      <c r="V348" s="44">
        <f t="shared" si="494"/>
        <v>342</v>
      </c>
      <c r="W348" s="44">
        <f t="shared" si="495"/>
        <v>2</v>
      </c>
      <c r="X348" s="44">
        <v>1</v>
      </c>
      <c r="Y348" s="35">
        <f t="shared" si="496"/>
        <v>1</v>
      </c>
      <c r="Z348" s="43">
        <f t="shared" si="474"/>
        <v>1.2631036195957408E+23</v>
      </c>
      <c r="AA348" s="43">
        <f t="shared" si="497"/>
        <v>4.3198143790174336E+25</v>
      </c>
      <c r="AB348" s="43">
        <f t="shared" si="498"/>
        <v>7.6526924161379862E+23</v>
      </c>
      <c r="AC348" s="43">
        <f t="shared" si="499"/>
        <v>600</v>
      </c>
      <c r="AD348" s="43">
        <f t="shared" si="500"/>
        <v>1053596.1846117028</v>
      </c>
      <c r="AE348" s="71">
        <f t="shared" si="562"/>
        <v>1.7715326967078237E-2</v>
      </c>
      <c r="AG348" s="44">
        <f t="shared" si="501"/>
        <v>327</v>
      </c>
      <c r="AH348" s="44">
        <f t="shared" si="502"/>
        <v>4.1500000000000004</v>
      </c>
      <c r="AI348" s="44">
        <v>1</v>
      </c>
      <c r="AJ348" s="35">
        <f t="shared" si="503"/>
        <v>1.075</v>
      </c>
      <c r="AK348" s="43">
        <f t="shared" si="475"/>
        <v>1.1577268492366502E+21</v>
      </c>
      <c r="AL348" s="43">
        <f t="shared" si="504"/>
        <v>4.0696993067791347E+23</v>
      </c>
      <c r="AM348" s="43">
        <f t="shared" si="505"/>
        <v>9.5658655201724727E+22</v>
      </c>
      <c r="AN348" s="43">
        <f t="shared" si="506"/>
        <v>1245</v>
      </c>
      <c r="AO348" s="43">
        <f t="shared" si="507"/>
        <v>1053596.1846117028</v>
      </c>
      <c r="AP348" s="71">
        <f t="shared" si="470"/>
        <v>0.2350509165195093</v>
      </c>
      <c r="AR348" s="44">
        <f t="shared" si="508"/>
        <v>307</v>
      </c>
      <c r="AS348" s="44">
        <f t="shared" si="509"/>
        <v>6.5</v>
      </c>
      <c r="AT348" s="44">
        <v>1</v>
      </c>
      <c r="AU348" s="35">
        <f t="shared" si="510"/>
        <v>1.175</v>
      </c>
      <c r="AV348" s="43">
        <f t="shared" si="476"/>
        <v>1.248629846287824E+20</v>
      </c>
      <c r="AW348" s="43">
        <f t="shared" si="511"/>
        <v>4.5041200130217533E+22</v>
      </c>
      <c r="AX348" s="43">
        <f t="shared" si="512"/>
        <v>5.9786659501077881E+21</v>
      </c>
      <c r="AY348" s="43">
        <f t="shared" si="513"/>
        <v>1950</v>
      </c>
      <c r="AZ348" s="43">
        <f t="shared" si="514"/>
        <v>1053596.1846117028</v>
      </c>
      <c r="BA348" s="71">
        <f t="shared" si="559"/>
        <v>0.13273771419995495</v>
      </c>
      <c r="BC348" s="44">
        <f t="shared" si="515"/>
        <v>282</v>
      </c>
      <c r="BD348" s="44">
        <f t="shared" si="516"/>
        <v>9.1</v>
      </c>
      <c r="BE348" s="44">
        <v>1</v>
      </c>
      <c r="BF348" s="35">
        <f t="shared" si="517"/>
        <v>1.3</v>
      </c>
      <c r="BG348" s="43">
        <f t="shared" si="477"/>
        <v>7.903415290788864E+18</v>
      </c>
      <c r="BH348" s="43">
        <f t="shared" si="518"/>
        <v>2.8973920456031973E+21</v>
      </c>
      <c r="BI348" s="43">
        <f t="shared" si="519"/>
        <v>1.8683331094086802E+20</v>
      </c>
      <c r="BJ348" s="43">
        <f t="shared" si="520"/>
        <v>2730</v>
      </c>
      <c r="BK348" s="43">
        <f t="shared" si="521"/>
        <v>1053596.1846117028</v>
      </c>
      <c r="BL348" s="71">
        <f t="shared" si="471"/>
        <v>6.4483269091729661E-2</v>
      </c>
      <c r="BN348" s="44">
        <f t="shared" si="522"/>
        <v>252</v>
      </c>
      <c r="BO348" s="44">
        <f t="shared" si="523"/>
        <v>12</v>
      </c>
      <c r="BP348" s="44">
        <v>15</v>
      </c>
      <c r="BQ348" s="35">
        <f t="shared" si="524"/>
        <v>1.45</v>
      </c>
      <c r="BR348" s="43">
        <f t="shared" si="478"/>
        <v>3.1362759090432E+17</v>
      </c>
      <c r="BS348" s="43">
        <f t="shared" si="525"/>
        <v>1.1459952171643853E+20</v>
      </c>
      <c r="BT348" s="43">
        <f t="shared" si="526"/>
        <v>2.9192704834510572E+18</v>
      </c>
      <c r="BU348" s="43">
        <f t="shared" si="527"/>
        <v>3600</v>
      </c>
      <c r="BV348" s="43">
        <f t="shared" si="528"/>
        <v>1053596.1846117028</v>
      </c>
      <c r="BW348" s="71">
        <f t="shared" si="468"/>
        <v>2.5473670742487117E-2</v>
      </c>
      <c r="BY348" s="44">
        <f t="shared" si="529"/>
        <v>190</v>
      </c>
      <c r="BZ348" s="44">
        <f t="shared" si="530"/>
        <v>15.25</v>
      </c>
      <c r="CA348" s="44">
        <v>1</v>
      </c>
      <c r="CB348" s="35">
        <f t="shared" si="531"/>
        <v>0</v>
      </c>
      <c r="CC348" s="43">
        <f t="shared" si="479"/>
        <v>3595737600</v>
      </c>
      <c r="CD348" s="43">
        <f t="shared" si="532"/>
        <v>0</v>
      </c>
      <c r="CE348" s="43">
        <f t="shared" si="533"/>
        <v>540135087144966.81</v>
      </c>
      <c r="CF348" s="43">
        <f t="shared" si="534"/>
        <v>4575</v>
      </c>
      <c r="CG348" s="43">
        <f t="shared" si="535"/>
        <v>1053596.1846117028</v>
      </c>
      <c r="CH348" s="71" t="e">
        <f t="shared" si="564"/>
        <v>#DIV/0!</v>
      </c>
      <c r="CJ348" s="44">
        <f t="shared" si="536"/>
        <v>135</v>
      </c>
      <c r="CK348" s="44">
        <f t="shared" si="537"/>
        <v>18.899999999999999</v>
      </c>
      <c r="CL348" s="44">
        <v>1</v>
      </c>
      <c r="CM348" s="35">
        <f t="shared" si="538"/>
        <v>0</v>
      </c>
      <c r="CN348" s="43">
        <f t="shared" si="480"/>
        <v>1411200</v>
      </c>
      <c r="CO348" s="43">
        <f t="shared" si="539"/>
        <v>0</v>
      </c>
      <c r="CP348" s="43">
        <f t="shared" si="540"/>
        <v>263737835520.00241</v>
      </c>
      <c r="CQ348" s="43">
        <f t="shared" si="541"/>
        <v>5670</v>
      </c>
      <c r="CR348" s="43">
        <f t="shared" si="542"/>
        <v>1053596.1846117028</v>
      </c>
      <c r="CS348" s="71" t="e">
        <f t="shared" si="560"/>
        <v>#DIV/0!</v>
      </c>
      <c r="CU348" s="44">
        <f t="shared" si="543"/>
        <v>85</v>
      </c>
      <c r="CV348" s="44">
        <f t="shared" si="544"/>
        <v>23</v>
      </c>
      <c r="CW348" s="44">
        <v>1</v>
      </c>
      <c r="CX348" s="35">
        <f t="shared" si="545"/>
        <v>0</v>
      </c>
      <c r="CY348" s="43">
        <f t="shared" si="481"/>
        <v>8640</v>
      </c>
      <c r="CZ348" s="43">
        <f t="shared" si="546"/>
        <v>0</v>
      </c>
      <c r="DA348" s="43">
        <f t="shared" si="547"/>
        <v>257556480.00000143</v>
      </c>
      <c r="DB348" s="43">
        <f t="shared" si="548"/>
        <v>6900</v>
      </c>
      <c r="DC348" s="43">
        <f t="shared" si="549"/>
        <v>1053596.1846117028</v>
      </c>
      <c r="DD348" s="71" t="e">
        <f t="shared" si="550"/>
        <v>#DIV/0!</v>
      </c>
      <c r="DF348" s="44">
        <f t="shared" si="551"/>
        <v>22</v>
      </c>
      <c r="DG348" s="44">
        <f t="shared" si="552"/>
        <v>32.75</v>
      </c>
      <c r="DH348" s="44">
        <v>1</v>
      </c>
      <c r="DI348" s="35">
        <f t="shared" si="561"/>
        <v>0</v>
      </c>
      <c r="DJ348" s="43">
        <f t="shared" si="482"/>
        <v>6</v>
      </c>
      <c r="DK348" s="43">
        <f t="shared" si="553"/>
        <v>0</v>
      </c>
      <c r="DL348" s="43">
        <f t="shared" si="554"/>
        <v>41485.328714699848</v>
      </c>
      <c r="DM348" s="43">
        <f t="shared" si="555"/>
        <v>9825</v>
      </c>
      <c r="DN348" s="43">
        <f t="shared" si="556"/>
        <v>1053596.1846117028</v>
      </c>
      <c r="DO348" s="71" t="e">
        <f t="shared" si="557"/>
        <v>#DIV/0!</v>
      </c>
    </row>
    <row r="349" spans="1:119">
      <c r="A349" s="35">
        <f t="shared" si="483"/>
        <v>36358.372460720027</v>
      </c>
      <c r="B349" s="35">
        <v>0</v>
      </c>
      <c r="C349" s="56">
        <f t="shared" si="563"/>
        <v>16.375</v>
      </c>
      <c r="D349" s="60"/>
      <c r="E349" s="59">
        <f t="shared" si="484"/>
        <v>16.375</v>
      </c>
      <c r="F349" s="102">
        <f t="shared" si="472"/>
        <v>32.75</v>
      </c>
      <c r="G349" s="38">
        <f t="shared" si="485"/>
        <v>4.4736056945119547E+20</v>
      </c>
      <c r="H349" s="35">
        <f t="shared" si="558"/>
        <v>68.600000000000037</v>
      </c>
      <c r="I349" s="39">
        <v>343</v>
      </c>
      <c r="J349" s="44">
        <f t="shared" si="486"/>
        <v>343</v>
      </c>
      <c r="K349" s="44">
        <f t="shared" si="487"/>
        <v>1</v>
      </c>
      <c r="L349" s="34">
        <v>1</v>
      </c>
      <c r="M349" s="127">
        <f t="shared" si="488"/>
        <v>16.375</v>
      </c>
      <c r="N349" s="43">
        <f t="shared" si="473"/>
        <v>1.1797547463535296E+22</v>
      </c>
      <c r="O349" s="43">
        <f t="shared" si="489"/>
        <v>6.6262400022378932E+25</v>
      </c>
      <c r="P349" s="43">
        <f t="shared" si="490"/>
        <v>8.7906351897159914E+23</v>
      </c>
      <c r="Q349" s="43">
        <f t="shared" si="491"/>
        <v>300</v>
      </c>
      <c r="R349" s="43">
        <f t="shared" si="492"/>
        <v>1090751.1738216009</v>
      </c>
      <c r="S349" s="71">
        <f t="shared" si="493"/>
        <v>1.3266400231122194E-2</v>
      </c>
      <c r="V349" s="44">
        <f t="shared" si="494"/>
        <v>343</v>
      </c>
      <c r="W349" s="44">
        <f t="shared" si="495"/>
        <v>2</v>
      </c>
      <c r="X349" s="44">
        <v>1</v>
      </c>
      <c r="Y349" s="35">
        <f t="shared" si="496"/>
        <v>1</v>
      </c>
      <c r="Z349" s="43">
        <f t="shared" si="474"/>
        <v>1.2631036195957408E+23</v>
      </c>
      <c r="AA349" s="43">
        <f t="shared" si="497"/>
        <v>4.3324454152133906E+25</v>
      </c>
      <c r="AB349" s="43">
        <f t="shared" si="498"/>
        <v>8.7906351897159914E+23</v>
      </c>
      <c r="AC349" s="43">
        <f t="shared" si="499"/>
        <v>600</v>
      </c>
      <c r="AD349" s="43">
        <f t="shared" si="500"/>
        <v>1090751.1738216009</v>
      </c>
      <c r="AE349" s="71">
        <f t="shared" si="562"/>
        <v>2.0290238761803341E-2</v>
      </c>
      <c r="AG349" s="44">
        <f t="shared" si="501"/>
        <v>328</v>
      </c>
      <c r="AH349" s="44">
        <f t="shared" si="502"/>
        <v>4.1500000000000004</v>
      </c>
      <c r="AI349" s="44">
        <v>1</v>
      </c>
      <c r="AJ349" s="35">
        <f t="shared" si="503"/>
        <v>1.075</v>
      </c>
      <c r="AK349" s="43">
        <f t="shared" si="475"/>
        <v>1.1577268492366502E+21</v>
      </c>
      <c r="AL349" s="43">
        <f t="shared" si="504"/>
        <v>4.0821448704084289E+23</v>
      </c>
      <c r="AM349" s="43">
        <f t="shared" si="505"/>
        <v>1.0988293987144977E+23</v>
      </c>
      <c r="AN349" s="43">
        <f t="shared" si="506"/>
        <v>1245</v>
      </c>
      <c r="AO349" s="43">
        <f t="shared" si="507"/>
        <v>1090751.1738216009</v>
      </c>
      <c r="AP349" s="71">
        <f t="shared" si="470"/>
        <v>0.26917942248447374</v>
      </c>
      <c r="AR349" s="44">
        <f t="shared" si="508"/>
        <v>308</v>
      </c>
      <c r="AS349" s="44">
        <f t="shared" si="509"/>
        <v>6.5</v>
      </c>
      <c r="AT349" s="44">
        <v>1</v>
      </c>
      <c r="AU349" s="35">
        <f t="shared" si="510"/>
        <v>1.175</v>
      </c>
      <c r="AV349" s="43">
        <f t="shared" si="476"/>
        <v>1.248629846287824E+20</v>
      </c>
      <c r="AW349" s="43">
        <f t="shared" si="511"/>
        <v>4.5187914137156352E+22</v>
      </c>
      <c r="AX349" s="43">
        <f t="shared" si="512"/>
        <v>6.8676837419656015E+21</v>
      </c>
      <c r="AY349" s="43">
        <f t="shared" si="513"/>
        <v>1950</v>
      </c>
      <c r="AZ349" s="43">
        <f t="shared" si="514"/>
        <v>1090751.1738216009</v>
      </c>
      <c r="BA349" s="71">
        <f t="shared" si="559"/>
        <v>0.15198054331785496</v>
      </c>
      <c r="BC349" s="44">
        <f t="shared" si="515"/>
        <v>283</v>
      </c>
      <c r="BD349" s="44">
        <f t="shared" si="516"/>
        <v>9.1</v>
      </c>
      <c r="BE349" s="44">
        <v>1</v>
      </c>
      <c r="BF349" s="35">
        <f t="shared" si="517"/>
        <v>1.3</v>
      </c>
      <c r="BG349" s="43">
        <f t="shared" si="477"/>
        <v>7.903415290788864E+18</v>
      </c>
      <c r="BH349" s="43">
        <f t="shared" si="518"/>
        <v>2.9076664854812232E+21</v>
      </c>
      <c r="BI349" s="43">
        <f t="shared" si="519"/>
        <v>2.1461511693642465E+20</v>
      </c>
      <c r="BJ349" s="43">
        <f t="shared" si="520"/>
        <v>2730</v>
      </c>
      <c r="BK349" s="43">
        <f t="shared" si="521"/>
        <v>1090751.1738216009</v>
      </c>
      <c r="BL349" s="71">
        <f t="shared" si="471"/>
        <v>7.3810087232513366E-2</v>
      </c>
      <c r="BN349" s="44">
        <f t="shared" si="522"/>
        <v>253</v>
      </c>
      <c r="BO349" s="44">
        <f t="shared" si="523"/>
        <v>12</v>
      </c>
      <c r="BP349" s="44">
        <v>1</v>
      </c>
      <c r="BQ349" s="35">
        <f t="shared" si="524"/>
        <v>1.45</v>
      </c>
      <c r="BR349" s="43">
        <f t="shared" si="478"/>
        <v>3.1362759090432E+17</v>
      </c>
      <c r="BS349" s="43">
        <f t="shared" si="525"/>
        <v>1.1505428172324979E+20</v>
      </c>
      <c r="BT349" s="43">
        <f t="shared" si="526"/>
        <v>3.3533612021316285E+18</v>
      </c>
      <c r="BU349" s="43">
        <f t="shared" si="527"/>
        <v>3600</v>
      </c>
      <c r="BV349" s="43">
        <f t="shared" si="528"/>
        <v>1090751.1738216009</v>
      </c>
      <c r="BW349" s="71">
        <f t="shared" si="468"/>
        <v>2.9145905323174012E-2</v>
      </c>
      <c r="BY349" s="44">
        <f t="shared" si="529"/>
        <v>191</v>
      </c>
      <c r="BZ349" s="44">
        <f t="shared" si="530"/>
        <v>15.25</v>
      </c>
      <c r="CA349" s="44">
        <v>1</v>
      </c>
      <c r="CB349" s="35">
        <f t="shared" si="531"/>
        <v>0</v>
      </c>
      <c r="CC349" s="43">
        <f t="shared" si="479"/>
        <v>3595737600</v>
      </c>
      <c r="CD349" s="43">
        <f t="shared" si="532"/>
        <v>0</v>
      </c>
      <c r="CE349" s="43">
        <f t="shared" si="533"/>
        <v>620452286079603.62</v>
      </c>
      <c r="CF349" s="43">
        <f t="shared" si="534"/>
        <v>4575</v>
      </c>
      <c r="CG349" s="43">
        <f t="shared" si="535"/>
        <v>1090751.1738216009</v>
      </c>
      <c r="CH349" s="71" t="e">
        <f t="shared" si="564"/>
        <v>#DIV/0!</v>
      </c>
      <c r="CJ349" s="44">
        <f t="shared" si="536"/>
        <v>136</v>
      </c>
      <c r="CK349" s="44">
        <f t="shared" si="537"/>
        <v>18.899999999999999</v>
      </c>
      <c r="CL349" s="44">
        <v>1</v>
      </c>
      <c r="CM349" s="35">
        <f t="shared" si="538"/>
        <v>0</v>
      </c>
      <c r="CN349" s="43">
        <f t="shared" si="480"/>
        <v>1411200</v>
      </c>
      <c r="CO349" s="43">
        <f t="shared" si="539"/>
        <v>0</v>
      </c>
      <c r="CP349" s="43">
        <f t="shared" si="540"/>
        <v>302955217812.30536</v>
      </c>
      <c r="CQ349" s="43">
        <f t="shared" si="541"/>
        <v>5670</v>
      </c>
      <c r="CR349" s="43">
        <f t="shared" si="542"/>
        <v>1090751.1738216009</v>
      </c>
      <c r="CS349" s="71" t="e">
        <f t="shared" si="560"/>
        <v>#DIV/0!</v>
      </c>
      <c r="CU349" s="44">
        <f t="shared" si="543"/>
        <v>86</v>
      </c>
      <c r="CV349" s="44">
        <f t="shared" si="544"/>
        <v>23</v>
      </c>
      <c r="CW349" s="44">
        <v>1</v>
      </c>
      <c r="CX349" s="35">
        <f t="shared" si="545"/>
        <v>0</v>
      </c>
      <c r="CY349" s="43">
        <f t="shared" si="481"/>
        <v>8640</v>
      </c>
      <c r="CZ349" s="43">
        <f t="shared" si="546"/>
        <v>0</v>
      </c>
      <c r="DA349" s="43">
        <f t="shared" si="547"/>
        <v>295854704.89482844</v>
      </c>
      <c r="DB349" s="43">
        <f t="shared" si="548"/>
        <v>6900</v>
      </c>
      <c r="DC349" s="43">
        <f t="shared" si="549"/>
        <v>1090751.1738216009</v>
      </c>
      <c r="DD349" s="71" t="e">
        <f t="shared" si="550"/>
        <v>#DIV/0!</v>
      </c>
      <c r="DF349" s="44">
        <f t="shared" si="551"/>
        <v>23</v>
      </c>
      <c r="DG349" s="44">
        <f t="shared" si="552"/>
        <v>32.75</v>
      </c>
      <c r="DH349" s="44">
        <v>1</v>
      </c>
      <c r="DI349" s="35">
        <f t="shared" si="561"/>
        <v>0</v>
      </c>
      <c r="DJ349" s="43">
        <f t="shared" si="482"/>
        <v>6</v>
      </c>
      <c r="DK349" s="43">
        <f t="shared" si="553"/>
        <v>0</v>
      </c>
      <c r="DL349" s="43">
        <f t="shared" si="554"/>
        <v>47654.128851086993</v>
      </c>
      <c r="DM349" s="43">
        <f t="shared" si="555"/>
        <v>9825</v>
      </c>
      <c r="DN349" s="43">
        <f t="shared" si="556"/>
        <v>1090751.1738216009</v>
      </c>
      <c r="DO349" s="71" t="e">
        <f t="shared" si="557"/>
        <v>#DIV/0!</v>
      </c>
    </row>
    <row r="350" spans="1:119">
      <c r="A350" s="35">
        <f t="shared" si="483"/>
        <v>37640.547696543756</v>
      </c>
      <c r="B350" s="35">
        <v>0</v>
      </c>
      <c r="C350" s="56">
        <f t="shared" si="563"/>
        <v>16.375</v>
      </c>
      <c r="D350" s="60"/>
      <c r="E350" s="59">
        <f t="shared" si="484"/>
        <v>16.375</v>
      </c>
      <c r="F350" s="102">
        <f t="shared" si="472"/>
        <v>32.75</v>
      </c>
      <c r="G350" s="38">
        <f t="shared" si="485"/>
        <v>5.1388235021912506E+20</v>
      </c>
      <c r="H350" s="35">
        <f t="shared" si="558"/>
        <v>68.800000000000026</v>
      </c>
      <c r="I350" s="39">
        <v>344</v>
      </c>
      <c r="J350" s="44">
        <f t="shared" si="486"/>
        <v>344</v>
      </c>
      <c r="K350" s="44">
        <f t="shared" si="487"/>
        <v>1</v>
      </c>
      <c r="L350" s="34">
        <v>1</v>
      </c>
      <c r="M350" s="127">
        <f t="shared" si="488"/>
        <v>16.375</v>
      </c>
      <c r="N350" s="43">
        <f t="shared" si="473"/>
        <v>1.1797547463535296E+22</v>
      </c>
      <c r="O350" s="43">
        <f t="shared" si="489"/>
        <v>6.6455584862094322E+25</v>
      </c>
      <c r="P350" s="43">
        <f t="shared" si="490"/>
        <v>1.0097788181805807E+24</v>
      </c>
      <c r="Q350" s="43">
        <f t="shared" si="491"/>
        <v>300</v>
      </c>
      <c r="R350" s="43">
        <f t="shared" si="492"/>
        <v>1129216.4308963127</v>
      </c>
      <c r="S350" s="71">
        <f t="shared" si="493"/>
        <v>1.519479243582054E-2</v>
      </c>
      <c r="V350" s="44">
        <f t="shared" si="494"/>
        <v>344</v>
      </c>
      <c r="W350" s="44">
        <f t="shared" si="495"/>
        <v>2</v>
      </c>
      <c r="X350" s="44">
        <v>1</v>
      </c>
      <c r="Y350" s="35">
        <f t="shared" si="496"/>
        <v>1</v>
      </c>
      <c r="Z350" s="43">
        <f t="shared" si="474"/>
        <v>1.2631036195957408E+23</v>
      </c>
      <c r="AA350" s="43">
        <f t="shared" si="497"/>
        <v>4.3450764514093485E+25</v>
      </c>
      <c r="AB350" s="43">
        <f t="shared" si="498"/>
        <v>1.0097788181805807E+24</v>
      </c>
      <c r="AC350" s="43">
        <f t="shared" si="499"/>
        <v>600</v>
      </c>
      <c r="AD350" s="43">
        <f t="shared" si="500"/>
        <v>1129216.4308963127</v>
      </c>
      <c r="AE350" s="71">
        <f t="shared" si="562"/>
        <v>2.3239609923389349E-2</v>
      </c>
      <c r="AG350" s="44">
        <f t="shared" si="501"/>
        <v>329</v>
      </c>
      <c r="AH350" s="44">
        <f t="shared" si="502"/>
        <v>4.1500000000000004</v>
      </c>
      <c r="AI350" s="44">
        <v>1</v>
      </c>
      <c r="AJ350" s="35">
        <f t="shared" si="503"/>
        <v>1.075</v>
      </c>
      <c r="AK350" s="43">
        <f t="shared" si="475"/>
        <v>1.1577268492366502E+21</v>
      </c>
      <c r="AL350" s="43">
        <f t="shared" si="504"/>
        <v>4.0945904340377224E+23</v>
      </c>
      <c r="AM350" s="43">
        <f t="shared" si="505"/>
        <v>1.2622235227257248E+23</v>
      </c>
      <c r="AN350" s="43">
        <f t="shared" si="506"/>
        <v>1245</v>
      </c>
      <c r="AO350" s="43">
        <f t="shared" si="507"/>
        <v>1129216.4308963127</v>
      </c>
      <c r="AP350" s="71">
        <f t="shared" si="470"/>
        <v>0.30826612406287279</v>
      </c>
      <c r="AR350" s="44">
        <f t="shared" si="508"/>
        <v>309</v>
      </c>
      <c r="AS350" s="44">
        <f t="shared" si="509"/>
        <v>6.5</v>
      </c>
      <c r="AT350" s="44">
        <v>1</v>
      </c>
      <c r="AU350" s="35">
        <f t="shared" si="510"/>
        <v>1.175</v>
      </c>
      <c r="AV350" s="43">
        <f t="shared" si="476"/>
        <v>1.248629846287824E+20</v>
      </c>
      <c r="AW350" s="43">
        <f t="shared" si="511"/>
        <v>4.5334628144095171E+22</v>
      </c>
      <c r="AX350" s="43">
        <f t="shared" si="512"/>
        <v>7.8888970170357682E+21</v>
      </c>
      <c r="AY350" s="43">
        <f t="shared" si="513"/>
        <v>1950</v>
      </c>
      <c r="AZ350" s="43">
        <f t="shared" si="514"/>
        <v>1129216.4308963127</v>
      </c>
      <c r="BA350" s="71">
        <f t="shared" si="559"/>
        <v>0.17401481692892845</v>
      </c>
      <c r="BC350" s="44">
        <f t="shared" si="515"/>
        <v>284</v>
      </c>
      <c r="BD350" s="44">
        <f t="shared" si="516"/>
        <v>9.1</v>
      </c>
      <c r="BE350" s="44">
        <v>1</v>
      </c>
      <c r="BF350" s="35">
        <f t="shared" si="517"/>
        <v>1.3</v>
      </c>
      <c r="BG350" s="43">
        <f t="shared" si="477"/>
        <v>7.903415290788864E+18</v>
      </c>
      <c r="BH350" s="43">
        <f t="shared" si="518"/>
        <v>2.9179409253592486E+21</v>
      </c>
      <c r="BI350" s="43">
        <f t="shared" si="519"/>
        <v>2.4652803178236736E+20</v>
      </c>
      <c r="BJ350" s="43">
        <f t="shared" si="520"/>
        <v>2730</v>
      </c>
      <c r="BK350" s="43">
        <f t="shared" si="521"/>
        <v>1129216.4308963127</v>
      </c>
      <c r="BL350" s="71">
        <f t="shared" si="471"/>
        <v>8.4486985202421649E-2</v>
      </c>
      <c r="BN350" s="44">
        <f t="shared" si="522"/>
        <v>254</v>
      </c>
      <c r="BO350" s="44">
        <f t="shared" si="523"/>
        <v>12</v>
      </c>
      <c r="BP350" s="44">
        <v>1</v>
      </c>
      <c r="BQ350" s="35">
        <f t="shared" si="524"/>
        <v>1.45</v>
      </c>
      <c r="BR350" s="43">
        <f t="shared" si="478"/>
        <v>3.1362759090432E+17</v>
      </c>
      <c r="BS350" s="43">
        <f t="shared" si="525"/>
        <v>1.1550904173006106E+20</v>
      </c>
      <c r="BT350" s="43">
        <f t="shared" si="526"/>
        <v>3.8520004965994824E+18</v>
      </c>
      <c r="BU350" s="43">
        <f t="shared" si="527"/>
        <v>3600</v>
      </c>
      <c r="BV350" s="43">
        <f t="shared" si="528"/>
        <v>1129216.4308963127</v>
      </c>
      <c r="BW350" s="71">
        <f t="shared" si="468"/>
        <v>3.3348043052780385E-2</v>
      </c>
      <c r="BY350" s="44">
        <f t="shared" si="529"/>
        <v>192</v>
      </c>
      <c r="BZ350" s="44">
        <f t="shared" si="530"/>
        <v>15.25</v>
      </c>
      <c r="CA350" s="44">
        <v>1</v>
      </c>
      <c r="CB350" s="35">
        <f t="shared" si="531"/>
        <v>0</v>
      </c>
      <c r="CC350" s="43">
        <f t="shared" si="479"/>
        <v>3595737600</v>
      </c>
      <c r="CD350" s="43">
        <f t="shared" si="532"/>
        <v>0</v>
      </c>
      <c r="CE350" s="43">
        <f t="shared" si="533"/>
        <v>712712520373790.5</v>
      </c>
      <c r="CF350" s="43">
        <f t="shared" si="534"/>
        <v>4575</v>
      </c>
      <c r="CG350" s="43">
        <f t="shared" si="535"/>
        <v>1129216.4308963127</v>
      </c>
      <c r="CH350" s="71" t="e">
        <f t="shared" si="564"/>
        <v>#DIV/0!</v>
      </c>
      <c r="CJ350" s="44">
        <f t="shared" si="536"/>
        <v>137</v>
      </c>
      <c r="CK350" s="44">
        <f t="shared" si="537"/>
        <v>18.899999999999999</v>
      </c>
      <c r="CL350" s="44">
        <v>1</v>
      </c>
      <c r="CM350" s="35">
        <f t="shared" si="538"/>
        <v>0</v>
      </c>
      <c r="CN350" s="43">
        <f t="shared" si="480"/>
        <v>1411200</v>
      </c>
      <c r="CO350" s="43">
        <f t="shared" si="539"/>
        <v>0</v>
      </c>
      <c r="CP350" s="43">
        <f t="shared" si="540"/>
        <v>348004160338.76361</v>
      </c>
      <c r="CQ350" s="43">
        <f t="shared" si="541"/>
        <v>5670</v>
      </c>
      <c r="CR350" s="43">
        <f t="shared" si="542"/>
        <v>1129216.4308963127</v>
      </c>
      <c r="CS350" s="71" t="e">
        <f t="shared" si="560"/>
        <v>#DIV/0!</v>
      </c>
      <c r="CU350" s="44">
        <f t="shared" si="543"/>
        <v>87</v>
      </c>
      <c r="CV350" s="44">
        <f t="shared" si="544"/>
        <v>23</v>
      </c>
      <c r="CW350" s="44">
        <v>1</v>
      </c>
      <c r="CX350" s="35">
        <f t="shared" si="545"/>
        <v>0</v>
      </c>
      <c r="CY350" s="43">
        <f t="shared" si="481"/>
        <v>8640</v>
      </c>
      <c r="CZ350" s="43">
        <f t="shared" si="546"/>
        <v>0</v>
      </c>
      <c r="DA350" s="43">
        <f t="shared" si="547"/>
        <v>339847812.83082271</v>
      </c>
      <c r="DB350" s="43">
        <f t="shared" si="548"/>
        <v>6900</v>
      </c>
      <c r="DC350" s="43">
        <f t="shared" si="549"/>
        <v>1129216.4308963127</v>
      </c>
      <c r="DD350" s="71" t="e">
        <f t="shared" si="550"/>
        <v>#DIV/0!</v>
      </c>
      <c r="DF350" s="44">
        <f t="shared" si="551"/>
        <v>24</v>
      </c>
      <c r="DG350" s="44">
        <f t="shared" si="552"/>
        <v>32.75</v>
      </c>
      <c r="DH350" s="44">
        <v>1</v>
      </c>
      <c r="DI350" s="35">
        <f t="shared" si="561"/>
        <v>0</v>
      </c>
      <c r="DJ350" s="43">
        <f t="shared" si="482"/>
        <v>6</v>
      </c>
      <c r="DK350" s="43">
        <f t="shared" si="553"/>
        <v>0</v>
      </c>
      <c r="DL350" s="43">
        <f t="shared" si="554"/>
        <v>54740.21942006037</v>
      </c>
      <c r="DM350" s="43">
        <f t="shared" si="555"/>
        <v>9825</v>
      </c>
      <c r="DN350" s="43">
        <f t="shared" si="556"/>
        <v>1129216.4308963127</v>
      </c>
      <c r="DO350" s="71" t="e">
        <f t="shared" si="557"/>
        <v>#DIV/0!</v>
      </c>
    </row>
    <row r="351" spans="1:119">
      <c r="A351" s="35">
        <f t="shared" si="483"/>
        <v>38967.938744410108</v>
      </c>
      <c r="B351" s="35">
        <v>0</v>
      </c>
      <c r="C351" s="56">
        <f t="shared" si="563"/>
        <v>16.375</v>
      </c>
      <c r="D351" s="60"/>
      <c r="E351" s="59">
        <f t="shared" si="484"/>
        <v>16.375</v>
      </c>
      <c r="F351" s="102">
        <f t="shared" si="472"/>
        <v>32.75</v>
      </c>
      <c r="G351" s="38">
        <f t="shared" si="485"/>
        <v>5.9029581035871928E+20</v>
      </c>
      <c r="H351" s="35">
        <f t="shared" si="558"/>
        <v>69.000000000000028</v>
      </c>
      <c r="I351" s="39">
        <v>345</v>
      </c>
      <c r="J351" s="44">
        <f t="shared" si="486"/>
        <v>345</v>
      </c>
      <c r="K351" s="44">
        <f t="shared" si="487"/>
        <v>1</v>
      </c>
      <c r="L351" s="34">
        <v>1</v>
      </c>
      <c r="M351" s="127">
        <f t="shared" si="488"/>
        <v>16.375</v>
      </c>
      <c r="N351" s="43">
        <f t="shared" si="473"/>
        <v>1.1797547463535296E+22</v>
      </c>
      <c r="O351" s="43">
        <f t="shared" si="489"/>
        <v>6.6648769701809713E+25</v>
      </c>
      <c r="P351" s="43">
        <f t="shared" si="490"/>
        <v>1.1599312673548834E+24</v>
      </c>
      <c r="Q351" s="43">
        <f t="shared" si="491"/>
        <v>300</v>
      </c>
      <c r="R351" s="43">
        <f t="shared" si="492"/>
        <v>1169038.1623323034</v>
      </c>
      <c r="S351" s="71">
        <f t="shared" si="493"/>
        <v>1.7403641095619322E-2</v>
      </c>
      <c r="V351" s="44">
        <f t="shared" si="494"/>
        <v>345</v>
      </c>
      <c r="W351" s="44">
        <f t="shared" si="495"/>
        <v>2</v>
      </c>
      <c r="X351" s="44">
        <v>1</v>
      </c>
      <c r="Y351" s="35">
        <f t="shared" si="496"/>
        <v>1</v>
      </c>
      <c r="Z351" s="43">
        <f t="shared" si="474"/>
        <v>1.2631036195957408E+23</v>
      </c>
      <c r="AA351" s="43">
        <f t="shared" si="497"/>
        <v>4.3577074876053056E+25</v>
      </c>
      <c r="AB351" s="43">
        <f t="shared" si="498"/>
        <v>1.1599312673548834E+24</v>
      </c>
      <c r="AC351" s="43">
        <f t="shared" si="499"/>
        <v>600</v>
      </c>
      <c r="AD351" s="43">
        <f t="shared" si="500"/>
        <v>1169038.1623323034</v>
      </c>
      <c r="AE351" s="71">
        <f t="shared" si="562"/>
        <v>2.6617924003712819E-2</v>
      </c>
      <c r="AG351" s="44">
        <f t="shared" si="501"/>
        <v>330</v>
      </c>
      <c r="AH351" s="44">
        <f t="shared" si="502"/>
        <v>4.1500000000000004</v>
      </c>
      <c r="AI351" s="44">
        <v>1</v>
      </c>
      <c r="AJ351" s="35">
        <f t="shared" si="503"/>
        <v>1.075</v>
      </c>
      <c r="AK351" s="43">
        <f t="shared" si="475"/>
        <v>1.1577268492366502E+21</v>
      </c>
      <c r="AL351" s="43">
        <f t="shared" si="504"/>
        <v>4.1070359976670165E+23</v>
      </c>
      <c r="AM351" s="43">
        <f t="shared" si="505"/>
        <v>1.4499140841936026E+23</v>
      </c>
      <c r="AN351" s="43">
        <f t="shared" si="506"/>
        <v>1245</v>
      </c>
      <c r="AO351" s="43">
        <f t="shared" si="507"/>
        <v>1169038.1623323034</v>
      </c>
      <c r="AP351" s="71">
        <f t="shared" si="470"/>
        <v>0.35303174479532684</v>
      </c>
      <c r="AR351" s="44">
        <f t="shared" si="508"/>
        <v>310</v>
      </c>
      <c r="AS351" s="44">
        <f t="shared" si="509"/>
        <v>6.5</v>
      </c>
      <c r="AT351" s="44">
        <v>1</v>
      </c>
      <c r="AU351" s="35">
        <f t="shared" si="510"/>
        <v>1.175</v>
      </c>
      <c r="AV351" s="43">
        <f t="shared" si="476"/>
        <v>1.248629846287824E+20</v>
      </c>
      <c r="AW351" s="43">
        <f t="shared" si="511"/>
        <v>4.5481342151033998E+22</v>
      </c>
      <c r="AX351" s="43">
        <f t="shared" si="512"/>
        <v>9.0619630262100028E+21</v>
      </c>
      <c r="AY351" s="43">
        <f t="shared" si="513"/>
        <v>1950</v>
      </c>
      <c r="AZ351" s="43">
        <f t="shared" si="514"/>
        <v>1169038.1623323034</v>
      </c>
      <c r="BA351" s="71">
        <f t="shared" si="559"/>
        <v>0.19924572577733357</v>
      </c>
      <c r="BC351" s="44">
        <f t="shared" si="515"/>
        <v>285</v>
      </c>
      <c r="BD351" s="44">
        <f t="shared" si="516"/>
        <v>9.1</v>
      </c>
      <c r="BE351" s="44">
        <v>15</v>
      </c>
      <c r="BF351" s="35">
        <f t="shared" si="517"/>
        <v>1.3</v>
      </c>
      <c r="BG351" s="43">
        <f t="shared" si="477"/>
        <v>1.1855122936183295E+20</v>
      </c>
      <c r="BH351" s="43">
        <f t="shared" si="518"/>
        <v>4.392323047855911E+22</v>
      </c>
      <c r="BI351" s="43">
        <f t="shared" si="519"/>
        <v>2.831863445690622E+20</v>
      </c>
      <c r="BJ351" s="43">
        <f t="shared" si="520"/>
        <v>2730</v>
      </c>
      <c r="BK351" s="43">
        <f t="shared" si="521"/>
        <v>1169038.1623323034</v>
      </c>
      <c r="BL351" s="71">
        <f t="shared" si="471"/>
        <v>6.4473022927422907E-3</v>
      </c>
      <c r="BN351" s="44">
        <f t="shared" si="522"/>
        <v>255</v>
      </c>
      <c r="BO351" s="44">
        <f t="shared" si="523"/>
        <v>12</v>
      </c>
      <c r="BP351" s="44">
        <v>1</v>
      </c>
      <c r="BQ351" s="35">
        <f t="shared" si="524"/>
        <v>1.45</v>
      </c>
      <c r="BR351" s="43">
        <f t="shared" si="478"/>
        <v>3.1362759090432E+17</v>
      </c>
      <c r="BS351" s="43">
        <f t="shared" si="525"/>
        <v>1.1596380173687233E+20</v>
      </c>
      <c r="BT351" s="43">
        <f t="shared" si="526"/>
        <v>4.4247866338915881E+18</v>
      </c>
      <c r="BU351" s="43">
        <f t="shared" si="527"/>
        <v>3600</v>
      </c>
      <c r="BV351" s="43">
        <f t="shared" si="528"/>
        <v>1169038.1623323034</v>
      </c>
      <c r="BW351" s="71">
        <f t="shared" ref="BW351:BW406" si="565">BT351/BS351</f>
        <v>3.8156619286522274E-2</v>
      </c>
      <c r="BY351" s="44">
        <f t="shared" si="529"/>
        <v>193</v>
      </c>
      <c r="BZ351" s="44">
        <f t="shared" si="530"/>
        <v>15.25</v>
      </c>
      <c r="CA351" s="44">
        <v>1</v>
      </c>
      <c r="CB351" s="35">
        <f t="shared" si="531"/>
        <v>0</v>
      </c>
      <c r="CC351" s="43">
        <f t="shared" si="479"/>
        <v>3595737600</v>
      </c>
      <c r="CD351" s="43">
        <f t="shared" si="532"/>
        <v>0</v>
      </c>
      <c r="CE351" s="43">
        <f t="shared" si="533"/>
        <v>818691699739164</v>
      </c>
      <c r="CF351" s="43">
        <f t="shared" si="534"/>
        <v>4575</v>
      </c>
      <c r="CG351" s="43">
        <f t="shared" si="535"/>
        <v>1169038.1623323034</v>
      </c>
      <c r="CH351" s="71" t="e">
        <f t="shared" si="564"/>
        <v>#DIV/0!</v>
      </c>
      <c r="CJ351" s="44">
        <f t="shared" si="536"/>
        <v>138</v>
      </c>
      <c r="CK351" s="44">
        <f t="shared" si="537"/>
        <v>18.899999999999999</v>
      </c>
      <c r="CL351" s="44">
        <v>1</v>
      </c>
      <c r="CM351" s="35">
        <f t="shared" si="538"/>
        <v>0</v>
      </c>
      <c r="CN351" s="43">
        <f t="shared" si="480"/>
        <v>1411200</v>
      </c>
      <c r="CO351" s="43">
        <f t="shared" si="539"/>
        <v>0</v>
      </c>
      <c r="CP351" s="43">
        <f t="shared" si="540"/>
        <v>399751806513.26221</v>
      </c>
      <c r="CQ351" s="43">
        <f t="shared" si="541"/>
        <v>5670</v>
      </c>
      <c r="CR351" s="43">
        <f t="shared" si="542"/>
        <v>1169038.1623323034</v>
      </c>
      <c r="CS351" s="71" t="e">
        <f t="shared" si="560"/>
        <v>#DIV/0!</v>
      </c>
      <c r="CU351" s="44">
        <f t="shared" si="543"/>
        <v>88</v>
      </c>
      <c r="CV351" s="44">
        <f t="shared" si="544"/>
        <v>23</v>
      </c>
      <c r="CW351" s="44">
        <v>1</v>
      </c>
      <c r="CX351" s="35">
        <f t="shared" si="545"/>
        <v>0</v>
      </c>
      <c r="CY351" s="43">
        <f t="shared" si="481"/>
        <v>8640</v>
      </c>
      <c r="CZ351" s="43">
        <f t="shared" si="546"/>
        <v>0</v>
      </c>
      <c r="DA351" s="43">
        <f t="shared" si="547"/>
        <v>390382623.54810625</v>
      </c>
      <c r="DB351" s="43">
        <f t="shared" si="548"/>
        <v>6900</v>
      </c>
      <c r="DC351" s="43">
        <f t="shared" si="549"/>
        <v>1169038.1623323034</v>
      </c>
      <c r="DD351" s="71" t="e">
        <f t="shared" si="550"/>
        <v>#DIV/0!</v>
      </c>
      <c r="DF351" s="44">
        <f t="shared" si="551"/>
        <v>25</v>
      </c>
      <c r="DG351" s="44">
        <f t="shared" si="552"/>
        <v>32.75</v>
      </c>
      <c r="DH351" s="44">
        <v>1</v>
      </c>
      <c r="DI351" s="35">
        <f t="shared" si="561"/>
        <v>0</v>
      </c>
      <c r="DJ351" s="43">
        <f t="shared" si="482"/>
        <v>6</v>
      </c>
      <c r="DK351" s="43">
        <f t="shared" si="553"/>
        <v>0</v>
      </c>
      <c r="DL351" s="43">
        <f t="shared" si="554"/>
        <v>62880.000000000109</v>
      </c>
      <c r="DM351" s="43">
        <f t="shared" si="555"/>
        <v>9825</v>
      </c>
      <c r="DN351" s="43">
        <f t="shared" si="556"/>
        <v>1169038.1623323034</v>
      </c>
      <c r="DO351" s="71" t="e">
        <f t="shared" si="557"/>
        <v>#DIV/0!</v>
      </c>
    </row>
    <row r="352" spans="1:119">
      <c r="A352" s="35">
        <f t="shared" si="483"/>
        <v>40342.1401364872</v>
      </c>
      <c r="B352" s="35">
        <v>0</v>
      </c>
      <c r="C352" s="56">
        <f t="shared" si="563"/>
        <v>16.375</v>
      </c>
      <c r="D352" s="60"/>
      <c r="E352" s="59">
        <f t="shared" si="484"/>
        <v>16.375</v>
      </c>
      <c r="F352" s="102">
        <f t="shared" si="472"/>
        <v>32.75</v>
      </c>
      <c r="G352" s="38">
        <f t="shared" si="485"/>
        <v>6.7807182632070257E+20</v>
      </c>
      <c r="H352" s="35">
        <f t="shared" si="558"/>
        <v>69.200000000000031</v>
      </c>
      <c r="I352" s="39">
        <v>346</v>
      </c>
      <c r="J352" s="44">
        <f t="shared" si="486"/>
        <v>346</v>
      </c>
      <c r="K352" s="44">
        <f t="shared" si="487"/>
        <v>1</v>
      </c>
      <c r="L352" s="34">
        <v>1</v>
      </c>
      <c r="M352" s="127">
        <f t="shared" si="488"/>
        <v>16.375</v>
      </c>
      <c r="N352" s="43">
        <f t="shared" si="473"/>
        <v>1.1797547463535296E+22</v>
      </c>
      <c r="O352" s="43">
        <f t="shared" si="489"/>
        <v>6.6841954541525103E+25</v>
      </c>
      <c r="P352" s="43">
        <f t="shared" si="490"/>
        <v>1.3324111387201805E+24</v>
      </c>
      <c r="Q352" s="43">
        <f t="shared" si="491"/>
        <v>300</v>
      </c>
      <c r="R352" s="43">
        <f t="shared" si="492"/>
        <v>1210264.204094616</v>
      </c>
      <c r="S352" s="71">
        <f t="shared" si="493"/>
        <v>1.9933754897792963E-2</v>
      </c>
      <c r="V352" s="44">
        <f t="shared" si="494"/>
        <v>346</v>
      </c>
      <c r="W352" s="44">
        <f t="shared" si="495"/>
        <v>2</v>
      </c>
      <c r="X352" s="44">
        <v>1</v>
      </c>
      <c r="Y352" s="35">
        <f t="shared" si="496"/>
        <v>1</v>
      </c>
      <c r="Z352" s="43">
        <f t="shared" si="474"/>
        <v>1.2631036195957408E+23</v>
      </c>
      <c r="AA352" s="43">
        <f t="shared" si="497"/>
        <v>4.3703385238012634E+25</v>
      </c>
      <c r="AB352" s="43">
        <f t="shared" si="498"/>
        <v>1.3324111387201805E+24</v>
      </c>
      <c r="AC352" s="43">
        <f t="shared" si="499"/>
        <v>600</v>
      </c>
      <c r="AD352" s="43">
        <f t="shared" si="500"/>
        <v>1210264.204094616</v>
      </c>
      <c r="AE352" s="71">
        <f t="shared" si="562"/>
        <v>3.0487595673967759E-2</v>
      </c>
      <c r="AG352" s="44">
        <f t="shared" si="501"/>
        <v>331</v>
      </c>
      <c r="AH352" s="44">
        <f t="shared" si="502"/>
        <v>4.1500000000000004</v>
      </c>
      <c r="AI352" s="44">
        <v>1</v>
      </c>
      <c r="AJ352" s="35">
        <f t="shared" si="503"/>
        <v>1.075</v>
      </c>
      <c r="AK352" s="43">
        <f t="shared" si="475"/>
        <v>1.1577268492366502E+21</v>
      </c>
      <c r="AL352" s="43">
        <f t="shared" si="504"/>
        <v>4.1194815612963107E+23</v>
      </c>
      <c r="AM352" s="43">
        <f t="shared" si="505"/>
        <v>1.6655139234002236E+23</v>
      </c>
      <c r="AN352" s="43">
        <f t="shared" si="506"/>
        <v>1245</v>
      </c>
      <c r="AO352" s="43">
        <f t="shared" si="507"/>
        <v>1210264.204094616</v>
      </c>
      <c r="AP352" s="71">
        <f t="shared" si="470"/>
        <v>0.40430182745523024</v>
      </c>
      <c r="AR352" s="44">
        <f t="shared" si="508"/>
        <v>311</v>
      </c>
      <c r="AS352" s="44">
        <f t="shared" si="509"/>
        <v>6.5</v>
      </c>
      <c r="AT352" s="44">
        <v>1</v>
      </c>
      <c r="AU352" s="35">
        <f t="shared" si="510"/>
        <v>1.175</v>
      </c>
      <c r="AV352" s="43">
        <f t="shared" si="476"/>
        <v>1.248629846287824E+20</v>
      </c>
      <c r="AW352" s="43">
        <f t="shared" si="511"/>
        <v>4.5628056157972809E+22</v>
      </c>
      <c r="AX352" s="43">
        <f t="shared" si="512"/>
        <v>1.0409462021251389E+22</v>
      </c>
      <c r="AY352" s="43">
        <f t="shared" si="513"/>
        <v>1950</v>
      </c>
      <c r="AZ352" s="43">
        <f t="shared" si="514"/>
        <v>1210264.204094616</v>
      </c>
      <c r="BA352" s="71">
        <f t="shared" si="559"/>
        <v>0.22813731063212286</v>
      </c>
      <c r="BC352" s="44">
        <f t="shared" si="515"/>
        <v>286</v>
      </c>
      <c r="BD352" s="44">
        <f t="shared" si="516"/>
        <v>9.1</v>
      </c>
      <c r="BE352" s="44">
        <v>1</v>
      </c>
      <c r="BF352" s="35">
        <f t="shared" si="517"/>
        <v>1.3</v>
      </c>
      <c r="BG352" s="43">
        <f t="shared" si="477"/>
        <v>1.1855122936183295E+20</v>
      </c>
      <c r="BH352" s="43">
        <f t="shared" si="518"/>
        <v>4.4077347076729488E+22</v>
      </c>
      <c r="BI352" s="43">
        <f t="shared" si="519"/>
        <v>3.2529568816410519E+20</v>
      </c>
      <c r="BJ352" s="43">
        <f t="shared" si="520"/>
        <v>2730</v>
      </c>
      <c r="BK352" s="43">
        <f t="shared" si="521"/>
        <v>1210264.204094616</v>
      </c>
      <c r="BL352" s="71">
        <f t="shared" si="471"/>
        <v>7.3801104135834926E-3</v>
      </c>
      <c r="BN352" s="44">
        <f t="shared" si="522"/>
        <v>256</v>
      </c>
      <c r="BO352" s="44">
        <f t="shared" si="523"/>
        <v>12</v>
      </c>
      <c r="BP352" s="44">
        <v>1</v>
      </c>
      <c r="BQ352" s="35">
        <f t="shared" si="524"/>
        <v>1.45</v>
      </c>
      <c r="BR352" s="43">
        <f t="shared" si="478"/>
        <v>3.1362759090432E+17</v>
      </c>
      <c r="BS352" s="43">
        <f t="shared" si="525"/>
        <v>1.1641856174368358E+20</v>
      </c>
      <c r="BT352" s="43">
        <f t="shared" si="526"/>
        <v>5.0827451275641344E+18</v>
      </c>
      <c r="BU352" s="43">
        <f t="shared" si="527"/>
        <v>3600</v>
      </c>
      <c r="BV352" s="43">
        <f t="shared" si="528"/>
        <v>1210264.204094616</v>
      </c>
      <c r="BW352" s="71">
        <f t="shared" si="565"/>
        <v>4.3659233127743946E-2</v>
      </c>
      <c r="BY352" s="44">
        <f t="shared" si="529"/>
        <v>194</v>
      </c>
      <c r="BZ352" s="44">
        <f t="shared" si="530"/>
        <v>15.25</v>
      </c>
      <c r="CA352" s="44">
        <v>1</v>
      </c>
      <c r="CB352" s="35">
        <f t="shared" si="531"/>
        <v>0</v>
      </c>
      <c r="CC352" s="43">
        <f t="shared" si="479"/>
        <v>3595737600</v>
      </c>
      <c r="CD352" s="43">
        <f t="shared" si="532"/>
        <v>0</v>
      </c>
      <c r="CE352" s="43">
        <f t="shared" si="533"/>
        <v>940429808740104.37</v>
      </c>
      <c r="CF352" s="43">
        <f t="shared" si="534"/>
        <v>4575</v>
      </c>
      <c r="CG352" s="43">
        <f t="shared" si="535"/>
        <v>1210264.204094616</v>
      </c>
      <c r="CH352" s="71" t="e">
        <f t="shared" si="564"/>
        <v>#DIV/0!</v>
      </c>
      <c r="CJ352" s="44">
        <f t="shared" si="536"/>
        <v>139</v>
      </c>
      <c r="CK352" s="44">
        <f t="shared" si="537"/>
        <v>18.899999999999999</v>
      </c>
      <c r="CL352" s="44">
        <v>1</v>
      </c>
      <c r="CM352" s="35">
        <f t="shared" si="538"/>
        <v>0</v>
      </c>
      <c r="CN352" s="43">
        <f t="shared" si="480"/>
        <v>1411200</v>
      </c>
      <c r="CO352" s="43">
        <f t="shared" si="539"/>
        <v>0</v>
      </c>
      <c r="CP352" s="43">
        <f t="shared" si="540"/>
        <v>459194242548.87732</v>
      </c>
      <c r="CQ352" s="43">
        <f t="shared" si="541"/>
        <v>5670</v>
      </c>
      <c r="CR352" s="43">
        <f t="shared" si="542"/>
        <v>1210264.204094616</v>
      </c>
      <c r="CS352" s="71" t="e">
        <f t="shared" si="560"/>
        <v>#DIV/0!</v>
      </c>
      <c r="CU352" s="44">
        <f t="shared" si="543"/>
        <v>89</v>
      </c>
      <c r="CV352" s="44">
        <f t="shared" si="544"/>
        <v>23</v>
      </c>
      <c r="CW352" s="44">
        <v>1</v>
      </c>
      <c r="CX352" s="35">
        <f t="shared" si="545"/>
        <v>0</v>
      </c>
      <c r="CY352" s="43">
        <f t="shared" si="481"/>
        <v>8640</v>
      </c>
      <c r="CZ352" s="43">
        <f t="shared" si="546"/>
        <v>0</v>
      </c>
      <c r="DA352" s="43">
        <f t="shared" si="547"/>
        <v>448431877.48913658</v>
      </c>
      <c r="DB352" s="43">
        <f t="shared" si="548"/>
        <v>6900</v>
      </c>
      <c r="DC352" s="43">
        <f t="shared" si="549"/>
        <v>1210264.204094616</v>
      </c>
      <c r="DD352" s="71" t="e">
        <f t="shared" si="550"/>
        <v>#DIV/0!</v>
      </c>
      <c r="DF352" s="44">
        <f t="shared" si="551"/>
        <v>26</v>
      </c>
      <c r="DG352" s="44">
        <f t="shared" si="552"/>
        <v>32.75</v>
      </c>
      <c r="DH352" s="44">
        <v>1</v>
      </c>
      <c r="DI352" s="35">
        <f t="shared" si="561"/>
        <v>0</v>
      </c>
      <c r="DJ352" s="43">
        <f t="shared" si="482"/>
        <v>6</v>
      </c>
      <c r="DK352" s="43">
        <f t="shared" si="553"/>
        <v>0</v>
      </c>
      <c r="DL352" s="43">
        <f t="shared" si="554"/>
        <v>72230.152562213683</v>
      </c>
      <c r="DM352" s="43">
        <f t="shared" si="555"/>
        <v>9825</v>
      </c>
      <c r="DN352" s="43">
        <f t="shared" si="556"/>
        <v>1210264.204094616</v>
      </c>
      <c r="DO352" s="71" t="e">
        <f t="shared" si="557"/>
        <v>#DIV/0!</v>
      </c>
    </row>
    <row r="353" spans="1:119">
      <c r="A353" s="35">
        <f t="shared" si="483"/>
        <v>41764.802635998603</v>
      </c>
      <c r="B353" s="35">
        <v>0</v>
      </c>
      <c r="C353" s="56">
        <f t="shared" si="563"/>
        <v>16.375</v>
      </c>
      <c r="D353" s="60"/>
      <c r="E353" s="59">
        <f t="shared" si="484"/>
        <v>16.375</v>
      </c>
      <c r="F353" s="102">
        <f t="shared" si="472"/>
        <v>32.75</v>
      </c>
      <c r="G353" s="38">
        <f t="shared" si="485"/>
        <v>7.7889999146442621E+20</v>
      </c>
      <c r="H353" s="35">
        <f t="shared" si="558"/>
        <v>69.400000000000034</v>
      </c>
      <c r="I353" s="39">
        <v>347</v>
      </c>
      <c r="J353" s="44">
        <f t="shared" si="486"/>
        <v>347</v>
      </c>
      <c r="K353" s="44">
        <f t="shared" si="487"/>
        <v>1</v>
      </c>
      <c r="L353" s="34">
        <v>1</v>
      </c>
      <c r="M353" s="127">
        <f t="shared" si="488"/>
        <v>16.375</v>
      </c>
      <c r="N353" s="43">
        <f t="shared" si="473"/>
        <v>1.1797547463535296E+22</v>
      </c>
      <c r="O353" s="43">
        <f t="shared" si="489"/>
        <v>6.7035139381240494E+25</v>
      </c>
      <c r="P353" s="43">
        <f t="shared" si="490"/>
        <v>1.5305384832275975E+24</v>
      </c>
      <c r="Q353" s="43">
        <f t="shared" si="491"/>
        <v>300</v>
      </c>
      <c r="R353" s="43">
        <f t="shared" si="492"/>
        <v>1252944.0790799581</v>
      </c>
      <c r="S353" s="71">
        <f t="shared" si="493"/>
        <v>2.2831883357818637E-2</v>
      </c>
      <c r="V353" s="44">
        <f t="shared" si="494"/>
        <v>347</v>
      </c>
      <c r="W353" s="44">
        <f t="shared" si="495"/>
        <v>2</v>
      </c>
      <c r="X353" s="44">
        <v>1</v>
      </c>
      <c r="Y353" s="35">
        <f t="shared" si="496"/>
        <v>1</v>
      </c>
      <c r="Z353" s="43">
        <f t="shared" si="474"/>
        <v>1.2631036195957408E+23</v>
      </c>
      <c r="AA353" s="43">
        <f t="shared" si="497"/>
        <v>4.3829695599972205E+25</v>
      </c>
      <c r="AB353" s="43">
        <f t="shared" si="498"/>
        <v>1.5305384832275975E+24</v>
      </c>
      <c r="AC353" s="43">
        <f t="shared" si="499"/>
        <v>600</v>
      </c>
      <c r="AD353" s="43">
        <f t="shared" si="500"/>
        <v>1252944.0790799581</v>
      </c>
      <c r="AE353" s="71">
        <f t="shared" si="562"/>
        <v>3.4920125779485639E-2</v>
      </c>
      <c r="AG353" s="44">
        <f t="shared" si="501"/>
        <v>332</v>
      </c>
      <c r="AH353" s="44">
        <f t="shared" si="502"/>
        <v>4.1500000000000004</v>
      </c>
      <c r="AI353" s="44">
        <v>1</v>
      </c>
      <c r="AJ353" s="35">
        <f t="shared" si="503"/>
        <v>1.075</v>
      </c>
      <c r="AK353" s="43">
        <f t="shared" si="475"/>
        <v>1.1577268492366502E+21</v>
      </c>
      <c r="AL353" s="43">
        <f t="shared" si="504"/>
        <v>4.1319271249256042E+23</v>
      </c>
      <c r="AM353" s="43">
        <f t="shared" si="505"/>
        <v>1.9131731040344952E+23</v>
      </c>
      <c r="AN353" s="43">
        <f t="shared" si="506"/>
        <v>1245</v>
      </c>
      <c r="AO353" s="43">
        <f t="shared" si="507"/>
        <v>1252944.0790799581</v>
      </c>
      <c r="AP353" s="71">
        <f t="shared" si="470"/>
        <v>0.46302198615590107</v>
      </c>
      <c r="AR353" s="44">
        <f t="shared" si="508"/>
        <v>312</v>
      </c>
      <c r="AS353" s="44">
        <f t="shared" si="509"/>
        <v>6.5</v>
      </c>
      <c r="AT353" s="44">
        <v>1</v>
      </c>
      <c r="AU353" s="35">
        <f t="shared" si="510"/>
        <v>1.175</v>
      </c>
      <c r="AV353" s="43">
        <f t="shared" si="476"/>
        <v>1.248629846287824E+20</v>
      </c>
      <c r="AW353" s="43">
        <f t="shared" si="511"/>
        <v>4.5774770164911628E+22</v>
      </c>
      <c r="AX353" s="43">
        <f t="shared" si="512"/>
        <v>1.1957331900215578E+22</v>
      </c>
      <c r="AY353" s="43">
        <f t="shared" si="513"/>
        <v>1950</v>
      </c>
      <c r="AZ353" s="43">
        <f t="shared" si="514"/>
        <v>1252944.0790799581</v>
      </c>
      <c r="BA353" s="71">
        <f t="shared" si="559"/>
        <v>0.2612210144832447</v>
      </c>
      <c r="BC353" s="44">
        <f t="shared" si="515"/>
        <v>287</v>
      </c>
      <c r="BD353" s="44">
        <f t="shared" si="516"/>
        <v>9.1</v>
      </c>
      <c r="BE353" s="44">
        <v>1</v>
      </c>
      <c r="BF353" s="35">
        <f t="shared" si="517"/>
        <v>1.3</v>
      </c>
      <c r="BG353" s="43">
        <f t="shared" si="477"/>
        <v>1.1855122936183295E+20</v>
      </c>
      <c r="BH353" s="43">
        <f t="shared" si="518"/>
        <v>4.4231463674899874E+22</v>
      </c>
      <c r="BI353" s="43">
        <f t="shared" si="519"/>
        <v>3.7366662188173623E+20</v>
      </c>
      <c r="BJ353" s="43">
        <f t="shared" si="520"/>
        <v>2730</v>
      </c>
      <c r="BK353" s="43">
        <f t="shared" si="521"/>
        <v>1252944.0790799581</v>
      </c>
      <c r="BL353" s="71">
        <f t="shared" si="471"/>
        <v>8.4479822921569216E-3</v>
      </c>
      <c r="BN353" s="44">
        <f t="shared" si="522"/>
        <v>257</v>
      </c>
      <c r="BO353" s="44">
        <f t="shared" si="523"/>
        <v>12</v>
      </c>
      <c r="BP353" s="44">
        <v>1</v>
      </c>
      <c r="BQ353" s="35">
        <f t="shared" si="524"/>
        <v>1.45</v>
      </c>
      <c r="BR353" s="43">
        <f t="shared" si="478"/>
        <v>3.1362759090432E+17</v>
      </c>
      <c r="BS353" s="43">
        <f t="shared" si="525"/>
        <v>1.1687332175049484E+20</v>
      </c>
      <c r="BT353" s="43">
        <f t="shared" si="526"/>
        <v>5.8385409669021164E+18</v>
      </c>
      <c r="BU353" s="43">
        <f t="shared" si="527"/>
        <v>3600</v>
      </c>
      <c r="BV353" s="43">
        <f t="shared" si="528"/>
        <v>1252944.0790799581</v>
      </c>
      <c r="BW353" s="71">
        <f t="shared" si="565"/>
        <v>4.9956148070869698E-2</v>
      </c>
      <c r="BY353" s="44">
        <f t="shared" si="529"/>
        <v>195</v>
      </c>
      <c r="BZ353" s="44">
        <f t="shared" si="530"/>
        <v>15.25</v>
      </c>
      <c r="CA353" s="44">
        <v>1</v>
      </c>
      <c r="CB353" s="35">
        <f t="shared" si="531"/>
        <v>0</v>
      </c>
      <c r="CC353" s="43">
        <f t="shared" si="479"/>
        <v>3595737600</v>
      </c>
      <c r="CD353" s="43">
        <f t="shared" si="532"/>
        <v>0</v>
      </c>
      <c r="CE353" s="43">
        <f t="shared" si="533"/>
        <v>1080270174289934.1</v>
      </c>
      <c r="CF353" s="43">
        <f t="shared" si="534"/>
        <v>4575</v>
      </c>
      <c r="CG353" s="43">
        <f t="shared" si="535"/>
        <v>1252944.0790799581</v>
      </c>
      <c r="CH353" s="71" t="e">
        <f t="shared" si="564"/>
        <v>#DIV/0!</v>
      </c>
      <c r="CJ353" s="44">
        <f t="shared" si="536"/>
        <v>140</v>
      </c>
      <c r="CK353" s="44">
        <f t="shared" si="537"/>
        <v>18.899999999999999</v>
      </c>
      <c r="CL353" s="44">
        <v>14</v>
      </c>
      <c r="CM353" s="35">
        <f t="shared" si="538"/>
        <v>0</v>
      </c>
      <c r="CN353" s="43">
        <f t="shared" si="480"/>
        <v>19756800</v>
      </c>
      <c r="CO353" s="43">
        <f t="shared" si="539"/>
        <v>0</v>
      </c>
      <c r="CP353" s="43">
        <f t="shared" si="540"/>
        <v>527475671040.00494</v>
      </c>
      <c r="CQ353" s="43">
        <f t="shared" si="541"/>
        <v>5670</v>
      </c>
      <c r="CR353" s="43">
        <f t="shared" si="542"/>
        <v>1252944.0790799581</v>
      </c>
      <c r="CS353" s="71" t="e">
        <f t="shared" si="560"/>
        <v>#DIV/0!</v>
      </c>
      <c r="CU353" s="44">
        <f t="shared" si="543"/>
        <v>90</v>
      </c>
      <c r="CV353" s="44">
        <f t="shared" si="544"/>
        <v>23</v>
      </c>
      <c r="CW353" s="44">
        <v>1</v>
      </c>
      <c r="CX353" s="35">
        <f t="shared" si="545"/>
        <v>0</v>
      </c>
      <c r="CY353" s="43">
        <f t="shared" si="481"/>
        <v>8640</v>
      </c>
      <c r="CZ353" s="43">
        <f t="shared" si="546"/>
        <v>0</v>
      </c>
      <c r="DA353" s="43">
        <f t="shared" si="547"/>
        <v>515112960.0000031</v>
      </c>
      <c r="DB353" s="43">
        <f t="shared" si="548"/>
        <v>6900</v>
      </c>
      <c r="DC353" s="43">
        <f t="shared" si="549"/>
        <v>1252944.0790799581</v>
      </c>
      <c r="DD353" s="71" t="e">
        <f t="shared" si="550"/>
        <v>#DIV/0!</v>
      </c>
      <c r="DF353" s="44">
        <f t="shared" si="551"/>
        <v>27</v>
      </c>
      <c r="DG353" s="44">
        <f t="shared" si="552"/>
        <v>32.75</v>
      </c>
      <c r="DH353" s="44">
        <v>1</v>
      </c>
      <c r="DI353" s="35">
        <f t="shared" si="561"/>
        <v>0</v>
      </c>
      <c r="DJ353" s="43">
        <f t="shared" si="482"/>
        <v>6</v>
      </c>
      <c r="DK353" s="43">
        <f t="shared" si="553"/>
        <v>0</v>
      </c>
      <c r="DL353" s="43">
        <f t="shared" si="554"/>
        <v>82970.657429399726</v>
      </c>
      <c r="DM353" s="43">
        <f t="shared" si="555"/>
        <v>9825</v>
      </c>
      <c r="DN353" s="43">
        <f t="shared" si="556"/>
        <v>1252944.0790799581</v>
      </c>
      <c r="DO353" s="71" t="e">
        <f t="shared" si="557"/>
        <v>#DIV/0!</v>
      </c>
    </row>
    <row r="354" spans="1:119">
      <c r="A354" s="35">
        <f t="shared" si="483"/>
        <v>43237.635220207259</v>
      </c>
      <c r="B354" s="35">
        <v>0</v>
      </c>
      <c r="C354" s="56">
        <f t="shared" si="563"/>
        <v>16.375</v>
      </c>
      <c r="D354" s="60"/>
      <c r="E354" s="59">
        <f t="shared" si="484"/>
        <v>16.375</v>
      </c>
      <c r="F354" s="102">
        <f t="shared" si="472"/>
        <v>32.75</v>
      </c>
      <c r="G354" s="38">
        <f t="shared" si="485"/>
        <v>8.9472113890239119E+20</v>
      </c>
      <c r="H354" s="35">
        <f t="shared" si="558"/>
        <v>69.600000000000037</v>
      </c>
      <c r="I354" s="39">
        <v>348</v>
      </c>
      <c r="J354" s="44">
        <f t="shared" si="486"/>
        <v>348</v>
      </c>
      <c r="K354" s="44">
        <f t="shared" si="487"/>
        <v>1</v>
      </c>
      <c r="L354" s="34">
        <v>1</v>
      </c>
      <c r="M354" s="127">
        <f t="shared" si="488"/>
        <v>16.375</v>
      </c>
      <c r="N354" s="43">
        <f t="shared" si="473"/>
        <v>1.1797547463535296E+22</v>
      </c>
      <c r="O354" s="43">
        <f t="shared" si="489"/>
        <v>6.7228324220955884E+25</v>
      </c>
      <c r="P354" s="43">
        <f t="shared" si="490"/>
        <v>1.7581270379431988E+24</v>
      </c>
      <c r="Q354" s="43">
        <f t="shared" si="491"/>
        <v>300</v>
      </c>
      <c r="R354" s="43">
        <f t="shared" si="492"/>
        <v>1297129.0566062178</v>
      </c>
      <c r="S354" s="71">
        <f t="shared" si="493"/>
        <v>2.6151582064798357E-2</v>
      </c>
      <c r="V354" s="44">
        <f t="shared" si="494"/>
        <v>348</v>
      </c>
      <c r="W354" s="44">
        <f t="shared" si="495"/>
        <v>2</v>
      </c>
      <c r="X354" s="44">
        <v>1</v>
      </c>
      <c r="Y354" s="35">
        <f t="shared" si="496"/>
        <v>1</v>
      </c>
      <c r="Z354" s="43">
        <f t="shared" si="474"/>
        <v>1.2631036195957408E+23</v>
      </c>
      <c r="AA354" s="43">
        <f t="shared" si="497"/>
        <v>4.3956005961931784E+25</v>
      </c>
      <c r="AB354" s="43">
        <f t="shared" si="498"/>
        <v>1.7581270379431988E+24</v>
      </c>
      <c r="AC354" s="43">
        <f t="shared" si="499"/>
        <v>600</v>
      </c>
      <c r="AD354" s="43">
        <f t="shared" si="500"/>
        <v>1297129.0566062178</v>
      </c>
      <c r="AE354" s="71">
        <f t="shared" si="562"/>
        <v>3.9997424685623832E-2</v>
      </c>
      <c r="AG354" s="44">
        <f t="shared" si="501"/>
        <v>333</v>
      </c>
      <c r="AH354" s="44">
        <f t="shared" si="502"/>
        <v>4.1500000000000004</v>
      </c>
      <c r="AI354" s="44">
        <v>1</v>
      </c>
      <c r="AJ354" s="35">
        <f t="shared" si="503"/>
        <v>1.075</v>
      </c>
      <c r="AK354" s="43">
        <f t="shared" si="475"/>
        <v>1.1577268492366502E+21</v>
      </c>
      <c r="AL354" s="43">
        <f t="shared" si="504"/>
        <v>4.1443726885548984E+23</v>
      </c>
      <c r="AM354" s="43">
        <f t="shared" si="505"/>
        <v>2.1976587974289962E+23</v>
      </c>
      <c r="AN354" s="43">
        <f t="shared" si="506"/>
        <v>1245</v>
      </c>
      <c r="AO354" s="43">
        <f t="shared" si="507"/>
        <v>1297129.0566062178</v>
      </c>
      <c r="AP354" s="71">
        <f t="shared" si="470"/>
        <v>0.5302753788282728</v>
      </c>
      <c r="AR354" s="44">
        <f t="shared" si="508"/>
        <v>313</v>
      </c>
      <c r="AS354" s="44">
        <f t="shared" si="509"/>
        <v>6.5</v>
      </c>
      <c r="AT354" s="44">
        <v>1</v>
      </c>
      <c r="AU354" s="35">
        <f t="shared" si="510"/>
        <v>1.175</v>
      </c>
      <c r="AV354" s="43">
        <f t="shared" si="476"/>
        <v>1.248629846287824E+20</v>
      </c>
      <c r="AW354" s="43">
        <f t="shared" si="511"/>
        <v>4.5921484171850447E+22</v>
      </c>
      <c r="AX354" s="43">
        <f t="shared" si="512"/>
        <v>1.3735367483931209E+22</v>
      </c>
      <c r="AY354" s="43">
        <f t="shared" si="513"/>
        <v>1950</v>
      </c>
      <c r="AZ354" s="43">
        <f t="shared" si="514"/>
        <v>1297129.0566062178</v>
      </c>
      <c r="BA354" s="71">
        <f t="shared" si="559"/>
        <v>0.29910547822299904</v>
      </c>
      <c r="BC354" s="44">
        <f t="shared" si="515"/>
        <v>288</v>
      </c>
      <c r="BD354" s="44">
        <f t="shared" si="516"/>
        <v>9.1</v>
      </c>
      <c r="BE354" s="44">
        <v>1</v>
      </c>
      <c r="BF354" s="35">
        <f t="shared" si="517"/>
        <v>1.3</v>
      </c>
      <c r="BG354" s="43">
        <f t="shared" si="477"/>
        <v>1.1855122936183295E+20</v>
      </c>
      <c r="BH354" s="43">
        <f t="shared" si="518"/>
        <v>4.4385580273070261E+22</v>
      </c>
      <c r="BI354" s="43">
        <f t="shared" si="519"/>
        <v>4.2923023387284957E+20</v>
      </c>
      <c r="BJ354" s="43">
        <f t="shared" si="520"/>
        <v>2730</v>
      </c>
      <c r="BK354" s="43">
        <f t="shared" si="521"/>
        <v>1297129.0566062178</v>
      </c>
      <c r="BL354" s="71">
        <f t="shared" si="471"/>
        <v>9.6704882809265265E-3</v>
      </c>
      <c r="BN354" s="44">
        <f t="shared" si="522"/>
        <v>258</v>
      </c>
      <c r="BO354" s="44">
        <f t="shared" si="523"/>
        <v>12</v>
      </c>
      <c r="BP354" s="44">
        <v>1</v>
      </c>
      <c r="BQ354" s="35">
        <f t="shared" si="524"/>
        <v>1.45</v>
      </c>
      <c r="BR354" s="43">
        <f t="shared" si="478"/>
        <v>3.1362759090432E+17</v>
      </c>
      <c r="BS354" s="43">
        <f t="shared" si="525"/>
        <v>1.1732808175730609E+20</v>
      </c>
      <c r="BT354" s="43">
        <f t="shared" si="526"/>
        <v>6.7067224042632602E+18</v>
      </c>
      <c r="BU354" s="43">
        <f t="shared" si="527"/>
        <v>3600</v>
      </c>
      <c r="BV354" s="43">
        <f t="shared" si="528"/>
        <v>1297129.0566062178</v>
      </c>
      <c r="BW354" s="71">
        <f t="shared" si="565"/>
        <v>5.7162124393511857E-2</v>
      </c>
      <c r="BY354" s="44">
        <f t="shared" si="529"/>
        <v>196</v>
      </c>
      <c r="BZ354" s="44">
        <f t="shared" si="530"/>
        <v>15.25</v>
      </c>
      <c r="CA354" s="44">
        <v>1</v>
      </c>
      <c r="CB354" s="35">
        <f t="shared" si="531"/>
        <v>0</v>
      </c>
      <c r="CC354" s="43">
        <f t="shared" si="479"/>
        <v>3595737600</v>
      </c>
      <c r="CD354" s="43">
        <f t="shared" si="532"/>
        <v>0</v>
      </c>
      <c r="CE354" s="43">
        <f t="shared" si="533"/>
        <v>1240904572159207.7</v>
      </c>
      <c r="CF354" s="43">
        <f t="shared" si="534"/>
        <v>4575</v>
      </c>
      <c r="CG354" s="43">
        <f t="shared" si="535"/>
        <v>1297129.0566062178</v>
      </c>
      <c r="CH354" s="71" t="e">
        <f t="shared" si="564"/>
        <v>#DIV/0!</v>
      </c>
      <c r="CJ354" s="44">
        <f t="shared" si="536"/>
        <v>141</v>
      </c>
      <c r="CK354" s="44">
        <f t="shared" si="537"/>
        <v>18.899999999999999</v>
      </c>
      <c r="CL354" s="44">
        <v>1</v>
      </c>
      <c r="CM354" s="35">
        <f t="shared" si="538"/>
        <v>0</v>
      </c>
      <c r="CN354" s="43">
        <f t="shared" si="480"/>
        <v>19756800</v>
      </c>
      <c r="CO354" s="43">
        <f t="shared" si="539"/>
        <v>0</v>
      </c>
      <c r="CP354" s="43">
        <f t="shared" si="540"/>
        <v>605910435624.61084</v>
      </c>
      <c r="CQ354" s="43">
        <f t="shared" si="541"/>
        <v>5670</v>
      </c>
      <c r="CR354" s="43">
        <f t="shared" si="542"/>
        <v>1297129.0566062178</v>
      </c>
      <c r="CS354" s="71" t="e">
        <f t="shared" si="560"/>
        <v>#DIV/0!</v>
      </c>
      <c r="CU354" s="44">
        <f t="shared" si="543"/>
        <v>91</v>
      </c>
      <c r="CV354" s="44">
        <f t="shared" si="544"/>
        <v>23</v>
      </c>
      <c r="CW354" s="44">
        <v>1</v>
      </c>
      <c r="CX354" s="35">
        <f t="shared" si="545"/>
        <v>0</v>
      </c>
      <c r="CY354" s="43">
        <f t="shared" si="481"/>
        <v>8640</v>
      </c>
      <c r="CZ354" s="43">
        <f t="shared" si="546"/>
        <v>0</v>
      </c>
      <c r="DA354" s="43">
        <f t="shared" si="547"/>
        <v>591709409.789657</v>
      </c>
      <c r="DB354" s="43">
        <f t="shared" si="548"/>
        <v>6900</v>
      </c>
      <c r="DC354" s="43">
        <f t="shared" si="549"/>
        <v>1297129.0566062178</v>
      </c>
      <c r="DD354" s="71" t="e">
        <f t="shared" si="550"/>
        <v>#DIV/0!</v>
      </c>
      <c r="DF354" s="44">
        <f t="shared" si="551"/>
        <v>28</v>
      </c>
      <c r="DG354" s="44">
        <f t="shared" si="552"/>
        <v>32.75</v>
      </c>
      <c r="DH354" s="44">
        <v>1</v>
      </c>
      <c r="DI354" s="35">
        <f t="shared" si="561"/>
        <v>0</v>
      </c>
      <c r="DJ354" s="43">
        <f t="shared" si="482"/>
        <v>6</v>
      </c>
      <c r="DK354" s="43">
        <f t="shared" si="553"/>
        <v>0</v>
      </c>
      <c r="DL354" s="43">
        <f t="shared" si="554"/>
        <v>95308.257702174</v>
      </c>
      <c r="DM354" s="43">
        <f t="shared" si="555"/>
        <v>9825</v>
      </c>
      <c r="DN354" s="43">
        <f t="shared" si="556"/>
        <v>1297129.0566062178</v>
      </c>
      <c r="DO354" s="71" t="e">
        <f t="shared" si="557"/>
        <v>#DIV/0!</v>
      </c>
    </row>
    <row r="355" spans="1:119">
      <c r="A355" s="35">
        <f t="shared" si="483"/>
        <v>44762.407133329129</v>
      </c>
      <c r="B355" s="35">
        <v>0</v>
      </c>
      <c r="C355" s="56">
        <f t="shared" si="563"/>
        <v>16.375</v>
      </c>
      <c r="D355" s="60"/>
      <c r="E355" s="59">
        <f t="shared" si="484"/>
        <v>16.375</v>
      </c>
      <c r="F355" s="102">
        <f t="shared" si="472"/>
        <v>32.75</v>
      </c>
      <c r="G355" s="38">
        <f t="shared" si="485"/>
        <v>1.0277647004382505E+21</v>
      </c>
      <c r="H355" s="35">
        <f t="shared" si="558"/>
        <v>69.80000000000004</v>
      </c>
      <c r="I355" s="39">
        <v>349</v>
      </c>
      <c r="J355" s="44">
        <f t="shared" si="486"/>
        <v>349</v>
      </c>
      <c r="K355" s="44">
        <f t="shared" si="487"/>
        <v>1</v>
      </c>
      <c r="L355" s="34">
        <v>1</v>
      </c>
      <c r="M355" s="127">
        <f t="shared" si="488"/>
        <v>16.375</v>
      </c>
      <c r="N355" s="43">
        <f t="shared" si="473"/>
        <v>1.1797547463535296E+22</v>
      </c>
      <c r="O355" s="43">
        <f t="shared" si="489"/>
        <v>6.7421509060671275E+25</v>
      </c>
      <c r="P355" s="43">
        <f t="shared" si="490"/>
        <v>2.0195576363611623E+24</v>
      </c>
      <c r="Q355" s="43">
        <f t="shared" si="491"/>
        <v>300</v>
      </c>
      <c r="R355" s="43">
        <f t="shared" si="492"/>
        <v>1342872.213999874</v>
      </c>
      <c r="S355" s="71">
        <f t="shared" si="493"/>
        <v>2.9954203999554542E-2</v>
      </c>
      <c r="V355" s="44">
        <f t="shared" si="494"/>
        <v>349</v>
      </c>
      <c r="W355" s="44">
        <f t="shared" si="495"/>
        <v>2</v>
      </c>
      <c r="X355" s="44">
        <v>1</v>
      </c>
      <c r="Y355" s="35">
        <f t="shared" si="496"/>
        <v>1</v>
      </c>
      <c r="Z355" s="43">
        <f t="shared" si="474"/>
        <v>1.2631036195957408E+23</v>
      </c>
      <c r="AA355" s="43">
        <f t="shared" si="497"/>
        <v>4.4082316323891354E+25</v>
      </c>
      <c r="AB355" s="43">
        <f t="shared" si="498"/>
        <v>2.0195576363611623E+24</v>
      </c>
      <c r="AC355" s="43">
        <f t="shared" si="499"/>
        <v>600</v>
      </c>
      <c r="AD355" s="43">
        <f t="shared" si="500"/>
        <v>1342872.213999874</v>
      </c>
      <c r="AE355" s="71">
        <f t="shared" si="562"/>
        <v>4.5813328444962408E-2</v>
      </c>
      <c r="AG355" s="44">
        <f t="shared" si="501"/>
        <v>334</v>
      </c>
      <c r="AH355" s="44">
        <f t="shared" si="502"/>
        <v>4.1500000000000004</v>
      </c>
      <c r="AI355" s="44">
        <v>1</v>
      </c>
      <c r="AJ355" s="35">
        <f t="shared" si="503"/>
        <v>1.075</v>
      </c>
      <c r="AK355" s="43">
        <f t="shared" si="475"/>
        <v>1.1577268492366502E+21</v>
      </c>
      <c r="AL355" s="43">
        <f t="shared" si="504"/>
        <v>4.1568182521841925E+23</v>
      </c>
      <c r="AM355" s="43">
        <f t="shared" si="505"/>
        <v>2.5244470454514499E+23</v>
      </c>
      <c r="AN355" s="43">
        <f t="shared" si="506"/>
        <v>1245</v>
      </c>
      <c r="AO355" s="43">
        <f t="shared" si="507"/>
        <v>1342872.213999874</v>
      </c>
      <c r="AP355" s="71">
        <f t="shared" si="470"/>
        <v>0.60730272345320457</v>
      </c>
      <c r="AR355" s="44">
        <f t="shared" si="508"/>
        <v>314</v>
      </c>
      <c r="AS355" s="44">
        <f t="shared" si="509"/>
        <v>6.5</v>
      </c>
      <c r="AT355" s="44">
        <v>1</v>
      </c>
      <c r="AU355" s="35">
        <f t="shared" si="510"/>
        <v>1.175</v>
      </c>
      <c r="AV355" s="43">
        <f t="shared" si="476"/>
        <v>1.248629846287824E+20</v>
      </c>
      <c r="AW355" s="43">
        <f t="shared" si="511"/>
        <v>4.6068198178789274E+22</v>
      </c>
      <c r="AX355" s="43">
        <f t="shared" si="512"/>
        <v>1.5777794034071543E+22</v>
      </c>
      <c r="AY355" s="43">
        <f t="shared" si="513"/>
        <v>1950</v>
      </c>
      <c r="AZ355" s="43">
        <f t="shared" si="514"/>
        <v>1342872.213999874</v>
      </c>
      <c r="BA355" s="71">
        <f t="shared" si="559"/>
        <v>0.34248776070725417</v>
      </c>
      <c r="BC355" s="44">
        <f t="shared" si="515"/>
        <v>289</v>
      </c>
      <c r="BD355" s="44">
        <f t="shared" si="516"/>
        <v>9.1</v>
      </c>
      <c r="BE355" s="44">
        <v>1</v>
      </c>
      <c r="BF355" s="35">
        <f t="shared" si="517"/>
        <v>1.3</v>
      </c>
      <c r="BG355" s="43">
        <f t="shared" si="477"/>
        <v>1.1855122936183295E+20</v>
      </c>
      <c r="BH355" s="43">
        <f t="shared" si="518"/>
        <v>4.4539696871240639E+22</v>
      </c>
      <c r="BI355" s="43">
        <f t="shared" si="519"/>
        <v>4.9305606356473492E+20</v>
      </c>
      <c r="BJ355" s="43">
        <f t="shared" si="520"/>
        <v>2730</v>
      </c>
      <c r="BK355" s="43">
        <f t="shared" si="521"/>
        <v>1342872.213999874</v>
      </c>
      <c r="BL355" s="71">
        <f t="shared" si="471"/>
        <v>1.1070036354088932E-2</v>
      </c>
      <c r="BN355" s="44">
        <f t="shared" si="522"/>
        <v>259</v>
      </c>
      <c r="BO355" s="44">
        <f t="shared" si="523"/>
        <v>12</v>
      </c>
      <c r="BP355" s="44">
        <v>1</v>
      </c>
      <c r="BQ355" s="35">
        <f t="shared" si="524"/>
        <v>1.45</v>
      </c>
      <c r="BR355" s="43">
        <f t="shared" si="478"/>
        <v>3.1362759090432E+17</v>
      </c>
      <c r="BS355" s="43">
        <f t="shared" si="525"/>
        <v>1.1778284176411738E+20</v>
      </c>
      <c r="BT355" s="43">
        <f t="shared" si="526"/>
        <v>7.7040009931989678E+18</v>
      </c>
      <c r="BU355" s="43">
        <f t="shared" si="527"/>
        <v>3600</v>
      </c>
      <c r="BV355" s="43">
        <f t="shared" si="528"/>
        <v>1342872.213999874</v>
      </c>
      <c r="BW355" s="71">
        <f t="shared" si="565"/>
        <v>6.5408516875723716E-2</v>
      </c>
      <c r="BY355" s="44">
        <f t="shared" si="529"/>
        <v>197</v>
      </c>
      <c r="BZ355" s="44">
        <f t="shared" si="530"/>
        <v>15.25</v>
      </c>
      <c r="CA355" s="44">
        <v>1</v>
      </c>
      <c r="CB355" s="35">
        <f t="shared" si="531"/>
        <v>0</v>
      </c>
      <c r="CC355" s="43">
        <f t="shared" si="479"/>
        <v>3595737600</v>
      </c>
      <c r="CD355" s="43">
        <f t="shared" si="532"/>
        <v>0</v>
      </c>
      <c r="CE355" s="43">
        <f t="shared" si="533"/>
        <v>1425425040747581.2</v>
      </c>
      <c r="CF355" s="43">
        <f t="shared" si="534"/>
        <v>4575</v>
      </c>
      <c r="CG355" s="43">
        <f t="shared" si="535"/>
        <v>1342872.213999874</v>
      </c>
      <c r="CH355" s="71" t="e">
        <f t="shared" si="564"/>
        <v>#DIV/0!</v>
      </c>
      <c r="CJ355" s="44">
        <f t="shared" si="536"/>
        <v>142</v>
      </c>
      <c r="CK355" s="44">
        <f t="shared" si="537"/>
        <v>18.899999999999999</v>
      </c>
      <c r="CL355" s="44">
        <v>1</v>
      </c>
      <c r="CM355" s="35">
        <f t="shared" si="538"/>
        <v>0</v>
      </c>
      <c r="CN355" s="43">
        <f t="shared" si="480"/>
        <v>19756800</v>
      </c>
      <c r="CO355" s="43">
        <f t="shared" si="539"/>
        <v>0</v>
      </c>
      <c r="CP355" s="43">
        <f t="shared" si="540"/>
        <v>696008320677.52734</v>
      </c>
      <c r="CQ355" s="43">
        <f t="shared" si="541"/>
        <v>5670</v>
      </c>
      <c r="CR355" s="43">
        <f t="shared" si="542"/>
        <v>1342872.213999874</v>
      </c>
      <c r="CS355" s="71" t="e">
        <f t="shared" si="560"/>
        <v>#DIV/0!</v>
      </c>
      <c r="CU355" s="44">
        <f t="shared" si="543"/>
        <v>92</v>
      </c>
      <c r="CV355" s="44">
        <f t="shared" si="544"/>
        <v>23</v>
      </c>
      <c r="CW355" s="44">
        <v>1</v>
      </c>
      <c r="CX355" s="35">
        <f t="shared" si="545"/>
        <v>0</v>
      </c>
      <c r="CY355" s="43">
        <f t="shared" si="481"/>
        <v>8640</v>
      </c>
      <c r="CZ355" s="43">
        <f t="shared" si="546"/>
        <v>0</v>
      </c>
      <c r="DA355" s="43">
        <f t="shared" si="547"/>
        <v>679695625.66164565</v>
      </c>
      <c r="DB355" s="43">
        <f t="shared" si="548"/>
        <v>6900</v>
      </c>
      <c r="DC355" s="43">
        <f t="shared" si="549"/>
        <v>1342872.213999874</v>
      </c>
      <c r="DD355" s="71" t="e">
        <f t="shared" si="550"/>
        <v>#DIV/0!</v>
      </c>
      <c r="DF355" s="44">
        <f t="shared" si="551"/>
        <v>29</v>
      </c>
      <c r="DG355" s="44">
        <f t="shared" si="552"/>
        <v>32.75</v>
      </c>
      <c r="DH355" s="44">
        <v>1</v>
      </c>
      <c r="DI355" s="35">
        <f t="shared" si="561"/>
        <v>0</v>
      </c>
      <c r="DJ355" s="43">
        <f t="shared" si="482"/>
        <v>6</v>
      </c>
      <c r="DK355" s="43">
        <f t="shared" si="553"/>
        <v>0</v>
      </c>
      <c r="DL355" s="43">
        <f t="shared" si="554"/>
        <v>109480.43884012078</v>
      </c>
      <c r="DM355" s="43">
        <f t="shared" si="555"/>
        <v>9825</v>
      </c>
      <c r="DN355" s="43">
        <f t="shared" si="556"/>
        <v>1342872.213999874</v>
      </c>
      <c r="DO355" s="71" t="e">
        <f t="shared" si="557"/>
        <v>#DIV/0!</v>
      </c>
    </row>
    <row r="356" spans="1:119">
      <c r="A356" s="35">
        <f t="shared" si="483"/>
        <v>46340.950011842717</v>
      </c>
      <c r="B356" s="35">
        <v>0</v>
      </c>
      <c r="C356" s="56">
        <f t="shared" si="563"/>
        <v>16.375</v>
      </c>
      <c r="D356" s="91"/>
      <c r="E356" s="59">
        <f t="shared" si="484"/>
        <v>16.375</v>
      </c>
      <c r="F356" s="102">
        <f t="shared" si="472"/>
        <v>32.75</v>
      </c>
      <c r="G356" s="38">
        <f t="shared" si="485"/>
        <v>1.1805916207174386E+21</v>
      </c>
      <c r="H356" s="35">
        <f t="shared" si="558"/>
        <v>70.000000000000043</v>
      </c>
      <c r="I356" s="39">
        <v>350</v>
      </c>
      <c r="J356" s="44">
        <f t="shared" si="486"/>
        <v>350</v>
      </c>
      <c r="K356" s="44">
        <f t="shared" si="487"/>
        <v>1</v>
      </c>
      <c r="L356" s="34">
        <v>4</v>
      </c>
      <c r="M356" s="127">
        <f t="shared" si="488"/>
        <v>16.375</v>
      </c>
      <c r="N356" s="43">
        <f t="shared" si="473"/>
        <v>4.7190189854141184E+22</v>
      </c>
      <c r="O356" s="43">
        <f t="shared" si="489"/>
        <v>2.7045877560154666E+26</v>
      </c>
      <c r="P356" s="43">
        <f t="shared" si="490"/>
        <v>2.3198625347097669E+24</v>
      </c>
      <c r="Q356" s="43">
        <f t="shared" si="491"/>
        <v>300</v>
      </c>
      <c r="R356" s="43">
        <f t="shared" si="492"/>
        <v>1390228.5003552814</v>
      </c>
      <c r="S356" s="71">
        <f t="shared" si="493"/>
        <v>8.5775088256980943E-3</v>
      </c>
      <c r="V356" s="44">
        <f t="shared" si="494"/>
        <v>350</v>
      </c>
      <c r="W356" s="44">
        <f t="shared" si="495"/>
        <v>2</v>
      </c>
      <c r="X356" s="44">
        <v>1</v>
      </c>
      <c r="Y356" s="35">
        <f t="shared" si="496"/>
        <v>1</v>
      </c>
      <c r="Z356" s="43">
        <f t="shared" si="474"/>
        <v>1.2631036195957408E+23</v>
      </c>
      <c r="AA356" s="43">
        <f t="shared" si="497"/>
        <v>4.4208626685850924E+25</v>
      </c>
      <c r="AB356" s="43">
        <f t="shared" si="498"/>
        <v>2.3198625347097669E+24</v>
      </c>
      <c r="AC356" s="43">
        <f t="shared" si="499"/>
        <v>600</v>
      </c>
      <c r="AD356" s="43">
        <f t="shared" si="500"/>
        <v>1390228.5003552814</v>
      </c>
      <c r="AE356" s="71">
        <f t="shared" si="562"/>
        <v>5.2475335893033846E-2</v>
      </c>
      <c r="AG356" s="44">
        <f t="shared" si="501"/>
        <v>335</v>
      </c>
      <c r="AH356" s="44">
        <f t="shared" si="502"/>
        <v>4.1500000000000004</v>
      </c>
      <c r="AI356" s="44">
        <v>15</v>
      </c>
      <c r="AJ356" s="35">
        <f t="shared" si="503"/>
        <v>1.075</v>
      </c>
      <c r="AK356" s="43">
        <f t="shared" si="475"/>
        <v>1.7365902738549752E+22</v>
      </c>
      <c r="AL356" s="43">
        <f t="shared" si="504"/>
        <v>6.253895723720229E+24</v>
      </c>
      <c r="AM356" s="43">
        <f t="shared" si="505"/>
        <v>2.8998281683872059E+23</v>
      </c>
      <c r="AN356" s="43">
        <f t="shared" si="506"/>
        <v>1245</v>
      </c>
      <c r="AO356" s="43">
        <f t="shared" si="507"/>
        <v>1390228.5003552814</v>
      </c>
      <c r="AP356" s="71">
        <f t="shared" si="470"/>
        <v>4.6368348570132494E-2</v>
      </c>
      <c r="AR356" s="44">
        <f t="shared" si="508"/>
        <v>315</v>
      </c>
      <c r="AS356" s="44">
        <f t="shared" si="509"/>
        <v>6.5</v>
      </c>
      <c r="AT356" s="44">
        <v>1</v>
      </c>
      <c r="AU356" s="35">
        <f t="shared" si="510"/>
        <v>1.175</v>
      </c>
      <c r="AV356" s="43">
        <f t="shared" si="476"/>
        <v>1.248629846287824E+20</v>
      </c>
      <c r="AW356" s="43">
        <f t="shared" si="511"/>
        <v>4.6214912185728084E+22</v>
      </c>
      <c r="AX356" s="43">
        <f t="shared" si="512"/>
        <v>1.8123926052420012E+22</v>
      </c>
      <c r="AY356" s="43">
        <f t="shared" si="513"/>
        <v>1950</v>
      </c>
      <c r="AZ356" s="43">
        <f t="shared" si="514"/>
        <v>1390228.5003552814</v>
      </c>
      <c r="BA356" s="71">
        <f t="shared" si="559"/>
        <v>0.39216619041887901</v>
      </c>
      <c r="BC356" s="44">
        <f t="shared" si="515"/>
        <v>290</v>
      </c>
      <c r="BD356" s="44">
        <f t="shared" si="516"/>
        <v>9.1</v>
      </c>
      <c r="BE356" s="44">
        <v>1</v>
      </c>
      <c r="BF356" s="35">
        <f t="shared" si="517"/>
        <v>1.3</v>
      </c>
      <c r="BG356" s="43">
        <f t="shared" si="477"/>
        <v>1.1855122936183295E+20</v>
      </c>
      <c r="BH356" s="43">
        <f t="shared" si="518"/>
        <v>4.4693813469411025E+22</v>
      </c>
      <c r="BI356" s="43">
        <f t="shared" si="519"/>
        <v>5.6637268913812452E+20</v>
      </c>
      <c r="BJ356" s="43">
        <f t="shared" si="520"/>
        <v>2730</v>
      </c>
      <c r="BK356" s="43">
        <f t="shared" si="521"/>
        <v>1390228.5003552814</v>
      </c>
      <c r="BL356" s="71">
        <f t="shared" si="471"/>
        <v>1.2672283816769332E-2</v>
      </c>
      <c r="BN356" s="44">
        <f t="shared" si="522"/>
        <v>260</v>
      </c>
      <c r="BO356" s="44">
        <f t="shared" si="523"/>
        <v>12</v>
      </c>
      <c r="BP356" s="44">
        <v>1</v>
      </c>
      <c r="BQ356" s="35">
        <f t="shared" si="524"/>
        <v>1.45</v>
      </c>
      <c r="BR356" s="43">
        <f t="shared" si="478"/>
        <v>3.1362759090432E+17</v>
      </c>
      <c r="BS356" s="43">
        <f t="shared" si="525"/>
        <v>1.1823760177092864E+20</v>
      </c>
      <c r="BT356" s="43">
        <f t="shared" si="526"/>
        <v>8.8495732677831782E+18</v>
      </c>
      <c r="BU356" s="43">
        <f t="shared" si="527"/>
        <v>3600</v>
      </c>
      <c r="BV356" s="43">
        <f t="shared" si="528"/>
        <v>1390228.5003552814</v>
      </c>
      <c r="BW356" s="71">
        <f t="shared" si="565"/>
        <v>7.484567629279372E-2</v>
      </c>
      <c r="BY356" s="44">
        <f t="shared" si="529"/>
        <v>198</v>
      </c>
      <c r="BZ356" s="44">
        <f t="shared" si="530"/>
        <v>15.25</v>
      </c>
      <c r="CA356" s="44">
        <v>1</v>
      </c>
      <c r="CB356" s="35">
        <f t="shared" si="531"/>
        <v>0</v>
      </c>
      <c r="CC356" s="43">
        <f t="shared" si="479"/>
        <v>3595737600</v>
      </c>
      <c r="CD356" s="43">
        <f t="shared" si="532"/>
        <v>0</v>
      </c>
      <c r="CE356" s="43">
        <f t="shared" si="533"/>
        <v>1637383399478328.5</v>
      </c>
      <c r="CF356" s="43">
        <f t="shared" si="534"/>
        <v>4575</v>
      </c>
      <c r="CG356" s="43">
        <f t="shared" si="535"/>
        <v>1390228.5003552814</v>
      </c>
      <c r="CH356" s="71" t="e">
        <f t="shared" si="564"/>
        <v>#DIV/0!</v>
      </c>
      <c r="CJ356" s="44">
        <f t="shared" si="536"/>
        <v>143</v>
      </c>
      <c r="CK356" s="44">
        <f t="shared" si="537"/>
        <v>18.899999999999999</v>
      </c>
      <c r="CL356" s="44">
        <v>1</v>
      </c>
      <c r="CM356" s="35">
        <f t="shared" si="538"/>
        <v>0</v>
      </c>
      <c r="CN356" s="43">
        <f t="shared" si="480"/>
        <v>19756800</v>
      </c>
      <c r="CO356" s="43">
        <f t="shared" si="539"/>
        <v>0</v>
      </c>
      <c r="CP356" s="43">
        <f t="shared" si="540"/>
        <v>799503613026.52454</v>
      </c>
      <c r="CQ356" s="43">
        <f t="shared" si="541"/>
        <v>5670</v>
      </c>
      <c r="CR356" s="43">
        <f t="shared" si="542"/>
        <v>1390228.5003552814</v>
      </c>
      <c r="CS356" s="71" t="e">
        <f t="shared" si="560"/>
        <v>#DIV/0!</v>
      </c>
      <c r="CU356" s="44">
        <f t="shared" si="543"/>
        <v>93</v>
      </c>
      <c r="CV356" s="44">
        <f t="shared" si="544"/>
        <v>23</v>
      </c>
      <c r="CW356" s="44">
        <v>1</v>
      </c>
      <c r="CX356" s="35">
        <f t="shared" si="545"/>
        <v>0</v>
      </c>
      <c r="CY356" s="43">
        <f t="shared" si="481"/>
        <v>8640</v>
      </c>
      <c r="CZ356" s="43">
        <f t="shared" si="546"/>
        <v>0</v>
      </c>
      <c r="DA356" s="43">
        <f t="shared" si="547"/>
        <v>780765247.09621286</v>
      </c>
      <c r="DB356" s="43">
        <f t="shared" si="548"/>
        <v>6900</v>
      </c>
      <c r="DC356" s="43">
        <f t="shared" si="549"/>
        <v>1390228.5003552814</v>
      </c>
      <c r="DD356" s="71" t="e">
        <f t="shared" si="550"/>
        <v>#DIV/0!</v>
      </c>
      <c r="DF356" s="44">
        <f t="shared" si="551"/>
        <v>30</v>
      </c>
      <c r="DG356" s="44">
        <f t="shared" si="552"/>
        <v>32.75</v>
      </c>
      <c r="DH356" s="44">
        <v>1</v>
      </c>
      <c r="DI356" s="35">
        <f t="shared" si="561"/>
        <v>0</v>
      </c>
      <c r="DJ356" s="43">
        <f t="shared" si="482"/>
        <v>6</v>
      </c>
      <c r="DK356" s="43">
        <f t="shared" si="553"/>
        <v>0</v>
      </c>
      <c r="DL356" s="43">
        <f t="shared" si="554"/>
        <v>125760.00000000022</v>
      </c>
      <c r="DM356" s="43">
        <f t="shared" si="555"/>
        <v>9825</v>
      </c>
      <c r="DN356" s="43">
        <f t="shared" si="556"/>
        <v>1390228.5003552814</v>
      </c>
      <c r="DO356" s="71" t="e">
        <f t="shared" si="557"/>
        <v>#DIV/0!</v>
      </c>
    </row>
    <row r="357" spans="1:119">
      <c r="A357" s="35">
        <f t="shared" si="483"/>
        <v>47975.160084747447</v>
      </c>
      <c r="B357" s="35">
        <v>0</v>
      </c>
      <c r="C357" s="56">
        <f t="shared" si="563"/>
        <v>16.375</v>
      </c>
      <c r="D357" s="60"/>
      <c r="E357" s="59">
        <f t="shared" si="484"/>
        <v>16.375</v>
      </c>
      <c r="F357" s="102">
        <f t="shared" si="472"/>
        <v>32.75</v>
      </c>
      <c r="G357" s="38">
        <f t="shared" si="485"/>
        <v>1.3561436526414057E+21</v>
      </c>
      <c r="H357" s="35">
        <f t="shared" si="558"/>
        <v>70.200000000000045</v>
      </c>
      <c r="I357" s="39">
        <v>351</v>
      </c>
      <c r="J357" s="44">
        <f t="shared" si="486"/>
        <v>351</v>
      </c>
      <c r="K357" s="44">
        <f t="shared" si="487"/>
        <v>1</v>
      </c>
      <c r="L357" s="34">
        <v>1</v>
      </c>
      <c r="M357" s="127">
        <f t="shared" si="488"/>
        <v>16.375</v>
      </c>
      <c r="N357" s="43">
        <f t="shared" si="473"/>
        <v>4.7190189854141184E+22</v>
      </c>
      <c r="O357" s="43">
        <f t="shared" si="489"/>
        <v>2.7123151496040822E+26</v>
      </c>
      <c r="P357" s="43">
        <f t="shared" si="490"/>
        <v>2.6648222774403621E+24</v>
      </c>
      <c r="Q357" s="43">
        <f t="shared" si="491"/>
        <v>300</v>
      </c>
      <c r="R357" s="43">
        <f t="shared" si="492"/>
        <v>1439254.8025424234</v>
      </c>
      <c r="S357" s="71">
        <f t="shared" si="493"/>
        <v>9.824899137658643E-3</v>
      </c>
      <c r="V357" s="44">
        <f t="shared" si="494"/>
        <v>351</v>
      </c>
      <c r="W357" s="44">
        <f t="shared" si="495"/>
        <v>2</v>
      </c>
      <c r="X357" s="44">
        <v>1</v>
      </c>
      <c r="Y357" s="35">
        <f t="shared" si="496"/>
        <v>1</v>
      </c>
      <c r="Z357" s="43">
        <f t="shared" si="474"/>
        <v>1.2631036195957408E+23</v>
      </c>
      <c r="AA357" s="43">
        <f t="shared" si="497"/>
        <v>4.4334937047810503E+25</v>
      </c>
      <c r="AB357" s="43">
        <f t="shared" si="498"/>
        <v>2.6648222774403621E+24</v>
      </c>
      <c r="AC357" s="43">
        <f t="shared" si="499"/>
        <v>600</v>
      </c>
      <c r="AD357" s="43">
        <f t="shared" si="500"/>
        <v>1439254.8025424234</v>
      </c>
      <c r="AE357" s="71">
        <f t="shared" si="562"/>
        <v>6.0106598878591738E-2</v>
      </c>
      <c r="AG357" s="44">
        <f t="shared" si="501"/>
        <v>336</v>
      </c>
      <c r="AH357" s="44">
        <f t="shared" si="502"/>
        <v>4.1500000000000004</v>
      </c>
      <c r="AI357" s="44">
        <v>1</v>
      </c>
      <c r="AJ357" s="35">
        <f t="shared" si="503"/>
        <v>1.075</v>
      </c>
      <c r="AK357" s="43">
        <f t="shared" si="475"/>
        <v>1.7365902738549752E+22</v>
      </c>
      <c r="AL357" s="43">
        <f t="shared" si="504"/>
        <v>6.2725640691641708E+24</v>
      </c>
      <c r="AM357" s="43">
        <f t="shared" si="505"/>
        <v>3.3310278468004492E+23</v>
      </c>
      <c r="AN357" s="43">
        <f t="shared" si="506"/>
        <v>1245</v>
      </c>
      <c r="AO357" s="43">
        <f t="shared" si="507"/>
        <v>1439254.8025424234</v>
      </c>
      <c r="AP357" s="71">
        <f t="shared" si="470"/>
        <v>5.3104724161778298E-2</v>
      </c>
      <c r="AR357" s="44">
        <f t="shared" si="508"/>
        <v>316</v>
      </c>
      <c r="AS357" s="44">
        <f t="shared" si="509"/>
        <v>6.5</v>
      </c>
      <c r="AT357" s="44">
        <v>1</v>
      </c>
      <c r="AU357" s="35">
        <f t="shared" si="510"/>
        <v>1.175</v>
      </c>
      <c r="AV357" s="43">
        <f t="shared" si="476"/>
        <v>1.248629846287824E+20</v>
      </c>
      <c r="AW357" s="43">
        <f t="shared" si="511"/>
        <v>4.6361626192666903E+22</v>
      </c>
      <c r="AX357" s="43">
        <f t="shared" si="512"/>
        <v>2.0818924042502783E+22</v>
      </c>
      <c r="AY357" s="43">
        <f t="shared" si="513"/>
        <v>1950</v>
      </c>
      <c r="AZ357" s="43">
        <f t="shared" si="514"/>
        <v>1439254.8025424234</v>
      </c>
      <c r="BA357" s="71">
        <f t="shared" si="559"/>
        <v>0.44905508611765965</v>
      </c>
      <c r="BC357" s="44">
        <f t="shared" si="515"/>
        <v>291</v>
      </c>
      <c r="BD357" s="44">
        <f t="shared" si="516"/>
        <v>9.1</v>
      </c>
      <c r="BE357" s="44">
        <v>1</v>
      </c>
      <c r="BF357" s="35">
        <f t="shared" si="517"/>
        <v>1.3</v>
      </c>
      <c r="BG357" s="43">
        <f t="shared" si="477"/>
        <v>1.1855122936183295E+20</v>
      </c>
      <c r="BH357" s="43">
        <f t="shared" si="518"/>
        <v>4.4847930067581412E+22</v>
      </c>
      <c r="BI357" s="43">
        <f t="shared" si="519"/>
        <v>6.5059137632821091E+20</v>
      </c>
      <c r="BJ357" s="43">
        <f t="shared" si="520"/>
        <v>2730</v>
      </c>
      <c r="BK357" s="43">
        <f t="shared" si="521"/>
        <v>1439254.8025424234</v>
      </c>
      <c r="BL357" s="71">
        <f t="shared" si="471"/>
        <v>1.4506608785463093E-2</v>
      </c>
      <c r="BN357" s="44">
        <f t="shared" si="522"/>
        <v>261</v>
      </c>
      <c r="BO357" s="44">
        <f t="shared" si="523"/>
        <v>12</v>
      </c>
      <c r="BP357" s="44">
        <v>1</v>
      </c>
      <c r="BQ357" s="35">
        <f t="shared" si="524"/>
        <v>1.45</v>
      </c>
      <c r="BR357" s="43">
        <f t="shared" si="478"/>
        <v>3.1362759090432E+17</v>
      </c>
      <c r="BS357" s="43">
        <f t="shared" si="525"/>
        <v>1.1869236177773989E+20</v>
      </c>
      <c r="BT357" s="43">
        <f t="shared" si="526"/>
        <v>1.0165490255128271E+19</v>
      </c>
      <c r="BU357" s="43">
        <f t="shared" si="527"/>
        <v>3600</v>
      </c>
      <c r="BV357" s="43">
        <f t="shared" si="528"/>
        <v>1439254.8025424234</v>
      </c>
      <c r="BW357" s="71">
        <f t="shared" si="565"/>
        <v>8.5645698702700793E-2</v>
      </c>
      <c r="BY357" s="44">
        <f t="shared" si="529"/>
        <v>199</v>
      </c>
      <c r="BZ357" s="44">
        <f t="shared" si="530"/>
        <v>15.25</v>
      </c>
      <c r="CA357" s="44">
        <v>1</v>
      </c>
      <c r="CB357" s="35">
        <f t="shared" si="531"/>
        <v>0</v>
      </c>
      <c r="CC357" s="43">
        <f t="shared" si="479"/>
        <v>3595737600</v>
      </c>
      <c r="CD357" s="43">
        <f t="shared" si="532"/>
        <v>0</v>
      </c>
      <c r="CE357" s="43">
        <f t="shared" si="533"/>
        <v>1880859617480209</v>
      </c>
      <c r="CF357" s="43">
        <f t="shared" si="534"/>
        <v>4575</v>
      </c>
      <c r="CG357" s="43">
        <f t="shared" si="535"/>
        <v>1439254.8025424234</v>
      </c>
      <c r="CH357" s="71" t="e">
        <f t="shared" si="564"/>
        <v>#DIV/0!</v>
      </c>
      <c r="CJ357" s="44">
        <f t="shared" si="536"/>
        <v>144</v>
      </c>
      <c r="CK357" s="44">
        <f t="shared" si="537"/>
        <v>18.899999999999999</v>
      </c>
      <c r="CL357" s="44">
        <v>1</v>
      </c>
      <c r="CM357" s="35">
        <f t="shared" si="538"/>
        <v>0</v>
      </c>
      <c r="CN357" s="43">
        <f t="shared" si="480"/>
        <v>19756800</v>
      </c>
      <c r="CO357" s="43">
        <f t="shared" si="539"/>
        <v>0</v>
      </c>
      <c r="CP357" s="43">
        <f t="shared" si="540"/>
        <v>918388485097.755</v>
      </c>
      <c r="CQ357" s="43">
        <f t="shared" si="541"/>
        <v>5670</v>
      </c>
      <c r="CR357" s="43">
        <f t="shared" si="542"/>
        <v>1439254.8025424234</v>
      </c>
      <c r="CS357" s="71" t="e">
        <f t="shared" si="560"/>
        <v>#DIV/0!</v>
      </c>
      <c r="CU357" s="44">
        <f t="shared" si="543"/>
        <v>94</v>
      </c>
      <c r="CV357" s="44">
        <f t="shared" si="544"/>
        <v>23</v>
      </c>
      <c r="CW357" s="44">
        <v>1</v>
      </c>
      <c r="CX357" s="35">
        <f t="shared" si="545"/>
        <v>0</v>
      </c>
      <c r="CY357" s="43">
        <f t="shared" si="481"/>
        <v>8640</v>
      </c>
      <c r="CZ357" s="43">
        <f t="shared" si="546"/>
        <v>0</v>
      </c>
      <c r="DA357" s="43">
        <f t="shared" si="547"/>
        <v>896863754.97827315</v>
      </c>
      <c r="DB357" s="43">
        <f t="shared" si="548"/>
        <v>6900</v>
      </c>
      <c r="DC357" s="43">
        <f t="shared" si="549"/>
        <v>1439254.8025424234</v>
      </c>
      <c r="DD357" s="71" t="e">
        <f t="shared" si="550"/>
        <v>#DIV/0!</v>
      </c>
      <c r="DF357" s="44">
        <f t="shared" si="551"/>
        <v>31</v>
      </c>
      <c r="DG357" s="44">
        <f t="shared" si="552"/>
        <v>32.75</v>
      </c>
      <c r="DH357" s="44">
        <v>1</v>
      </c>
      <c r="DI357" s="35">
        <f t="shared" si="561"/>
        <v>0</v>
      </c>
      <c r="DJ357" s="43">
        <f t="shared" si="482"/>
        <v>6</v>
      </c>
      <c r="DK357" s="43">
        <f t="shared" si="553"/>
        <v>0</v>
      </c>
      <c r="DL357" s="43">
        <f t="shared" si="554"/>
        <v>144460.30512442742</v>
      </c>
      <c r="DM357" s="43">
        <f t="shared" si="555"/>
        <v>9825</v>
      </c>
      <c r="DN357" s="43">
        <f t="shared" si="556"/>
        <v>1439254.8025424234</v>
      </c>
      <c r="DO357" s="71" t="e">
        <f t="shared" si="557"/>
        <v>#DIV/0!</v>
      </c>
    </row>
    <row r="358" spans="1:119">
      <c r="A358" s="35">
        <f t="shared" si="483"/>
        <v>49667.000451413958</v>
      </c>
      <c r="B358" s="35">
        <v>0</v>
      </c>
      <c r="C358" s="56">
        <f t="shared" si="563"/>
        <v>16.375</v>
      </c>
      <c r="D358" s="60"/>
      <c r="E358" s="59">
        <f t="shared" si="484"/>
        <v>16.375</v>
      </c>
      <c r="F358" s="102">
        <f t="shared" si="472"/>
        <v>32.75</v>
      </c>
      <c r="G358" s="38">
        <f t="shared" si="485"/>
        <v>1.5577999829288532E+21</v>
      </c>
      <c r="H358" s="35">
        <f t="shared" si="558"/>
        <v>70.400000000000034</v>
      </c>
      <c r="I358" s="39">
        <v>352</v>
      </c>
      <c r="J358" s="44">
        <f t="shared" si="486"/>
        <v>352</v>
      </c>
      <c r="K358" s="44">
        <f t="shared" si="487"/>
        <v>1</v>
      </c>
      <c r="L358" s="34">
        <v>1</v>
      </c>
      <c r="M358" s="127">
        <f t="shared" si="488"/>
        <v>16.375</v>
      </c>
      <c r="N358" s="43">
        <f t="shared" si="473"/>
        <v>4.7190189854141184E+22</v>
      </c>
      <c r="O358" s="43">
        <f t="shared" si="489"/>
        <v>2.7200425431926978E+26</v>
      </c>
      <c r="P358" s="43">
        <f t="shared" si="490"/>
        <v>3.0610769664551966E+24</v>
      </c>
      <c r="Q358" s="43">
        <f t="shared" si="491"/>
        <v>300</v>
      </c>
      <c r="R358" s="43">
        <f t="shared" si="492"/>
        <v>1490010.0135424188</v>
      </c>
      <c r="S358" s="71">
        <f t="shared" si="493"/>
        <v>1.1253783416424816E-2</v>
      </c>
      <c r="V358" s="44">
        <f t="shared" si="494"/>
        <v>352</v>
      </c>
      <c r="W358" s="44">
        <f t="shared" si="495"/>
        <v>2</v>
      </c>
      <c r="X358" s="44">
        <v>1</v>
      </c>
      <c r="Y358" s="35">
        <f t="shared" si="496"/>
        <v>1</v>
      </c>
      <c r="Z358" s="43">
        <f t="shared" si="474"/>
        <v>1.2631036195957408E+23</v>
      </c>
      <c r="AA358" s="43">
        <f t="shared" si="497"/>
        <v>4.4461247409770073E+25</v>
      </c>
      <c r="AB358" s="43">
        <f t="shared" si="498"/>
        <v>3.0610769664551966E+24</v>
      </c>
      <c r="AC358" s="43">
        <f t="shared" si="499"/>
        <v>600</v>
      </c>
      <c r="AD358" s="43">
        <f t="shared" si="500"/>
        <v>1490010.0135424188</v>
      </c>
      <c r="AE358" s="71">
        <f t="shared" si="562"/>
        <v>6.8848202531145014E-2</v>
      </c>
      <c r="AG358" s="44">
        <f t="shared" si="501"/>
        <v>337</v>
      </c>
      <c r="AH358" s="44">
        <f t="shared" si="502"/>
        <v>4.1500000000000004</v>
      </c>
      <c r="AI358" s="44">
        <v>1</v>
      </c>
      <c r="AJ358" s="35">
        <f t="shared" si="503"/>
        <v>1.075</v>
      </c>
      <c r="AK358" s="43">
        <f t="shared" si="475"/>
        <v>1.7365902738549752E+22</v>
      </c>
      <c r="AL358" s="43">
        <f t="shared" si="504"/>
        <v>6.2912324146081115E+24</v>
      </c>
      <c r="AM358" s="43">
        <f t="shared" si="505"/>
        <v>3.8263462080689918E+23</v>
      </c>
      <c r="AN358" s="43">
        <f t="shared" si="506"/>
        <v>1245</v>
      </c>
      <c r="AO358" s="43">
        <f t="shared" si="507"/>
        <v>1490010.0135424188</v>
      </c>
      <c r="AP358" s="71">
        <f t="shared" si="470"/>
        <v>6.0820296500003639E-2</v>
      </c>
      <c r="AR358" s="44">
        <f t="shared" si="508"/>
        <v>317</v>
      </c>
      <c r="AS358" s="44">
        <f t="shared" si="509"/>
        <v>6.5</v>
      </c>
      <c r="AT358" s="44">
        <v>1</v>
      </c>
      <c r="AU358" s="35">
        <f t="shared" si="510"/>
        <v>1.175</v>
      </c>
      <c r="AV358" s="43">
        <f t="shared" si="476"/>
        <v>1.248629846287824E+20</v>
      </c>
      <c r="AW358" s="43">
        <f t="shared" si="511"/>
        <v>4.6508340199605722E+22</v>
      </c>
      <c r="AX358" s="43">
        <f t="shared" si="512"/>
        <v>2.3914663800431161E+22</v>
      </c>
      <c r="AY358" s="43">
        <f t="shared" si="513"/>
        <v>1950</v>
      </c>
      <c r="AZ358" s="43">
        <f t="shared" si="514"/>
        <v>1490010.0135424188</v>
      </c>
      <c r="BA358" s="71">
        <f t="shared" si="559"/>
        <v>0.51420161841496759</v>
      </c>
      <c r="BC358" s="44">
        <f t="shared" si="515"/>
        <v>292</v>
      </c>
      <c r="BD358" s="44">
        <f t="shared" si="516"/>
        <v>9.1</v>
      </c>
      <c r="BE358" s="44">
        <v>1</v>
      </c>
      <c r="BF358" s="35">
        <f t="shared" si="517"/>
        <v>1.3</v>
      </c>
      <c r="BG358" s="43">
        <f t="shared" si="477"/>
        <v>1.1855122936183295E+20</v>
      </c>
      <c r="BH358" s="43">
        <f t="shared" si="518"/>
        <v>4.500204666575179E+22</v>
      </c>
      <c r="BI358" s="43">
        <f t="shared" si="519"/>
        <v>7.4733324376347273E+20</v>
      </c>
      <c r="BJ358" s="43">
        <f t="shared" si="520"/>
        <v>2730</v>
      </c>
      <c r="BK358" s="43">
        <f t="shared" si="521"/>
        <v>1490010.0135424188</v>
      </c>
      <c r="BL358" s="71">
        <f t="shared" si="471"/>
        <v>1.660665012225368E-2</v>
      </c>
      <c r="BN358" s="44">
        <f t="shared" si="522"/>
        <v>262</v>
      </c>
      <c r="BO358" s="44">
        <f t="shared" si="523"/>
        <v>12</v>
      </c>
      <c r="BP358" s="44">
        <v>1</v>
      </c>
      <c r="BQ358" s="35">
        <f t="shared" si="524"/>
        <v>1.45</v>
      </c>
      <c r="BR358" s="43">
        <f t="shared" si="478"/>
        <v>3.1362759090432E+17</v>
      </c>
      <c r="BS358" s="43">
        <f t="shared" si="525"/>
        <v>1.1914712178455118E+20</v>
      </c>
      <c r="BT358" s="43">
        <f t="shared" si="526"/>
        <v>1.1677081933804235E+19</v>
      </c>
      <c r="BU358" s="43">
        <f t="shared" si="527"/>
        <v>3600</v>
      </c>
      <c r="BV358" s="43">
        <f t="shared" si="528"/>
        <v>1490010.0135424188</v>
      </c>
      <c r="BW358" s="71">
        <f t="shared" si="565"/>
        <v>9.8005572932927582E-2</v>
      </c>
      <c r="BY358" s="44">
        <f t="shared" si="529"/>
        <v>200</v>
      </c>
      <c r="BZ358" s="44">
        <f t="shared" si="530"/>
        <v>15.25</v>
      </c>
      <c r="CA358" s="44">
        <v>14</v>
      </c>
      <c r="CB358" s="35">
        <f t="shared" si="531"/>
        <v>0</v>
      </c>
      <c r="CC358" s="43">
        <f t="shared" si="479"/>
        <v>50340326400</v>
      </c>
      <c r="CD358" s="43">
        <f t="shared" si="532"/>
        <v>0</v>
      </c>
      <c r="CE358" s="43">
        <f t="shared" si="533"/>
        <v>2160540348579868.8</v>
      </c>
      <c r="CF358" s="43">
        <f t="shared" si="534"/>
        <v>4575</v>
      </c>
      <c r="CG358" s="43">
        <f t="shared" si="535"/>
        <v>1490010.0135424188</v>
      </c>
      <c r="CH358" s="71" t="e">
        <f t="shared" si="564"/>
        <v>#DIV/0!</v>
      </c>
      <c r="CJ358" s="44">
        <f t="shared" si="536"/>
        <v>145</v>
      </c>
      <c r="CK358" s="44">
        <f t="shared" si="537"/>
        <v>18.899999999999999</v>
      </c>
      <c r="CL358" s="44">
        <v>1</v>
      </c>
      <c r="CM358" s="35">
        <f t="shared" si="538"/>
        <v>0</v>
      </c>
      <c r="CN358" s="43">
        <f t="shared" si="480"/>
        <v>19756800</v>
      </c>
      <c r="CO358" s="43">
        <f t="shared" si="539"/>
        <v>0</v>
      </c>
      <c r="CP358" s="43">
        <f t="shared" si="540"/>
        <v>1054951342080.0103</v>
      </c>
      <c r="CQ358" s="43">
        <f t="shared" si="541"/>
        <v>5670</v>
      </c>
      <c r="CR358" s="43">
        <f t="shared" si="542"/>
        <v>1490010.0135424188</v>
      </c>
      <c r="CS358" s="71" t="e">
        <f t="shared" si="560"/>
        <v>#DIV/0!</v>
      </c>
      <c r="CU358" s="44">
        <f t="shared" si="543"/>
        <v>95</v>
      </c>
      <c r="CV358" s="44">
        <f t="shared" si="544"/>
        <v>23</v>
      </c>
      <c r="CW358" s="44">
        <v>1</v>
      </c>
      <c r="CX358" s="35">
        <f t="shared" si="545"/>
        <v>0</v>
      </c>
      <c r="CY358" s="43">
        <f t="shared" si="481"/>
        <v>8640</v>
      </c>
      <c r="CZ358" s="43">
        <f t="shared" si="546"/>
        <v>0</v>
      </c>
      <c r="DA358" s="43">
        <f t="shared" si="547"/>
        <v>1030225920.0000067</v>
      </c>
      <c r="DB358" s="43">
        <f t="shared" si="548"/>
        <v>6900</v>
      </c>
      <c r="DC358" s="43">
        <f t="shared" si="549"/>
        <v>1490010.0135424188</v>
      </c>
      <c r="DD358" s="71" t="e">
        <f t="shared" si="550"/>
        <v>#DIV/0!</v>
      </c>
      <c r="DF358" s="44">
        <f t="shared" si="551"/>
        <v>32</v>
      </c>
      <c r="DG358" s="44">
        <f t="shared" si="552"/>
        <v>32.75</v>
      </c>
      <c r="DH358" s="44">
        <v>1</v>
      </c>
      <c r="DI358" s="35">
        <f t="shared" si="561"/>
        <v>0</v>
      </c>
      <c r="DJ358" s="43">
        <f t="shared" si="482"/>
        <v>6</v>
      </c>
      <c r="DK358" s="43">
        <f t="shared" si="553"/>
        <v>0</v>
      </c>
      <c r="DL358" s="43">
        <f t="shared" si="554"/>
        <v>165941.31485879954</v>
      </c>
      <c r="DM358" s="43">
        <f t="shared" si="555"/>
        <v>9825</v>
      </c>
      <c r="DN358" s="43">
        <f t="shared" si="556"/>
        <v>1490010.0135424188</v>
      </c>
      <c r="DO358" s="71" t="e">
        <f t="shared" si="557"/>
        <v>#DIV/0!</v>
      </c>
    </row>
    <row r="359" spans="1:119">
      <c r="A359" s="35">
        <f t="shared" si="483"/>
        <v>51418.503439762746</v>
      </c>
      <c r="B359" s="35">
        <v>0</v>
      </c>
      <c r="C359" s="56">
        <f t="shared" si="563"/>
        <v>16.375</v>
      </c>
      <c r="D359" s="60"/>
      <c r="E359" s="59">
        <f t="shared" si="484"/>
        <v>16.375</v>
      </c>
      <c r="F359" s="102">
        <f t="shared" si="472"/>
        <v>32.75</v>
      </c>
      <c r="G359" s="38">
        <f t="shared" si="485"/>
        <v>1.7894422778047834E+21</v>
      </c>
      <c r="H359" s="35">
        <f t="shared" si="558"/>
        <v>70.600000000000037</v>
      </c>
      <c r="I359" s="39">
        <v>353</v>
      </c>
      <c r="J359" s="44">
        <f t="shared" si="486"/>
        <v>353</v>
      </c>
      <c r="K359" s="44">
        <f t="shared" si="487"/>
        <v>1</v>
      </c>
      <c r="L359" s="34">
        <v>1</v>
      </c>
      <c r="M359" s="127">
        <f t="shared" si="488"/>
        <v>16.375</v>
      </c>
      <c r="N359" s="43">
        <f t="shared" si="473"/>
        <v>4.7190189854141184E+22</v>
      </c>
      <c r="O359" s="43">
        <f t="shared" si="489"/>
        <v>2.7277699367813135E+26</v>
      </c>
      <c r="P359" s="43">
        <f t="shared" si="490"/>
        <v>3.5162540758863992E+24</v>
      </c>
      <c r="Q359" s="43">
        <f t="shared" si="491"/>
        <v>300</v>
      </c>
      <c r="R359" s="43">
        <f t="shared" si="492"/>
        <v>1542555.1031928824</v>
      </c>
      <c r="S359" s="71">
        <f t="shared" si="493"/>
        <v>1.2890581527690981E-2</v>
      </c>
      <c r="V359" s="44">
        <f t="shared" si="494"/>
        <v>353</v>
      </c>
      <c r="W359" s="44">
        <f t="shared" si="495"/>
        <v>2</v>
      </c>
      <c r="X359" s="44">
        <v>1</v>
      </c>
      <c r="Y359" s="35">
        <f t="shared" si="496"/>
        <v>1</v>
      </c>
      <c r="Z359" s="43">
        <f t="shared" si="474"/>
        <v>1.2631036195957408E+23</v>
      </c>
      <c r="AA359" s="43">
        <f t="shared" si="497"/>
        <v>4.4587557771729652E+25</v>
      </c>
      <c r="AB359" s="43">
        <f t="shared" si="498"/>
        <v>3.5162540758863992E+24</v>
      </c>
      <c r="AC359" s="43">
        <f t="shared" si="499"/>
        <v>600</v>
      </c>
      <c r="AD359" s="43">
        <f t="shared" si="500"/>
        <v>1542555.1031928824</v>
      </c>
      <c r="AE359" s="71">
        <f t="shared" si="562"/>
        <v>7.8861777850408502E-2</v>
      </c>
      <c r="AG359" s="44">
        <f t="shared" si="501"/>
        <v>338</v>
      </c>
      <c r="AH359" s="44">
        <f t="shared" si="502"/>
        <v>4.1500000000000004</v>
      </c>
      <c r="AI359" s="44">
        <v>1</v>
      </c>
      <c r="AJ359" s="35">
        <f t="shared" si="503"/>
        <v>1.075</v>
      </c>
      <c r="AK359" s="43">
        <f t="shared" si="475"/>
        <v>1.7365902738549752E+22</v>
      </c>
      <c r="AL359" s="43">
        <f t="shared" si="504"/>
        <v>6.3099007600520522E+24</v>
      </c>
      <c r="AM359" s="43">
        <f t="shared" si="505"/>
        <v>4.3953175948579943E+23</v>
      </c>
      <c r="AN359" s="43">
        <f t="shared" si="506"/>
        <v>1245</v>
      </c>
      <c r="AO359" s="43">
        <f t="shared" si="507"/>
        <v>1542555.1031928824</v>
      </c>
      <c r="AP359" s="71">
        <f t="shared" si="470"/>
        <v>6.9657475798743568E-2</v>
      </c>
      <c r="AR359" s="44">
        <f t="shared" si="508"/>
        <v>318</v>
      </c>
      <c r="AS359" s="44">
        <f t="shared" si="509"/>
        <v>6.5</v>
      </c>
      <c r="AT359" s="44">
        <v>1</v>
      </c>
      <c r="AU359" s="35">
        <f t="shared" si="510"/>
        <v>1.175</v>
      </c>
      <c r="AV359" s="43">
        <f t="shared" si="476"/>
        <v>1.248629846287824E+20</v>
      </c>
      <c r="AW359" s="43">
        <f t="shared" si="511"/>
        <v>4.665505420654455E+22</v>
      </c>
      <c r="AX359" s="43">
        <f t="shared" si="512"/>
        <v>2.7470734967862418E+22</v>
      </c>
      <c r="AY359" s="43">
        <f t="shared" si="513"/>
        <v>1950</v>
      </c>
      <c r="AZ359" s="43">
        <f t="shared" si="514"/>
        <v>1542555.1031928824</v>
      </c>
      <c r="BA359" s="71">
        <f t="shared" si="559"/>
        <v>0.58880512379747607</v>
      </c>
      <c r="BC359" s="44">
        <f t="shared" si="515"/>
        <v>293</v>
      </c>
      <c r="BD359" s="44">
        <f t="shared" si="516"/>
        <v>9.1</v>
      </c>
      <c r="BE359" s="44">
        <v>1</v>
      </c>
      <c r="BF359" s="35">
        <f t="shared" si="517"/>
        <v>1.3</v>
      </c>
      <c r="BG359" s="43">
        <f t="shared" si="477"/>
        <v>1.1855122936183295E+20</v>
      </c>
      <c r="BH359" s="43">
        <f t="shared" si="518"/>
        <v>4.5156163263922176E+22</v>
      </c>
      <c r="BI359" s="43">
        <f t="shared" si="519"/>
        <v>8.5846046774569927E+20</v>
      </c>
      <c r="BJ359" s="43">
        <f t="shared" si="520"/>
        <v>2730</v>
      </c>
      <c r="BK359" s="43">
        <f t="shared" si="521"/>
        <v>1542555.1031928824</v>
      </c>
      <c r="BL359" s="71">
        <f t="shared" si="471"/>
        <v>1.9010925767282184E-2</v>
      </c>
      <c r="BN359" s="44">
        <f t="shared" si="522"/>
        <v>263</v>
      </c>
      <c r="BO359" s="44">
        <f t="shared" si="523"/>
        <v>12</v>
      </c>
      <c r="BP359" s="44">
        <v>1</v>
      </c>
      <c r="BQ359" s="35">
        <f t="shared" si="524"/>
        <v>1.45</v>
      </c>
      <c r="BR359" s="43">
        <f t="shared" si="478"/>
        <v>3.1362759090432E+17</v>
      </c>
      <c r="BS359" s="43">
        <f t="shared" si="525"/>
        <v>1.1960188179136243E+20</v>
      </c>
      <c r="BT359" s="43">
        <f t="shared" si="526"/>
        <v>1.3413444808526524E+19</v>
      </c>
      <c r="BU359" s="43">
        <f t="shared" si="527"/>
        <v>3600</v>
      </c>
      <c r="BV359" s="43">
        <f t="shared" si="528"/>
        <v>1542555.1031928824</v>
      </c>
      <c r="BW359" s="71">
        <f t="shared" si="565"/>
        <v>0.11215078398118677</v>
      </c>
      <c r="BY359" s="44">
        <f t="shared" si="529"/>
        <v>201</v>
      </c>
      <c r="BZ359" s="44">
        <f t="shared" si="530"/>
        <v>15.25</v>
      </c>
      <c r="CA359" s="44">
        <v>1</v>
      </c>
      <c r="CB359" s="35">
        <f t="shared" si="531"/>
        <v>0</v>
      </c>
      <c r="CC359" s="43">
        <f t="shared" si="479"/>
        <v>50340326400</v>
      </c>
      <c r="CD359" s="43">
        <f t="shared" si="532"/>
        <v>0</v>
      </c>
      <c r="CE359" s="43">
        <f t="shared" si="533"/>
        <v>2481809144318416</v>
      </c>
      <c r="CF359" s="43">
        <f t="shared" si="534"/>
        <v>4575</v>
      </c>
      <c r="CG359" s="43">
        <f t="shared" si="535"/>
        <v>1542555.1031928824</v>
      </c>
      <c r="CH359" s="71" t="e">
        <f t="shared" si="564"/>
        <v>#DIV/0!</v>
      </c>
      <c r="CJ359" s="44">
        <f t="shared" si="536"/>
        <v>146</v>
      </c>
      <c r="CK359" s="44">
        <f t="shared" si="537"/>
        <v>18.899999999999999</v>
      </c>
      <c r="CL359" s="44">
        <v>1</v>
      </c>
      <c r="CM359" s="35">
        <f t="shared" si="538"/>
        <v>0</v>
      </c>
      <c r="CN359" s="43">
        <f t="shared" si="480"/>
        <v>19756800</v>
      </c>
      <c r="CO359" s="43">
        <f t="shared" si="539"/>
        <v>0</v>
      </c>
      <c r="CP359" s="43">
        <f t="shared" si="540"/>
        <v>1211820871249.2222</v>
      </c>
      <c r="CQ359" s="43">
        <f t="shared" si="541"/>
        <v>5670</v>
      </c>
      <c r="CR359" s="43">
        <f t="shared" si="542"/>
        <v>1542555.1031928824</v>
      </c>
      <c r="CS359" s="71" t="e">
        <f t="shared" si="560"/>
        <v>#DIV/0!</v>
      </c>
      <c r="CU359" s="44">
        <f t="shared" si="543"/>
        <v>96</v>
      </c>
      <c r="CV359" s="44">
        <f t="shared" si="544"/>
        <v>23</v>
      </c>
      <c r="CW359" s="44">
        <v>1</v>
      </c>
      <c r="CX359" s="35">
        <f t="shared" si="545"/>
        <v>0</v>
      </c>
      <c r="CY359" s="43">
        <f t="shared" si="481"/>
        <v>8640</v>
      </c>
      <c r="CZ359" s="43">
        <f t="shared" si="546"/>
        <v>0</v>
      </c>
      <c r="DA359" s="43">
        <f t="shared" si="547"/>
        <v>1183418819.5793147</v>
      </c>
      <c r="DB359" s="43">
        <f t="shared" si="548"/>
        <v>6900</v>
      </c>
      <c r="DC359" s="43">
        <f t="shared" si="549"/>
        <v>1542555.1031928824</v>
      </c>
      <c r="DD359" s="71" t="e">
        <f t="shared" si="550"/>
        <v>#DIV/0!</v>
      </c>
      <c r="DF359" s="44">
        <f t="shared" si="551"/>
        <v>33</v>
      </c>
      <c r="DG359" s="44">
        <f t="shared" si="552"/>
        <v>32.75</v>
      </c>
      <c r="DH359" s="44">
        <v>1</v>
      </c>
      <c r="DI359" s="35">
        <f t="shared" si="561"/>
        <v>0</v>
      </c>
      <c r="DJ359" s="43">
        <f t="shared" si="482"/>
        <v>6</v>
      </c>
      <c r="DK359" s="43">
        <f t="shared" si="553"/>
        <v>0</v>
      </c>
      <c r="DL359" s="43">
        <f t="shared" si="554"/>
        <v>190616.51540434809</v>
      </c>
      <c r="DM359" s="43">
        <f t="shared" si="555"/>
        <v>9825</v>
      </c>
      <c r="DN359" s="43">
        <f t="shared" si="556"/>
        <v>1542555.1031928824</v>
      </c>
      <c r="DO359" s="71" t="e">
        <f t="shared" si="557"/>
        <v>#DIV/0!</v>
      </c>
    </row>
    <row r="360" spans="1:119">
      <c r="A360" s="35">
        <f t="shared" si="483"/>
        <v>53231.773047603587</v>
      </c>
      <c r="B360" s="35">
        <v>0</v>
      </c>
      <c r="C360" s="56">
        <f t="shared" si="563"/>
        <v>16.375</v>
      </c>
      <c r="D360" s="60"/>
      <c r="E360" s="59">
        <f t="shared" si="484"/>
        <v>16.375</v>
      </c>
      <c r="F360" s="102">
        <f t="shared" si="472"/>
        <v>32.75</v>
      </c>
      <c r="G360" s="38">
        <f t="shared" si="485"/>
        <v>2.0555294008765016E+21</v>
      </c>
      <c r="H360" s="35">
        <f t="shared" si="558"/>
        <v>70.80000000000004</v>
      </c>
      <c r="I360" s="39">
        <v>354</v>
      </c>
      <c r="J360" s="44">
        <f t="shared" si="486"/>
        <v>354</v>
      </c>
      <c r="K360" s="44">
        <f t="shared" si="487"/>
        <v>1</v>
      </c>
      <c r="L360" s="34">
        <v>1</v>
      </c>
      <c r="M360" s="127">
        <f t="shared" si="488"/>
        <v>16.375</v>
      </c>
      <c r="N360" s="43">
        <f t="shared" si="473"/>
        <v>4.7190189854141184E+22</v>
      </c>
      <c r="O360" s="43">
        <f t="shared" si="489"/>
        <v>2.7354973303699291E+26</v>
      </c>
      <c r="P360" s="43">
        <f t="shared" si="490"/>
        <v>4.0391152727223257E+24</v>
      </c>
      <c r="Q360" s="43">
        <f t="shared" si="491"/>
        <v>300</v>
      </c>
      <c r="R360" s="43">
        <f t="shared" si="492"/>
        <v>1596953.1914281077</v>
      </c>
      <c r="S360" s="71">
        <f t="shared" si="493"/>
        <v>1.4765561011079856E-2</v>
      </c>
      <c r="V360" s="44">
        <f t="shared" si="494"/>
        <v>354</v>
      </c>
      <c r="W360" s="44">
        <f t="shared" si="495"/>
        <v>2</v>
      </c>
      <c r="X360" s="44">
        <v>1</v>
      </c>
      <c r="Y360" s="35">
        <f t="shared" si="496"/>
        <v>1</v>
      </c>
      <c r="Z360" s="43">
        <f t="shared" si="474"/>
        <v>1.2631036195957408E+23</v>
      </c>
      <c r="AA360" s="43">
        <f t="shared" si="497"/>
        <v>4.4713868133689222E+25</v>
      </c>
      <c r="AB360" s="43">
        <f t="shared" si="498"/>
        <v>4.0391152727223257E+24</v>
      </c>
      <c r="AC360" s="43">
        <f t="shared" si="499"/>
        <v>600</v>
      </c>
      <c r="AD360" s="43">
        <f t="shared" si="500"/>
        <v>1596953.1914281077</v>
      </c>
      <c r="AE360" s="71">
        <f t="shared" si="562"/>
        <v>9.033249506944567E-2</v>
      </c>
      <c r="AG360" s="44">
        <f t="shared" si="501"/>
        <v>339</v>
      </c>
      <c r="AH360" s="44">
        <f t="shared" si="502"/>
        <v>4.1500000000000004</v>
      </c>
      <c r="AI360" s="44">
        <v>1</v>
      </c>
      <c r="AJ360" s="35">
        <f t="shared" si="503"/>
        <v>1.075</v>
      </c>
      <c r="AK360" s="43">
        <f t="shared" si="475"/>
        <v>1.7365902738549752E+22</v>
      </c>
      <c r="AL360" s="43">
        <f t="shared" si="504"/>
        <v>6.3285691054959929E+24</v>
      </c>
      <c r="AM360" s="43">
        <f t="shared" si="505"/>
        <v>5.0488940909029017E+23</v>
      </c>
      <c r="AN360" s="43">
        <f t="shared" si="506"/>
        <v>1245</v>
      </c>
      <c r="AO360" s="43">
        <f t="shared" si="507"/>
        <v>1596953.1914281077</v>
      </c>
      <c r="AP360" s="71">
        <f t="shared" si="470"/>
        <v>7.9779394152751398E-2</v>
      </c>
      <c r="AR360" s="44">
        <f t="shared" si="508"/>
        <v>319</v>
      </c>
      <c r="AS360" s="44">
        <f t="shared" si="509"/>
        <v>6.5</v>
      </c>
      <c r="AT360" s="44">
        <v>1</v>
      </c>
      <c r="AU360" s="35">
        <f t="shared" si="510"/>
        <v>1.175</v>
      </c>
      <c r="AV360" s="43">
        <f t="shared" si="476"/>
        <v>1.248629846287824E+20</v>
      </c>
      <c r="AW360" s="43">
        <f t="shared" si="511"/>
        <v>4.6801768213483369E+22</v>
      </c>
      <c r="AX360" s="43">
        <f t="shared" si="512"/>
        <v>3.1555588068143098E+22</v>
      </c>
      <c r="AY360" s="43">
        <f t="shared" si="513"/>
        <v>1950</v>
      </c>
      <c r="AZ360" s="43">
        <f t="shared" si="514"/>
        <v>1596953.1914281077</v>
      </c>
      <c r="BA360" s="71">
        <f t="shared" si="559"/>
        <v>0.67423922797540969</v>
      </c>
      <c r="BC360" s="44">
        <f t="shared" si="515"/>
        <v>294</v>
      </c>
      <c r="BD360" s="44">
        <f t="shared" si="516"/>
        <v>9.1</v>
      </c>
      <c r="BE360" s="44">
        <v>1</v>
      </c>
      <c r="BF360" s="35">
        <f t="shared" si="517"/>
        <v>1.3</v>
      </c>
      <c r="BG360" s="43">
        <f t="shared" si="477"/>
        <v>1.1855122936183295E+20</v>
      </c>
      <c r="BH360" s="43">
        <f t="shared" si="518"/>
        <v>4.5310279862092554E+22</v>
      </c>
      <c r="BI360" s="43">
        <f t="shared" si="519"/>
        <v>9.8611212712946998E+20</v>
      </c>
      <c r="BJ360" s="43">
        <f t="shared" si="520"/>
        <v>2730</v>
      </c>
      <c r="BK360" s="43">
        <f t="shared" si="521"/>
        <v>1596953.1914281077</v>
      </c>
      <c r="BL360" s="71">
        <f t="shared" si="471"/>
        <v>2.1763540859399331E-2</v>
      </c>
      <c r="BN360" s="44">
        <f t="shared" si="522"/>
        <v>264</v>
      </c>
      <c r="BO360" s="44">
        <f t="shared" si="523"/>
        <v>12</v>
      </c>
      <c r="BP360" s="44">
        <v>1</v>
      </c>
      <c r="BQ360" s="35">
        <f t="shared" si="524"/>
        <v>1.45</v>
      </c>
      <c r="BR360" s="43">
        <f t="shared" si="478"/>
        <v>3.1362759090432E+17</v>
      </c>
      <c r="BS360" s="43">
        <f t="shared" si="525"/>
        <v>1.2005664179817369E+20</v>
      </c>
      <c r="BT360" s="43">
        <f t="shared" si="526"/>
        <v>1.540800198639794E+19</v>
      </c>
      <c r="BU360" s="43">
        <f t="shared" si="527"/>
        <v>3600</v>
      </c>
      <c r="BV360" s="43">
        <f t="shared" si="528"/>
        <v>1596953.1914281077</v>
      </c>
      <c r="BW360" s="71">
        <f t="shared" si="565"/>
        <v>0.12833943841524584</v>
      </c>
      <c r="BY360" s="44">
        <f t="shared" si="529"/>
        <v>202</v>
      </c>
      <c r="BZ360" s="44">
        <f t="shared" si="530"/>
        <v>15.25</v>
      </c>
      <c r="CA360" s="44">
        <v>1</v>
      </c>
      <c r="CB360" s="35">
        <f t="shared" si="531"/>
        <v>0</v>
      </c>
      <c r="CC360" s="43">
        <f t="shared" si="479"/>
        <v>50340326400</v>
      </c>
      <c r="CD360" s="43">
        <f t="shared" si="532"/>
        <v>0</v>
      </c>
      <c r="CE360" s="43">
        <f t="shared" si="533"/>
        <v>2850850081495164</v>
      </c>
      <c r="CF360" s="43">
        <f t="shared" si="534"/>
        <v>4575</v>
      </c>
      <c r="CG360" s="43">
        <f t="shared" si="535"/>
        <v>1596953.1914281077</v>
      </c>
      <c r="CH360" s="71" t="e">
        <f t="shared" si="564"/>
        <v>#DIV/0!</v>
      </c>
      <c r="CJ360" s="44">
        <f t="shared" si="536"/>
        <v>147</v>
      </c>
      <c r="CK360" s="44">
        <f t="shared" si="537"/>
        <v>18.899999999999999</v>
      </c>
      <c r="CL360" s="44">
        <v>1</v>
      </c>
      <c r="CM360" s="35">
        <f t="shared" si="538"/>
        <v>0</v>
      </c>
      <c r="CN360" s="43">
        <f t="shared" si="480"/>
        <v>19756800</v>
      </c>
      <c r="CO360" s="43">
        <f t="shared" si="539"/>
        <v>0</v>
      </c>
      <c r="CP360" s="43">
        <f t="shared" si="540"/>
        <v>1392016641355.0554</v>
      </c>
      <c r="CQ360" s="43">
        <f t="shared" si="541"/>
        <v>5670</v>
      </c>
      <c r="CR360" s="43">
        <f t="shared" si="542"/>
        <v>1596953.1914281077</v>
      </c>
      <c r="CS360" s="71" t="e">
        <f t="shared" si="560"/>
        <v>#DIV/0!</v>
      </c>
      <c r="CU360" s="44">
        <f t="shared" si="543"/>
        <v>97</v>
      </c>
      <c r="CV360" s="44">
        <f t="shared" si="544"/>
        <v>23</v>
      </c>
      <c r="CW360" s="44">
        <v>1</v>
      </c>
      <c r="CX360" s="35">
        <f t="shared" si="545"/>
        <v>0</v>
      </c>
      <c r="CY360" s="43">
        <f t="shared" si="481"/>
        <v>8640</v>
      </c>
      <c r="CZ360" s="43">
        <f t="shared" si="546"/>
        <v>0</v>
      </c>
      <c r="DA360" s="43">
        <f t="shared" si="547"/>
        <v>1359391251.323292</v>
      </c>
      <c r="DB360" s="43">
        <f t="shared" si="548"/>
        <v>6900</v>
      </c>
      <c r="DC360" s="43">
        <f t="shared" si="549"/>
        <v>1596953.1914281077</v>
      </c>
      <c r="DD360" s="71" t="e">
        <f t="shared" si="550"/>
        <v>#DIV/0!</v>
      </c>
      <c r="DF360" s="44">
        <f t="shared" si="551"/>
        <v>34</v>
      </c>
      <c r="DG360" s="44">
        <f t="shared" si="552"/>
        <v>32.75</v>
      </c>
      <c r="DH360" s="44">
        <v>1</v>
      </c>
      <c r="DI360" s="35">
        <f t="shared" si="561"/>
        <v>0</v>
      </c>
      <c r="DJ360" s="43">
        <f t="shared" si="482"/>
        <v>6</v>
      </c>
      <c r="DK360" s="43">
        <f t="shared" si="553"/>
        <v>0</v>
      </c>
      <c r="DL360" s="43">
        <f t="shared" si="554"/>
        <v>218960.87768024165</v>
      </c>
      <c r="DM360" s="43">
        <f t="shared" si="555"/>
        <v>9825</v>
      </c>
      <c r="DN360" s="43">
        <f t="shared" si="556"/>
        <v>1596953.1914281077</v>
      </c>
      <c r="DO360" s="71" t="e">
        <f t="shared" si="557"/>
        <v>#DIV/0!</v>
      </c>
    </row>
    <row r="361" spans="1:119">
      <c r="A361" s="35">
        <f t="shared" si="483"/>
        <v>55108.987470068823</v>
      </c>
      <c r="B361" s="35">
        <v>0</v>
      </c>
      <c r="C361" s="56">
        <f t="shared" si="563"/>
        <v>16.375</v>
      </c>
      <c r="D361" s="60"/>
      <c r="E361" s="59">
        <f t="shared" si="484"/>
        <v>16.375</v>
      </c>
      <c r="F361" s="102">
        <f t="shared" si="472"/>
        <v>32.75</v>
      </c>
      <c r="G361" s="38">
        <f t="shared" si="485"/>
        <v>2.3611832414348787E+21</v>
      </c>
      <c r="H361" s="35">
        <f t="shared" si="558"/>
        <v>71.000000000000043</v>
      </c>
      <c r="I361" s="39">
        <v>355</v>
      </c>
      <c r="J361" s="44">
        <f t="shared" si="486"/>
        <v>355</v>
      </c>
      <c r="K361" s="44">
        <f t="shared" si="487"/>
        <v>1</v>
      </c>
      <c r="L361" s="34">
        <v>1</v>
      </c>
      <c r="M361" s="127">
        <f t="shared" si="488"/>
        <v>16.375</v>
      </c>
      <c r="N361" s="43">
        <f t="shared" si="473"/>
        <v>4.7190189854141184E+22</v>
      </c>
      <c r="O361" s="43">
        <f t="shared" si="489"/>
        <v>2.7432247239585447E+26</v>
      </c>
      <c r="P361" s="43">
        <f t="shared" si="490"/>
        <v>4.6397250694195365E+24</v>
      </c>
      <c r="Q361" s="43">
        <f t="shared" si="491"/>
        <v>300</v>
      </c>
      <c r="R361" s="43">
        <f t="shared" si="492"/>
        <v>1653269.6241020646</v>
      </c>
      <c r="S361" s="71">
        <f t="shared" si="493"/>
        <v>1.6913397684475126E-2</v>
      </c>
      <c r="V361" s="44">
        <f t="shared" si="494"/>
        <v>355</v>
      </c>
      <c r="W361" s="44">
        <f t="shared" si="495"/>
        <v>2</v>
      </c>
      <c r="X361" s="44">
        <v>1</v>
      </c>
      <c r="Y361" s="35">
        <f t="shared" si="496"/>
        <v>1</v>
      </c>
      <c r="Z361" s="43">
        <f t="shared" si="474"/>
        <v>1.2631036195957408E+23</v>
      </c>
      <c r="AA361" s="43">
        <f t="shared" si="497"/>
        <v>4.4840178495648801E+25</v>
      </c>
      <c r="AB361" s="43">
        <f t="shared" si="498"/>
        <v>4.6397250694195365E+24</v>
      </c>
      <c r="AC361" s="43">
        <f t="shared" si="499"/>
        <v>600</v>
      </c>
      <c r="AD361" s="43">
        <f t="shared" si="500"/>
        <v>1653269.6241020646</v>
      </c>
      <c r="AE361" s="71">
        <f t="shared" si="562"/>
        <v>0.10347249331020762</v>
      </c>
      <c r="AG361" s="44">
        <f t="shared" si="501"/>
        <v>340</v>
      </c>
      <c r="AH361" s="44">
        <f t="shared" si="502"/>
        <v>4.1500000000000004</v>
      </c>
      <c r="AI361" s="44">
        <v>1</v>
      </c>
      <c r="AJ361" s="35">
        <f t="shared" si="503"/>
        <v>1.075</v>
      </c>
      <c r="AK361" s="43">
        <f t="shared" si="475"/>
        <v>1.7365902738549752E+22</v>
      </c>
      <c r="AL361" s="43">
        <f t="shared" si="504"/>
        <v>6.3472374509399336E+24</v>
      </c>
      <c r="AM361" s="43">
        <f t="shared" si="505"/>
        <v>5.7996563367744146E+23</v>
      </c>
      <c r="AN361" s="43">
        <f t="shared" si="506"/>
        <v>1245</v>
      </c>
      <c r="AO361" s="43">
        <f t="shared" si="507"/>
        <v>1653269.6241020646</v>
      </c>
      <c r="AP361" s="71">
        <f t="shared" si="470"/>
        <v>9.137292218231996E-2</v>
      </c>
      <c r="AR361" s="44">
        <f t="shared" si="508"/>
        <v>320</v>
      </c>
      <c r="AS361" s="44">
        <f t="shared" si="509"/>
        <v>6.5</v>
      </c>
      <c r="AT361" s="44">
        <v>15</v>
      </c>
      <c r="AU361" s="35">
        <f t="shared" si="510"/>
        <v>1.175</v>
      </c>
      <c r="AV361" s="43">
        <f t="shared" si="476"/>
        <v>1.8729447694317359E+21</v>
      </c>
      <c r="AW361" s="43">
        <f t="shared" si="511"/>
        <v>7.0422723330633266E+23</v>
      </c>
      <c r="AX361" s="43">
        <f t="shared" si="512"/>
        <v>3.6247852104840041E+22</v>
      </c>
      <c r="AY361" s="43">
        <f t="shared" si="513"/>
        <v>1950</v>
      </c>
      <c r="AZ361" s="43">
        <f t="shared" si="514"/>
        <v>1653269.6241020646</v>
      </c>
      <c r="BA361" s="71">
        <f t="shared" si="559"/>
        <v>5.1471812492477897E-2</v>
      </c>
      <c r="BC361" s="44">
        <f t="shared" si="515"/>
        <v>295</v>
      </c>
      <c r="BD361" s="44">
        <f t="shared" si="516"/>
        <v>9.1</v>
      </c>
      <c r="BE361" s="44">
        <v>1</v>
      </c>
      <c r="BF361" s="35">
        <f t="shared" si="517"/>
        <v>1.3</v>
      </c>
      <c r="BG361" s="43">
        <f t="shared" si="477"/>
        <v>1.1855122936183295E+20</v>
      </c>
      <c r="BH361" s="43">
        <f t="shared" si="518"/>
        <v>4.546439646026294E+22</v>
      </c>
      <c r="BI361" s="43">
        <f t="shared" si="519"/>
        <v>1.1327453782762496E+21</v>
      </c>
      <c r="BJ361" s="43">
        <f t="shared" si="520"/>
        <v>2730</v>
      </c>
      <c r="BK361" s="43">
        <f t="shared" si="521"/>
        <v>1653269.6241020646</v>
      </c>
      <c r="BL361" s="71">
        <f t="shared" si="471"/>
        <v>2.491499869059734E-2</v>
      </c>
      <c r="BN361" s="44">
        <f t="shared" si="522"/>
        <v>265</v>
      </c>
      <c r="BO361" s="44">
        <f t="shared" si="523"/>
        <v>12</v>
      </c>
      <c r="BP361" s="44">
        <v>1</v>
      </c>
      <c r="BQ361" s="35">
        <f t="shared" si="524"/>
        <v>1.45</v>
      </c>
      <c r="BR361" s="43">
        <f t="shared" si="478"/>
        <v>3.1362759090432E+17</v>
      </c>
      <c r="BS361" s="43">
        <f t="shared" si="525"/>
        <v>1.2051140180498494E+20</v>
      </c>
      <c r="BT361" s="43">
        <f t="shared" si="526"/>
        <v>1.7699146535566365E+19</v>
      </c>
      <c r="BU361" s="43">
        <f t="shared" si="527"/>
        <v>3600</v>
      </c>
      <c r="BV361" s="43">
        <f t="shared" si="528"/>
        <v>1653269.6241020646</v>
      </c>
      <c r="BW361" s="71">
        <f t="shared" si="565"/>
        <v>0.14686698744246324</v>
      </c>
      <c r="BY361" s="44">
        <f t="shared" si="529"/>
        <v>203</v>
      </c>
      <c r="BZ361" s="44">
        <f t="shared" si="530"/>
        <v>15.25</v>
      </c>
      <c r="CA361" s="44">
        <v>1</v>
      </c>
      <c r="CB361" s="35">
        <f t="shared" si="531"/>
        <v>0</v>
      </c>
      <c r="CC361" s="43">
        <f t="shared" si="479"/>
        <v>50340326400</v>
      </c>
      <c r="CD361" s="43">
        <f t="shared" si="532"/>
        <v>0</v>
      </c>
      <c r="CE361" s="43">
        <f t="shared" si="533"/>
        <v>3274766798956657.5</v>
      </c>
      <c r="CF361" s="43">
        <f t="shared" si="534"/>
        <v>4575</v>
      </c>
      <c r="CG361" s="43">
        <f t="shared" si="535"/>
        <v>1653269.6241020646</v>
      </c>
      <c r="CH361" s="71" t="e">
        <f t="shared" si="564"/>
        <v>#DIV/0!</v>
      </c>
      <c r="CJ361" s="44">
        <f t="shared" si="536"/>
        <v>148</v>
      </c>
      <c r="CK361" s="44">
        <f t="shared" si="537"/>
        <v>18.899999999999999</v>
      </c>
      <c r="CL361" s="44">
        <v>1</v>
      </c>
      <c r="CM361" s="35">
        <f t="shared" si="538"/>
        <v>0</v>
      </c>
      <c r="CN361" s="43">
        <f t="shared" si="480"/>
        <v>19756800</v>
      </c>
      <c r="CO361" s="43">
        <f t="shared" si="539"/>
        <v>0</v>
      </c>
      <c r="CP361" s="43">
        <f t="shared" si="540"/>
        <v>1599007226053.0498</v>
      </c>
      <c r="CQ361" s="43">
        <f t="shared" si="541"/>
        <v>5670</v>
      </c>
      <c r="CR361" s="43">
        <f t="shared" si="542"/>
        <v>1653269.6241020646</v>
      </c>
      <c r="CS361" s="71" t="e">
        <f t="shared" si="560"/>
        <v>#DIV/0!</v>
      </c>
      <c r="CU361" s="44">
        <f t="shared" si="543"/>
        <v>98</v>
      </c>
      <c r="CV361" s="44">
        <f t="shared" si="544"/>
        <v>23</v>
      </c>
      <c r="CW361" s="44">
        <v>1</v>
      </c>
      <c r="CX361" s="35">
        <f t="shared" si="545"/>
        <v>0</v>
      </c>
      <c r="CY361" s="43">
        <f t="shared" si="481"/>
        <v>8640</v>
      </c>
      <c r="CZ361" s="43">
        <f t="shared" si="546"/>
        <v>0</v>
      </c>
      <c r="DA361" s="43">
        <f t="shared" si="547"/>
        <v>1561530494.1924262</v>
      </c>
      <c r="DB361" s="43">
        <f t="shared" si="548"/>
        <v>6900</v>
      </c>
      <c r="DC361" s="43">
        <f t="shared" si="549"/>
        <v>1653269.6241020646</v>
      </c>
      <c r="DD361" s="71" t="e">
        <f t="shared" si="550"/>
        <v>#DIV/0!</v>
      </c>
      <c r="DF361" s="44">
        <f t="shared" si="551"/>
        <v>35</v>
      </c>
      <c r="DG361" s="44">
        <f t="shared" si="552"/>
        <v>32.75</v>
      </c>
      <c r="DH361" s="44">
        <v>1</v>
      </c>
      <c r="DI361" s="35">
        <f t="shared" si="561"/>
        <v>0</v>
      </c>
      <c r="DJ361" s="43">
        <f t="shared" si="482"/>
        <v>6</v>
      </c>
      <c r="DK361" s="43">
        <f t="shared" si="553"/>
        <v>0</v>
      </c>
      <c r="DL361" s="43">
        <f t="shared" si="554"/>
        <v>251520.00000000061</v>
      </c>
      <c r="DM361" s="43">
        <f t="shared" si="555"/>
        <v>9825</v>
      </c>
      <c r="DN361" s="43">
        <f t="shared" si="556"/>
        <v>1653269.6241020646</v>
      </c>
      <c r="DO361" s="71" t="e">
        <f t="shared" si="557"/>
        <v>#DIV/0!</v>
      </c>
    </row>
    <row r="362" spans="1:119">
      <c r="A362" s="35">
        <f t="shared" si="483"/>
        <v>57052.401716176224</v>
      </c>
      <c r="B362" s="35">
        <v>0</v>
      </c>
      <c r="C362" s="56">
        <f t="shared" si="563"/>
        <v>16.375</v>
      </c>
      <c r="D362" s="60"/>
      <c r="E362" s="59">
        <f t="shared" si="484"/>
        <v>16.375</v>
      </c>
      <c r="F362" s="102">
        <f t="shared" si="472"/>
        <v>32.75</v>
      </c>
      <c r="G362" s="38">
        <f t="shared" si="485"/>
        <v>2.7122873052828119E+21</v>
      </c>
      <c r="H362" s="35">
        <f t="shared" si="558"/>
        <v>71.200000000000031</v>
      </c>
      <c r="I362" s="39">
        <v>356</v>
      </c>
      <c r="J362" s="44">
        <f t="shared" si="486"/>
        <v>356</v>
      </c>
      <c r="K362" s="44">
        <f t="shared" si="487"/>
        <v>1</v>
      </c>
      <c r="L362" s="34">
        <v>1</v>
      </c>
      <c r="M362" s="127">
        <f t="shared" si="488"/>
        <v>16.375</v>
      </c>
      <c r="N362" s="43">
        <f t="shared" si="473"/>
        <v>4.7190189854141184E+22</v>
      </c>
      <c r="O362" s="43">
        <f t="shared" si="489"/>
        <v>2.7509521175471603E+26</v>
      </c>
      <c r="P362" s="43">
        <f t="shared" si="490"/>
        <v>5.3296445548807252E+24</v>
      </c>
      <c r="Q362" s="43">
        <f t="shared" si="491"/>
        <v>300</v>
      </c>
      <c r="R362" s="43">
        <f t="shared" si="492"/>
        <v>1711572.0514852868</v>
      </c>
      <c r="S362" s="71">
        <f t="shared" si="493"/>
        <v>1.9373817962461709E-2</v>
      </c>
      <c r="V362" s="44">
        <f t="shared" si="494"/>
        <v>356</v>
      </c>
      <c r="W362" s="44">
        <f t="shared" si="495"/>
        <v>2</v>
      </c>
      <c r="X362" s="44">
        <v>1</v>
      </c>
      <c r="Y362" s="35">
        <f t="shared" si="496"/>
        <v>1</v>
      </c>
      <c r="Z362" s="43">
        <f t="shared" si="474"/>
        <v>1.2631036195957408E+23</v>
      </c>
      <c r="AA362" s="43">
        <f t="shared" si="497"/>
        <v>4.4966488857608372E+25</v>
      </c>
      <c r="AB362" s="43">
        <f t="shared" si="498"/>
        <v>5.3296445548807252E+24</v>
      </c>
      <c r="AC362" s="43">
        <f t="shared" si="499"/>
        <v>600</v>
      </c>
      <c r="AD362" s="43">
        <f t="shared" si="500"/>
        <v>1711572.0514852868</v>
      </c>
      <c r="AE362" s="71">
        <f t="shared" si="562"/>
        <v>0.11852481014823429</v>
      </c>
      <c r="AG362" s="44">
        <f t="shared" si="501"/>
        <v>341</v>
      </c>
      <c r="AH362" s="44">
        <f t="shared" si="502"/>
        <v>4.1500000000000004</v>
      </c>
      <c r="AI362" s="44">
        <v>1</v>
      </c>
      <c r="AJ362" s="35">
        <f t="shared" si="503"/>
        <v>1.075</v>
      </c>
      <c r="AK362" s="43">
        <f t="shared" si="475"/>
        <v>1.7365902738549752E+22</v>
      </c>
      <c r="AL362" s="43">
        <f t="shared" si="504"/>
        <v>6.3659057963838754E+24</v>
      </c>
      <c r="AM362" s="43">
        <f t="shared" si="505"/>
        <v>6.6620556936008998E+23</v>
      </c>
      <c r="AN362" s="43">
        <f t="shared" si="506"/>
        <v>1245</v>
      </c>
      <c r="AO362" s="43">
        <f t="shared" si="507"/>
        <v>1711572.0514852868</v>
      </c>
      <c r="AP362" s="71">
        <f t="shared" ref="AP362:AP406" si="566">AM362/AL362</f>
        <v>0.10465212503435491</v>
      </c>
      <c r="AR362" s="44">
        <f t="shared" si="508"/>
        <v>321</v>
      </c>
      <c r="AS362" s="44">
        <f t="shared" si="509"/>
        <v>6.5</v>
      </c>
      <c r="AT362" s="44">
        <v>1</v>
      </c>
      <c r="AU362" s="35">
        <f t="shared" si="510"/>
        <v>1.175</v>
      </c>
      <c r="AV362" s="43">
        <f t="shared" si="476"/>
        <v>1.8729447694317359E+21</v>
      </c>
      <c r="AW362" s="43">
        <f t="shared" si="511"/>
        <v>7.0642794341041499E+23</v>
      </c>
      <c r="AX362" s="43">
        <f t="shared" si="512"/>
        <v>4.1637848085005582E+22</v>
      </c>
      <c r="AY362" s="43">
        <f t="shared" si="513"/>
        <v>1950</v>
      </c>
      <c r="AZ362" s="43">
        <f t="shared" si="514"/>
        <v>1711572.0514852868</v>
      </c>
      <c r="BA362" s="71">
        <f t="shared" si="559"/>
        <v>5.8941394481071864E-2</v>
      </c>
      <c r="BC362" s="44">
        <f t="shared" si="515"/>
        <v>296</v>
      </c>
      <c r="BD362" s="44">
        <f t="shared" si="516"/>
        <v>9.1</v>
      </c>
      <c r="BE362" s="44">
        <v>1</v>
      </c>
      <c r="BF362" s="35">
        <f t="shared" si="517"/>
        <v>1.3</v>
      </c>
      <c r="BG362" s="43">
        <f t="shared" si="477"/>
        <v>1.1855122936183295E+20</v>
      </c>
      <c r="BH362" s="43">
        <f t="shared" si="518"/>
        <v>4.5618513058433319E+22</v>
      </c>
      <c r="BI362" s="43">
        <f t="shared" si="519"/>
        <v>1.3011827526564221E+21</v>
      </c>
      <c r="BJ362" s="43">
        <f t="shared" si="520"/>
        <v>2730</v>
      </c>
      <c r="BK362" s="43">
        <f t="shared" si="521"/>
        <v>1711572.0514852868</v>
      </c>
      <c r="BL362" s="71">
        <f t="shared" si="471"/>
        <v>2.8523129436282171E-2</v>
      </c>
      <c r="BN362" s="44">
        <f t="shared" si="522"/>
        <v>266</v>
      </c>
      <c r="BO362" s="44">
        <f t="shared" si="523"/>
        <v>12</v>
      </c>
      <c r="BP362" s="44">
        <v>1</v>
      </c>
      <c r="BQ362" s="35">
        <f t="shared" si="524"/>
        <v>1.45</v>
      </c>
      <c r="BR362" s="43">
        <f t="shared" si="478"/>
        <v>3.1362759090432E+17</v>
      </c>
      <c r="BS362" s="43">
        <f t="shared" si="525"/>
        <v>1.2096616181179621E+20</v>
      </c>
      <c r="BT362" s="43">
        <f t="shared" si="526"/>
        <v>2.033098051025655E+19</v>
      </c>
      <c r="BU362" s="43">
        <f t="shared" si="527"/>
        <v>3600</v>
      </c>
      <c r="BV362" s="43">
        <f t="shared" si="528"/>
        <v>1711572.0514852868</v>
      </c>
      <c r="BW362" s="71">
        <f t="shared" si="565"/>
        <v>0.16807163429627756</v>
      </c>
      <c r="BY362" s="44">
        <f t="shared" si="529"/>
        <v>204</v>
      </c>
      <c r="BZ362" s="44">
        <f t="shared" si="530"/>
        <v>15.25</v>
      </c>
      <c r="CA362" s="44">
        <v>1</v>
      </c>
      <c r="CB362" s="35">
        <f t="shared" si="531"/>
        <v>0</v>
      </c>
      <c r="CC362" s="43">
        <f t="shared" si="479"/>
        <v>50340326400</v>
      </c>
      <c r="CD362" s="43">
        <f t="shared" si="532"/>
        <v>0</v>
      </c>
      <c r="CE362" s="43">
        <f t="shared" si="533"/>
        <v>3761719234960419.5</v>
      </c>
      <c r="CF362" s="43">
        <f t="shared" si="534"/>
        <v>4575</v>
      </c>
      <c r="CG362" s="43">
        <f t="shared" si="535"/>
        <v>1711572.0514852868</v>
      </c>
      <c r="CH362" s="71" t="e">
        <f t="shared" si="564"/>
        <v>#DIV/0!</v>
      </c>
      <c r="CJ362" s="44">
        <f t="shared" si="536"/>
        <v>149</v>
      </c>
      <c r="CK362" s="44">
        <f t="shared" si="537"/>
        <v>18.899999999999999</v>
      </c>
      <c r="CL362" s="44">
        <v>1</v>
      </c>
      <c r="CM362" s="35">
        <f t="shared" si="538"/>
        <v>0</v>
      </c>
      <c r="CN362" s="43">
        <f t="shared" si="480"/>
        <v>19756800</v>
      </c>
      <c r="CO362" s="43">
        <f t="shared" si="539"/>
        <v>0</v>
      </c>
      <c r="CP362" s="43">
        <f t="shared" si="540"/>
        <v>1836776970195.5103</v>
      </c>
      <c r="CQ362" s="43">
        <f t="shared" si="541"/>
        <v>5670</v>
      </c>
      <c r="CR362" s="43">
        <f t="shared" si="542"/>
        <v>1711572.0514852868</v>
      </c>
      <c r="CS362" s="71" t="e">
        <f t="shared" si="560"/>
        <v>#DIV/0!</v>
      </c>
      <c r="CU362" s="44">
        <f t="shared" si="543"/>
        <v>99</v>
      </c>
      <c r="CV362" s="44">
        <f t="shared" si="544"/>
        <v>23</v>
      </c>
      <c r="CW362" s="44">
        <v>1</v>
      </c>
      <c r="CX362" s="35">
        <f t="shared" si="545"/>
        <v>0</v>
      </c>
      <c r="CY362" s="43">
        <f t="shared" si="481"/>
        <v>8640</v>
      </c>
      <c r="CZ362" s="43">
        <f t="shared" si="546"/>
        <v>0</v>
      </c>
      <c r="DA362" s="43">
        <f t="shared" si="547"/>
        <v>1793727509.9565475</v>
      </c>
      <c r="DB362" s="43">
        <f t="shared" si="548"/>
        <v>6900</v>
      </c>
      <c r="DC362" s="43">
        <f t="shared" si="549"/>
        <v>1711572.0514852868</v>
      </c>
      <c r="DD362" s="71" t="e">
        <f t="shared" si="550"/>
        <v>#DIV/0!</v>
      </c>
      <c r="DF362" s="44">
        <f t="shared" si="551"/>
        <v>36</v>
      </c>
      <c r="DG362" s="44">
        <f t="shared" si="552"/>
        <v>32.75</v>
      </c>
      <c r="DH362" s="44">
        <v>1</v>
      </c>
      <c r="DI362" s="35">
        <f t="shared" si="561"/>
        <v>0</v>
      </c>
      <c r="DJ362" s="43">
        <f t="shared" si="482"/>
        <v>6</v>
      </c>
      <c r="DK362" s="43">
        <f t="shared" si="553"/>
        <v>0</v>
      </c>
      <c r="DL362" s="43">
        <f t="shared" si="554"/>
        <v>288920.61024885497</v>
      </c>
      <c r="DM362" s="43">
        <f t="shared" si="555"/>
        <v>9825</v>
      </c>
      <c r="DN362" s="43">
        <f t="shared" si="556"/>
        <v>1711572.0514852868</v>
      </c>
      <c r="DO362" s="71" t="e">
        <f t="shared" si="557"/>
        <v>#DIV/0!</v>
      </c>
    </row>
    <row r="363" spans="1:119">
      <c r="A363" s="35">
        <f t="shared" si="483"/>
        <v>59064.350317664859</v>
      </c>
      <c r="B363" s="35">
        <v>0</v>
      </c>
      <c r="C363" s="56">
        <f t="shared" si="563"/>
        <v>16.375</v>
      </c>
      <c r="D363" s="60"/>
      <c r="E363" s="59">
        <f t="shared" si="484"/>
        <v>16.375</v>
      </c>
      <c r="F363" s="102">
        <f t="shared" si="472"/>
        <v>32.75</v>
      </c>
      <c r="G363" s="38">
        <f t="shared" si="485"/>
        <v>3.1155999658577069E+21</v>
      </c>
      <c r="H363" s="35">
        <f t="shared" si="558"/>
        <v>71.400000000000034</v>
      </c>
      <c r="I363" s="39">
        <v>357</v>
      </c>
      <c r="J363" s="44">
        <f t="shared" si="486"/>
        <v>357</v>
      </c>
      <c r="K363" s="44">
        <f t="shared" si="487"/>
        <v>1</v>
      </c>
      <c r="L363" s="34">
        <v>1</v>
      </c>
      <c r="M363" s="127">
        <f t="shared" si="488"/>
        <v>16.375</v>
      </c>
      <c r="N363" s="43">
        <f t="shared" si="473"/>
        <v>4.7190189854141184E+22</v>
      </c>
      <c r="O363" s="43">
        <f t="shared" si="489"/>
        <v>2.7586795111357759E+26</v>
      </c>
      <c r="P363" s="43">
        <f t="shared" si="490"/>
        <v>6.1221539329103944E+24</v>
      </c>
      <c r="Q363" s="43">
        <f t="shared" si="491"/>
        <v>300</v>
      </c>
      <c r="R363" s="43">
        <f t="shared" si="492"/>
        <v>1771930.5095299457</v>
      </c>
      <c r="S363" s="71">
        <f t="shared" si="493"/>
        <v>2.2192334804378353E-2</v>
      </c>
      <c r="V363" s="44">
        <f t="shared" si="494"/>
        <v>357</v>
      </c>
      <c r="W363" s="44">
        <f t="shared" si="495"/>
        <v>2</v>
      </c>
      <c r="X363" s="44">
        <v>1</v>
      </c>
      <c r="Y363" s="35">
        <f t="shared" si="496"/>
        <v>1</v>
      </c>
      <c r="Z363" s="43">
        <f t="shared" si="474"/>
        <v>1.2631036195957408E+23</v>
      </c>
      <c r="AA363" s="43">
        <f t="shared" si="497"/>
        <v>4.5092799219567951E+25</v>
      </c>
      <c r="AB363" s="43">
        <f t="shared" si="498"/>
        <v>6.1221539329103944E+24</v>
      </c>
      <c r="AC363" s="43">
        <f t="shared" si="499"/>
        <v>600</v>
      </c>
      <c r="AD363" s="43">
        <f t="shared" si="500"/>
        <v>1771930.5095299457</v>
      </c>
      <c r="AE363" s="71">
        <f t="shared" si="562"/>
        <v>0.13576788398298625</v>
      </c>
      <c r="AG363" s="44">
        <f t="shared" si="501"/>
        <v>342</v>
      </c>
      <c r="AH363" s="44">
        <f t="shared" si="502"/>
        <v>4.1500000000000004</v>
      </c>
      <c r="AI363" s="44">
        <v>1</v>
      </c>
      <c r="AJ363" s="35">
        <f t="shared" si="503"/>
        <v>1.075</v>
      </c>
      <c r="AK363" s="43">
        <f t="shared" si="475"/>
        <v>1.7365902738549752E+22</v>
      </c>
      <c r="AL363" s="43">
        <f t="shared" si="504"/>
        <v>6.3845741418278161E+24</v>
      </c>
      <c r="AM363" s="43">
        <f t="shared" si="505"/>
        <v>7.6526924161379862E+23</v>
      </c>
      <c r="AN363" s="43">
        <f t="shared" si="506"/>
        <v>1245</v>
      </c>
      <c r="AO363" s="43">
        <f t="shared" si="507"/>
        <v>1771930.5095299457</v>
      </c>
      <c r="AP363" s="71">
        <f t="shared" si="566"/>
        <v>0.11986222175731716</v>
      </c>
      <c r="AR363" s="44">
        <f t="shared" si="508"/>
        <v>322</v>
      </c>
      <c r="AS363" s="44">
        <f t="shared" si="509"/>
        <v>6.5</v>
      </c>
      <c r="AT363" s="44">
        <v>1</v>
      </c>
      <c r="AU363" s="35">
        <f t="shared" si="510"/>
        <v>1.175</v>
      </c>
      <c r="AV363" s="43">
        <f t="shared" si="476"/>
        <v>1.8729447694317359E+21</v>
      </c>
      <c r="AW363" s="43">
        <f t="shared" si="511"/>
        <v>7.0862865351449732E+23</v>
      </c>
      <c r="AX363" s="43">
        <f t="shared" si="512"/>
        <v>4.7829327600862355E+22</v>
      </c>
      <c r="AY363" s="43">
        <f t="shared" si="513"/>
        <v>1950</v>
      </c>
      <c r="AZ363" s="43">
        <f t="shared" si="514"/>
        <v>1771930.5095299457</v>
      </c>
      <c r="BA363" s="71">
        <f t="shared" si="559"/>
        <v>6.7495616164614844E-2</v>
      </c>
      <c r="BC363" s="44">
        <f t="shared" si="515"/>
        <v>297</v>
      </c>
      <c r="BD363" s="44">
        <f t="shared" si="516"/>
        <v>9.1</v>
      </c>
      <c r="BE363" s="44">
        <v>1</v>
      </c>
      <c r="BF363" s="35">
        <f t="shared" si="517"/>
        <v>1.3</v>
      </c>
      <c r="BG363" s="43">
        <f t="shared" si="477"/>
        <v>1.1855122936183295E+20</v>
      </c>
      <c r="BH363" s="43">
        <f t="shared" si="518"/>
        <v>4.5772629656603705E+22</v>
      </c>
      <c r="BI363" s="43">
        <f t="shared" si="519"/>
        <v>1.494666487526946E+21</v>
      </c>
      <c r="BJ363" s="43">
        <f t="shared" si="520"/>
        <v>2730</v>
      </c>
      <c r="BK363" s="43">
        <f t="shared" si="521"/>
        <v>1771930.5095299457</v>
      </c>
      <c r="BL363" s="71">
        <f t="shared" si="471"/>
        <v>3.265415377574462E-2</v>
      </c>
      <c r="BN363" s="44">
        <f t="shared" si="522"/>
        <v>267</v>
      </c>
      <c r="BO363" s="44">
        <f t="shared" si="523"/>
        <v>12</v>
      </c>
      <c r="BP363" s="44">
        <v>1</v>
      </c>
      <c r="BQ363" s="35">
        <f t="shared" si="524"/>
        <v>1.45</v>
      </c>
      <c r="BR363" s="43">
        <f t="shared" si="478"/>
        <v>3.1362759090432E+17</v>
      </c>
      <c r="BS363" s="43">
        <f t="shared" si="525"/>
        <v>1.2142092181860748E+20</v>
      </c>
      <c r="BT363" s="43">
        <f t="shared" si="526"/>
        <v>2.3354163867608482E+19</v>
      </c>
      <c r="BU363" s="43">
        <f t="shared" si="527"/>
        <v>3600</v>
      </c>
      <c r="BV363" s="43">
        <f t="shared" si="528"/>
        <v>1771930.5095299457</v>
      </c>
      <c r="BW363" s="71">
        <f t="shared" si="565"/>
        <v>0.19234052515675687</v>
      </c>
      <c r="BY363" s="44">
        <f t="shared" si="529"/>
        <v>205</v>
      </c>
      <c r="BZ363" s="44">
        <f t="shared" si="530"/>
        <v>15.25</v>
      </c>
      <c r="CA363" s="44">
        <v>1</v>
      </c>
      <c r="CB363" s="35">
        <f t="shared" si="531"/>
        <v>0</v>
      </c>
      <c r="CC363" s="43">
        <f t="shared" si="479"/>
        <v>50340326400</v>
      </c>
      <c r="CD363" s="43">
        <f t="shared" si="532"/>
        <v>0</v>
      </c>
      <c r="CE363" s="43">
        <f t="shared" si="533"/>
        <v>4321080697159739.5</v>
      </c>
      <c r="CF363" s="43">
        <f t="shared" si="534"/>
        <v>4575</v>
      </c>
      <c r="CG363" s="43">
        <f t="shared" si="535"/>
        <v>1771930.5095299457</v>
      </c>
      <c r="CH363" s="71" t="e">
        <f t="shared" si="564"/>
        <v>#DIV/0!</v>
      </c>
      <c r="CJ363" s="44">
        <f t="shared" si="536"/>
        <v>150</v>
      </c>
      <c r="CK363" s="44">
        <f t="shared" si="537"/>
        <v>18.899999999999999</v>
      </c>
      <c r="CL363" s="44">
        <v>1</v>
      </c>
      <c r="CM363" s="35">
        <f t="shared" si="538"/>
        <v>0</v>
      </c>
      <c r="CN363" s="43">
        <f t="shared" si="480"/>
        <v>19756800</v>
      </c>
      <c r="CO363" s="43">
        <f t="shared" si="539"/>
        <v>0</v>
      </c>
      <c r="CP363" s="43">
        <f t="shared" si="540"/>
        <v>2109902684160.021</v>
      </c>
      <c r="CQ363" s="43">
        <f t="shared" si="541"/>
        <v>5670</v>
      </c>
      <c r="CR363" s="43">
        <f t="shared" si="542"/>
        <v>1771930.5095299457</v>
      </c>
      <c r="CS363" s="71" t="e">
        <f t="shared" si="560"/>
        <v>#DIV/0!</v>
      </c>
      <c r="CU363" s="44">
        <f t="shared" si="543"/>
        <v>100</v>
      </c>
      <c r="CV363" s="44">
        <f t="shared" si="544"/>
        <v>23</v>
      </c>
      <c r="CW363" s="44">
        <v>13</v>
      </c>
      <c r="CX363" s="35">
        <f t="shared" si="545"/>
        <v>0</v>
      </c>
      <c r="CY363" s="43">
        <f t="shared" si="481"/>
        <v>112320</v>
      </c>
      <c r="CZ363" s="43">
        <f t="shared" si="546"/>
        <v>0</v>
      </c>
      <c r="DA363" s="43">
        <f t="shared" si="547"/>
        <v>2060451840.0000138</v>
      </c>
      <c r="DB363" s="43">
        <f t="shared" si="548"/>
        <v>6900</v>
      </c>
      <c r="DC363" s="43">
        <f t="shared" si="549"/>
        <v>1771930.5095299457</v>
      </c>
      <c r="DD363" s="71" t="e">
        <f t="shared" si="550"/>
        <v>#DIV/0!</v>
      </c>
      <c r="DF363" s="44">
        <f t="shared" si="551"/>
        <v>37</v>
      </c>
      <c r="DG363" s="44">
        <f t="shared" si="552"/>
        <v>32.75</v>
      </c>
      <c r="DH363" s="44">
        <v>1</v>
      </c>
      <c r="DI363" s="35">
        <f t="shared" si="561"/>
        <v>0</v>
      </c>
      <c r="DJ363" s="43">
        <f t="shared" si="482"/>
        <v>6</v>
      </c>
      <c r="DK363" s="43">
        <f t="shared" si="553"/>
        <v>0</v>
      </c>
      <c r="DL363" s="43">
        <f t="shared" si="554"/>
        <v>331882.62971759913</v>
      </c>
      <c r="DM363" s="43">
        <f t="shared" si="555"/>
        <v>9825</v>
      </c>
      <c r="DN363" s="43">
        <f t="shared" si="556"/>
        <v>1771930.5095299457</v>
      </c>
      <c r="DO363" s="71" t="e">
        <f t="shared" si="557"/>
        <v>#DIV/0!</v>
      </c>
    </row>
    <row r="364" spans="1:119">
      <c r="A364" s="35">
        <f t="shared" si="483"/>
        <v>61147.25013335776</v>
      </c>
      <c r="B364" s="35">
        <v>0</v>
      </c>
      <c r="C364" s="56">
        <f t="shared" si="563"/>
        <v>16.375</v>
      </c>
      <c r="D364" s="60"/>
      <c r="E364" s="59">
        <f t="shared" si="484"/>
        <v>16.375</v>
      </c>
      <c r="F364" s="102">
        <f t="shared" si="472"/>
        <v>32.75</v>
      </c>
      <c r="G364" s="38">
        <f t="shared" si="485"/>
        <v>3.5788845556095669E+21</v>
      </c>
      <c r="H364" s="35">
        <f t="shared" si="558"/>
        <v>71.600000000000037</v>
      </c>
      <c r="I364" s="39">
        <v>358</v>
      </c>
      <c r="J364" s="44">
        <f t="shared" si="486"/>
        <v>358</v>
      </c>
      <c r="K364" s="44">
        <f t="shared" si="487"/>
        <v>1</v>
      </c>
      <c r="L364" s="34">
        <v>1</v>
      </c>
      <c r="M364" s="127">
        <f t="shared" si="488"/>
        <v>16.375</v>
      </c>
      <c r="N364" s="43">
        <f t="shared" si="473"/>
        <v>4.7190189854141184E+22</v>
      </c>
      <c r="O364" s="43">
        <f t="shared" si="489"/>
        <v>2.7664069047243916E+26</v>
      </c>
      <c r="P364" s="43">
        <f t="shared" si="490"/>
        <v>7.0325081517727985E+24</v>
      </c>
      <c r="Q364" s="43">
        <f t="shared" si="491"/>
        <v>300</v>
      </c>
      <c r="R364" s="43">
        <f t="shared" si="492"/>
        <v>1834417.5040007329</v>
      </c>
      <c r="S364" s="71">
        <f t="shared" si="493"/>
        <v>2.5421090945669921E-2</v>
      </c>
      <c r="V364" s="44">
        <f t="shared" si="494"/>
        <v>358</v>
      </c>
      <c r="W364" s="44">
        <f t="shared" si="495"/>
        <v>2</v>
      </c>
      <c r="X364" s="44">
        <v>1</v>
      </c>
      <c r="Y364" s="35">
        <f t="shared" si="496"/>
        <v>1</v>
      </c>
      <c r="Z364" s="43">
        <f t="shared" si="474"/>
        <v>1.2631036195957408E+23</v>
      </c>
      <c r="AA364" s="43">
        <f t="shared" si="497"/>
        <v>4.5219109581527521E+25</v>
      </c>
      <c r="AB364" s="43">
        <f t="shared" si="498"/>
        <v>7.0325081517727985E+24</v>
      </c>
      <c r="AC364" s="43">
        <f t="shared" si="499"/>
        <v>600</v>
      </c>
      <c r="AD364" s="43">
        <f t="shared" si="500"/>
        <v>1834417.5040007329</v>
      </c>
      <c r="AE364" s="71">
        <f t="shared" si="562"/>
        <v>0.1555207127441017</v>
      </c>
      <c r="AG364" s="44">
        <f t="shared" si="501"/>
        <v>343</v>
      </c>
      <c r="AH364" s="44">
        <f t="shared" si="502"/>
        <v>4.1500000000000004</v>
      </c>
      <c r="AI364" s="44">
        <v>1</v>
      </c>
      <c r="AJ364" s="35">
        <f t="shared" si="503"/>
        <v>1.075</v>
      </c>
      <c r="AK364" s="43">
        <f t="shared" si="475"/>
        <v>1.7365902738549752E+22</v>
      </c>
      <c r="AL364" s="43">
        <f t="shared" si="504"/>
        <v>6.4032424872717579E+24</v>
      </c>
      <c r="AM364" s="43">
        <f t="shared" si="505"/>
        <v>8.7906351897159914E+23</v>
      </c>
      <c r="AN364" s="43">
        <f t="shared" si="506"/>
        <v>1245</v>
      </c>
      <c r="AO364" s="43">
        <f t="shared" si="507"/>
        <v>1834417.5040007329</v>
      </c>
      <c r="AP364" s="71">
        <f t="shared" si="566"/>
        <v>0.13728412139927304</v>
      </c>
      <c r="AR364" s="44">
        <f t="shared" si="508"/>
        <v>323</v>
      </c>
      <c r="AS364" s="44">
        <f t="shared" si="509"/>
        <v>6.5</v>
      </c>
      <c r="AT364" s="44">
        <v>1</v>
      </c>
      <c r="AU364" s="35">
        <f t="shared" si="510"/>
        <v>1.175</v>
      </c>
      <c r="AV364" s="43">
        <f t="shared" si="476"/>
        <v>1.8729447694317359E+21</v>
      </c>
      <c r="AW364" s="43">
        <f t="shared" si="511"/>
        <v>7.1082936361857964E+23</v>
      </c>
      <c r="AX364" s="43">
        <f t="shared" si="512"/>
        <v>5.4941469935724871E+22</v>
      </c>
      <c r="AY364" s="43">
        <f t="shared" si="513"/>
        <v>1950</v>
      </c>
      <c r="AZ364" s="43">
        <f t="shared" si="514"/>
        <v>1834417.5040007329</v>
      </c>
      <c r="BA364" s="71">
        <f t="shared" si="559"/>
        <v>7.7292065786417966E-2</v>
      </c>
      <c r="BC364" s="44">
        <f t="shared" si="515"/>
        <v>298</v>
      </c>
      <c r="BD364" s="44">
        <f t="shared" si="516"/>
        <v>9.1</v>
      </c>
      <c r="BE364" s="44">
        <v>1</v>
      </c>
      <c r="BF364" s="35">
        <f t="shared" si="517"/>
        <v>1.3</v>
      </c>
      <c r="BG364" s="43">
        <f t="shared" si="477"/>
        <v>1.1855122936183295E+20</v>
      </c>
      <c r="BH364" s="43">
        <f t="shared" si="518"/>
        <v>4.5926746254774083E+22</v>
      </c>
      <c r="BI364" s="43">
        <f t="shared" si="519"/>
        <v>1.7169209354913993E+21</v>
      </c>
      <c r="BJ364" s="43">
        <f t="shared" si="520"/>
        <v>2730</v>
      </c>
      <c r="BK364" s="43">
        <f t="shared" si="521"/>
        <v>1834417.5040007329</v>
      </c>
      <c r="BL364" s="71">
        <f t="shared" si="471"/>
        <v>3.7383901005460962E-2</v>
      </c>
      <c r="BN364" s="44">
        <f t="shared" si="522"/>
        <v>268</v>
      </c>
      <c r="BO364" s="44">
        <f t="shared" si="523"/>
        <v>12</v>
      </c>
      <c r="BP364" s="44">
        <v>1</v>
      </c>
      <c r="BQ364" s="35">
        <f t="shared" si="524"/>
        <v>1.45</v>
      </c>
      <c r="BR364" s="43">
        <f t="shared" si="478"/>
        <v>3.1362759090432E+17</v>
      </c>
      <c r="BS364" s="43">
        <f t="shared" si="525"/>
        <v>1.2187568182541876E+20</v>
      </c>
      <c r="BT364" s="43">
        <f t="shared" si="526"/>
        <v>2.6826889617053061E+19</v>
      </c>
      <c r="BU364" s="43">
        <f t="shared" si="527"/>
        <v>3600</v>
      </c>
      <c r="BV364" s="43">
        <f t="shared" si="528"/>
        <v>1834417.5040007329</v>
      </c>
      <c r="BW364" s="71">
        <f t="shared" si="565"/>
        <v>0.22011683721680697</v>
      </c>
      <c r="BY364" s="44">
        <f t="shared" si="529"/>
        <v>206</v>
      </c>
      <c r="BZ364" s="44">
        <f t="shared" si="530"/>
        <v>15.25</v>
      </c>
      <c r="CA364" s="44">
        <v>1</v>
      </c>
      <c r="CB364" s="35">
        <f t="shared" si="531"/>
        <v>0</v>
      </c>
      <c r="CC364" s="43">
        <f t="shared" si="479"/>
        <v>50340326400</v>
      </c>
      <c r="CD364" s="43">
        <f t="shared" si="532"/>
        <v>0</v>
      </c>
      <c r="CE364" s="43">
        <f t="shared" si="533"/>
        <v>4963618288636833</v>
      </c>
      <c r="CF364" s="43">
        <f t="shared" si="534"/>
        <v>4575</v>
      </c>
      <c r="CG364" s="43">
        <f t="shared" si="535"/>
        <v>1834417.5040007329</v>
      </c>
      <c r="CH364" s="71" t="e">
        <f t="shared" si="564"/>
        <v>#DIV/0!</v>
      </c>
      <c r="CJ364" s="44">
        <f t="shared" si="536"/>
        <v>151</v>
      </c>
      <c r="CK364" s="44">
        <f t="shared" si="537"/>
        <v>18.899999999999999</v>
      </c>
      <c r="CL364" s="44">
        <v>1</v>
      </c>
      <c r="CM364" s="35">
        <f t="shared" si="538"/>
        <v>0</v>
      </c>
      <c r="CN364" s="43">
        <f t="shared" si="480"/>
        <v>19756800</v>
      </c>
      <c r="CO364" s="43">
        <f t="shared" si="539"/>
        <v>0</v>
      </c>
      <c r="CP364" s="43">
        <f t="shared" si="540"/>
        <v>2423641742498.4453</v>
      </c>
      <c r="CQ364" s="43">
        <f t="shared" si="541"/>
        <v>5670</v>
      </c>
      <c r="CR364" s="43">
        <f t="shared" si="542"/>
        <v>1834417.5040007329</v>
      </c>
      <c r="CS364" s="71" t="e">
        <f t="shared" si="560"/>
        <v>#DIV/0!</v>
      </c>
      <c r="CU364" s="44">
        <f t="shared" si="543"/>
        <v>101</v>
      </c>
      <c r="CV364" s="44">
        <f t="shared" si="544"/>
        <v>23</v>
      </c>
      <c r="CW364" s="44">
        <v>1</v>
      </c>
      <c r="CX364" s="35">
        <f t="shared" si="545"/>
        <v>0</v>
      </c>
      <c r="CY364" s="43">
        <f t="shared" si="481"/>
        <v>112320</v>
      </c>
      <c r="CZ364" s="43">
        <f t="shared" si="546"/>
        <v>0</v>
      </c>
      <c r="DA364" s="43">
        <f t="shared" si="547"/>
        <v>2366837639.1586299</v>
      </c>
      <c r="DB364" s="43">
        <f t="shared" si="548"/>
        <v>6900</v>
      </c>
      <c r="DC364" s="43">
        <f t="shared" si="549"/>
        <v>1834417.5040007329</v>
      </c>
      <c r="DD364" s="71" t="e">
        <f t="shared" si="550"/>
        <v>#DIV/0!</v>
      </c>
      <c r="DF364" s="44">
        <f t="shared" si="551"/>
        <v>38</v>
      </c>
      <c r="DG364" s="44">
        <f t="shared" si="552"/>
        <v>32.75</v>
      </c>
      <c r="DH364" s="44">
        <v>1</v>
      </c>
      <c r="DI364" s="35">
        <f t="shared" si="561"/>
        <v>0</v>
      </c>
      <c r="DJ364" s="43">
        <f t="shared" si="482"/>
        <v>6</v>
      </c>
      <c r="DK364" s="43">
        <f t="shared" si="553"/>
        <v>0</v>
      </c>
      <c r="DL364" s="43">
        <f t="shared" si="554"/>
        <v>381233.03080869623</v>
      </c>
      <c r="DM364" s="43">
        <f t="shared" si="555"/>
        <v>9825</v>
      </c>
      <c r="DN364" s="43">
        <f t="shared" si="556"/>
        <v>1834417.5040007329</v>
      </c>
      <c r="DO364" s="71" t="e">
        <f t="shared" si="557"/>
        <v>#DIV/0!</v>
      </c>
    </row>
    <row r="365" spans="1:119">
      <c r="A365" s="35">
        <f t="shared" si="483"/>
        <v>63303.603252420304</v>
      </c>
      <c r="B365" s="35">
        <v>0</v>
      </c>
      <c r="C365" s="56">
        <f t="shared" si="563"/>
        <v>16.375</v>
      </c>
      <c r="D365" s="60"/>
      <c r="E365" s="59">
        <f t="shared" si="484"/>
        <v>16.375</v>
      </c>
      <c r="F365" s="102">
        <f t="shared" si="472"/>
        <v>32.75</v>
      </c>
      <c r="G365" s="38">
        <f t="shared" si="485"/>
        <v>4.1110588017530052E+21</v>
      </c>
      <c r="H365" s="35">
        <f t="shared" si="558"/>
        <v>71.80000000000004</v>
      </c>
      <c r="I365" s="39">
        <v>359</v>
      </c>
      <c r="J365" s="44">
        <f t="shared" si="486"/>
        <v>359</v>
      </c>
      <c r="K365" s="44">
        <f t="shared" si="487"/>
        <v>1</v>
      </c>
      <c r="L365" s="34">
        <v>1</v>
      </c>
      <c r="M365" s="127">
        <f t="shared" si="488"/>
        <v>16.375</v>
      </c>
      <c r="N365" s="43">
        <f t="shared" si="473"/>
        <v>4.7190189854141184E+22</v>
      </c>
      <c r="O365" s="43">
        <f t="shared" si="489"/>
        <v>2.7741342983130072E+26</v>
      </c>
      <c r="P365" s="43">
        <f t="shared" si="490"/>
        <v>8.0782305454446556E+24</v>
      </c>
      <c r="Q365" s="43">
        <f t="shared" si="491"/>
        <v>300</v>
      </c>
      <c r="R365" s="43">
        <f t="shared" si="492"/>
        <v>1899108.0975726091</v>
      </c>
      <c r="S365" s="71">
        <f t="shared" si="493"/>
        <v>2.9119825058062796E-2</v>
      </c>
      <c r="V365" s="44">
        <f t="shared" si="494"/>
        <v>359</v>
      </c>
      <c r="W365" s="44">
        <f t="shared" si="495"/>
        <v>2</v>
      </c>
      <c r="X365" s="44">
        <v>1</v>
      </c>
      <c r="Y365" s="35">
        <f t="shared" si="496"/>
        <v>1</v>
      </c>
      <c r="Z365" s="43">
        <f t="shared" si="474"/>
        <v>1.2631036195957408E+23</v>
      </c>
      <c r="AA365" s="43">
        <f t="shared" si="497"/>
        <v>4.5345419943487091E+25</v>
      </c>
      <c r="AB365" s="43">
        <f t="shared" si="498"/>
        <v>8.0782305454446556E+24</v>
      </c>
      <c r="AC365" s="43">
        <f t="shared" si="499"/>
        <v>600</v>
      </c>
      <c r="AD365" s="43">
        <f t="shared" si="500"/>
        <v>1899108.0975726091</v>
      </c>
      <c r="AE365" s="71">
        <f t="shared" si="562"/>
        <v>0.17814876464949184</v>
      </c>
      <c r="AG365" s="44">
        <f t="shared" si="501"/>
        <v>344</v>
      </c>
      <c r="AH365" s="44">
        <f t="shared" si="502"/>
        <v>4.1500000000000004</v>
      </c>
      <c r="AI365" s="44">
        <v>1</v>
      </c>
      <c r="AJ365" s="35">
        <f t="shared" si="503"/>
        <v>1.075</v>
      </c>
      <c r="AK365" s="43">
        <f t="shared" si="475"/>
        <v>1.7365902738549752E+22</v>
      </c>
      <c r="AL365" s="43">
        <f t="shared" si="504"/>
        <v>6.4219108327156986E+24</v>
      </c>
      <c r="AM365" s="43">
        <f t="shared" si="505"/>
        <v>1.0097788181805807E+24</v>
      </c>
      <c r="AN365" s="43">
        <f t="shared" si="506"/>
        <v>1245</v>
      </c>
      <c r="AO365" s="43">
        <f t="shared" si="507"/>
        <v>1899108.0975726091</v>
      </c>
      <c r="AP365" s="71">
        <f t="shared" si="566"/>
        <v>0.15723961987082985</v>
      </c>
      <c r="AR365" s="44">
        <f t="shared" si="508"/>
        <v>324</v>
      </c>
      <c r="AS365" s="44">
        <f t="shared" si="509"/>
        <v>6.5</v>
      </c>
      <c r="AT365" s="44">
        <v>1</v>
      </c>
      <c r="AU365" s="35">
        <f t="shared" si="510"/>
        <v>1.175</v>
      </c>
      <c r="AV365" s="43">
        <f t="shared" si="476"/>
        <v>1.8729447694317359E+21</v>
      </c>
      <c r="AW365" s="43">
        <f t="shared" si="511"/>
        <v>7.1303007372266184E+23</v>
      </c>
      <c r="AX365" s="43">
        <f t="shared" si="512"/>
        <v>6.3111176136286213E+22</v>
      </c>
      <c r="AY365" s="43">
        <f t="shared" si="513"/>
        <v>1950</v>
      </c>
      <c r="AZ365" s="43">
        <f t="shared" si="514"/>
        <v>1899108.0975726091</v>
      </c>
      <c r="BA365" s="71">
        <f t="shared" si="559"/>
        <v>8.8511240215701975E-2</v>
      </c>
      <c r="BC365" s="44">
        <f t="shared" si="515"/>
        <v>299</v>
      </c>
      <c r="BD365" s="44">
        <f t="shared" si="516"/>
        <v>9.1</v>
      </c>
      <c r="BE365" s="44">
        <v>1</v>
      </c>
      <c r="BF365" s="35">
        <f t="shared" si="517"/>
        <v>1.3</v>
      </c>
      <c r="BG365" s="43">
        <f t="shared" si="477"/>
        <v>1.1855122936183295E+20</v>
      </c>
      <c r="BH365" s="43">
        <f t="shared" si="518"/>
        <v>4.6080862852944469E+22</v>
      </c>
      <c r="BI365" s="43">
        <f t="shared" si="519"/>
        <v>1.972224254258941E+21</v>
      </c>
      <c r="BJ365" s="43">
        <f t="shared" si="520"/>
        <v>2730</v>
      </c>
      <c r="BK365" s="43">
        <f t="shared" si="521"/>
        <v>1899108.0975726091</v>
      </c>
      <c r="BL365" s="71">
        <f t="shared" ref="BL365:BL406" si="567">BI365/BH365</f>
        <v>4.2799204098082987E-2</v>
      </c>
      <c r="BN365" s="44">
        <f t="shared" si="522"/>
        <v>269</v>
      </c>
      <c r="BO365" s="44">
        <f t="shared" si="523"/>
        <v>12</v>
      </c>
      <c r="BP365" s="44">
        <v>1</v>
      </c>
      <c r="BQ365" s="35">
        <f t="shared" si="524"/>
        <v>1.45</v>
      </c>
      <c r="BR365" s="43">
        <f t="shared" si="478"/>
        <v>3.1362759090432E+17</v>
      </c>
      <c r="BS365" s="43">
        <f t="shared" si="525"/>
        <v>1.2233044183223001E+20</v>
      </c>
      <c r="BT365" s="43">
        <f t="shared" si="526"/>
        <v>3.0816003972795892E+19</v>
      </c>
      <c r="BU365" s="43">
        <f t="shared" si="527"/>
        <v>3600</v>
      </c>
      <c r="BV365" s="43">
        <f t="shared" si="528"/>
        <v>1899108.0975726091</v>
      </c>
      <c r="BW365" s="71">
        <f t="shared" si="565"/>
        <v>0.25190789398977631</v>
      </c>
      <c r="BY365" s="44">
        <f t="shared" si="529"/>
        <v>207</v>
      </c>
      <c r="BZ365" s="44">
        <f t="shared" si="530"/>
        <v>15.25</v>
      </c>
      <c r="CA365" s="44">
        <v>1</v>
      </c>
      <c r="CB365" s="35">
        <f t="shared" si="531"/>
        <v>0</v>
      </c>
      <c r="CC365" s="43">
        <f t="shared" si="479"/>
        <v>50340326400</v>
      </c>
      <c r="CD365" s="43">
        <f t="shared" si="532"/>
        <v>0</v>
      </c>
      <c r="CE365" s="43">
        <f t="shared" si="533"/>
        <v>5701700162990329</v>
      </c>
      <c r="CF365" s="43">
        <f t="shared" si="534"/>
        <v>4575</v>
      </c>
      <c r="CG365" s="43">
        <f t="shared" si="535"/>
        <v>1899108.0975726091</v>
      </c>
      <c r="CH365" s="71" t="e">
        <f t="shared" si="564"/>
        <v>#DIV/0!</v>
      </c>
      <c r="CJ365" s="44">
        <f t="shared" si="536"/>
        <v>152</v>
      </c>
      <c r="CK365" s="44">
        <f t="shared" si="537"/>
        <v>18.899999999999999</v>
      </c>
      <c r="CL365" s="44">
        <v>1</v>
      </c>
      <c r="CM365" s="35">
        <f t="shared" si="538"/>
        <v>0</v>
      </c>
      <c r="CN365" s="43">
        <f t="shared" si="480"/>
        <v>19756800</v>
      </c>
      <c r="CO365" s="43">
        <f t="shared" si="539"/>
        <v>0</v>
      </c>
      <c r="CP365" s="43">
        <f t="shared" si="540"/>
        <v>2784033282710.1113</v>
      </c>
      <c r="CQ365" s="43">
        <f t="shared" si="541"/>
        <v>5670</v>
      </c>
      <c r="CR365" s="43">
        <f t="shared" si="542"/>
        <v>1899108.0975726091</v>
      </c>
      <c r="CS365" s="71" t="e">
        <f t="shared" si="560"/>
        <v>#DIV/0!</v>
      </c>
      <c r="CU365" s="44">
        <f t="shared" si="543"/>
        <v>102</v>
      </c>
      <c r="CV365" s="44">
        <f t="shared" si="544"/>
        <v>23</v>
      </c>
      <c r="CW365" s="44">
        <v>1</v>
      </c>
      <c r="CX365" s="35">
        <f t="shared" si="545"/>
        <v>0</v>
      </c>
      <c r="CY365" s="43">
        <f t="shared" si="481"/>
        <v>112320</v>
      </c>
      <c r="CZ365" s="43">
        <f t="shared" si="546"/>
        <v>0</v>
      </c>
      <c r="DA365" s="43">
        <f t="shared" si="547"/>
        <v>2718782502.646584</v>
      </c>
      <c r="DB365" s="43">
        <f t="shared" si="548"/>
        <v>6900</v>
      </c>
      <c r="DC365" s="43">
        <f t="shared" si="549"/>
        <v>1899108.0975726091</v>
      </c>
      <c r="DD365" s="71" t="e">
        <f t="shared" si="550"/>
        <v>#DIV/0!</v>
      </c>
      <c r="DF365" s="44">
        <f t="shared" si="551"/>
        <v>39</v>
      </c>
      <c r="DG365" s="44">
        <f t="shared" si="552"/>
        <v>32.75</v>
      </c>
      <c r="DH365" s="44">
        <v>1</v>
      </c>
      <c r="DI365" s="35">
        <f t="shared" si="561"/>
        <v>0</v>
      </c>
      <c r="DJ365" s="43">
        <f t="shared" si="482"/>
        <v>6</v>
      </c>
      <c r="DK365" s="43">
        <f t="shared" si="553"/>
        <v>0</v>
      </c>
      <c r="DL365" s="43">
        <f t="shared" si="554"/>
        <v>437921.75536048342</v>
      </c>
      <c r="DM365" s="43">
        <f t="shared" si="555"/>
        <v>9825</v>
      </c>
      <c r="DN365" s="43">
        <f t="shared" si="556"/>
        <v>1899108.0975726091</v>
      </c>
      <c r="DO365" s="71" t="e">
        <f t="shared" si="557"/>
        <v>#DIV/0!</v>
      </c>
    </row>
    <row r="366" spans="1:119">
      <c r="A366" s="35">
        <f t="shared" si="483"/>
        <v>65536.000000001673</v>
      </c>
      <c r="B366" s="35">
        <v>0</v>
      </c>
      <c r="C366" s="56">
        <f t="shared" si="563"/>
        <v>16.375</v>
      </c>
      <c r="D366" s="60"/>
      <c r="E366" s="59">
        <f t="shared" si="484"/>
        <v>16.375</v>
      </c>
      <c r="F366" s="102">
        <f t="shared" si="472"/>
        <v>32.75</v>
      </c>
      <c r="G366" s="38">
        <f t="shared" si="485"/>
        <v>4.7223664828697585E+21</v>
      </c>
      <c r="H366" s="35">
        <f t="shared" si="558"/>
        <v>72.000000000000028</v>
      </c>
      <c r="I366" s="39">
        <v>360</v>
      </c>
      <c r="J366" s="44">
        <f t="shared" si="486"/>
        <v>360</v>
      </c>
      <c r="K366" s="44">
        <f t="shared" si="487"/>
        <v>1</v>
      </c>
      <c r="L366" s="34">
        <v>3</v>
      </c>
      <c r="M366" s="127">
        <f t="shared" si="488"/>
        <v>16.375</v>
      </c>
      <c r="N366" s="43">
        <f t="shared" si="473"/>
        <v>1.4157056956242355E+23</v>
      </c>
      <c r="O366" s="43">
        <f t="shared" si="489"/>
        <v>8.3455850757048684E+26</v>
      </c>
      <c r="P366" s="43">
        <f t="shared" si="490"/>
        <v>9.2794501388390751E+24</v>
      </c>
      <c r="Q366" s="43">
        <f t="shared" si="491"/>
        <v>300</v>
      </c>
      <c r="R366" s="43">
        <f t="shared" si="492"/>
        <v>1966080.0000000503</v>
      </c>
      <c r="S366" s="71">
        <f t="shared" si="493"/>
        <v>1.1118992922201242E-2</v>
      </c>
      <c r="V366" s="44">
        <f t="shared" si="494"/>
        <v>360</v>
      </c>
      <c r="W366" s="44">
        <f t="shared" si="495"/>
        <v>2</v>
      </c>
      <c r="X366" s="44">
        <v>15</v>
      </c>
      <c r="Y366" s="35">
        <f t="shared" si="496"/>
        <v>1</v>
      </c>
      <c r="Z366" s="43">
        <f t="shared" si="474"/>
        <v>1.8946554293936113E+24</v>
      </c>
      <c r="AA366" s="43">
        <f t="shared" si="497"/>
        <v>6.8207595458170004E+26</v>
      </c>
      <c r="AB366" s="43">
        <f t="shared" si="498"/>
        <v>9.2794501388390751E+24</v>
      </c>
      <c r="AC366" s="43">
        <f t="shared" si="499"/>
        <v>600</v>
      </c>
      <c r="AD366" s="43">
        <f t="shared" si="500"/>
        <v>1966080.0000000503</v>
      </c>
      <c r="AE366" s="71">
        <f t="shared" si="562"/>
        <v>1.3604716713008785E-2</v>
      </c>
      <c r="AG366" s="44">
        <f t="shared" si="501"/>
        <v>345</v>
      </c>
      <c r="AH366" s="44">
        <f t="shared" si="502"/>
        <v>4.1500000000000004</v>
      </c>
      <c r="AI366" s="44">
        <v>1</v>
      </c>
      <c r="AJ366" s="35">
        <f t="shared" si="503"/>
        <v>1.075</v>
      </c>
      <c r="AK366" s="43">
        <f t="shared" si="475"/>
        <v>1.7365902738549752E+22</v>
      </c>
      <c r="AL366" s="43">
        <f t="shared" si="504"/>
        <v>6.4405791781596393E+24</v>
      </c>
      <c r="AM366" s="43">
        <f t="shared" si="505"/>
        <v>1.1599312673548834E+24</v>
      </c>
      <c r="AN366" s="43">
        <f t="shared" si="506"/>
        <v>1245</v>
      </c>
      <c r="AO366" s="43">
        <f t="shared" si="507"/>
        <v>1966080.0000000503</v>
      </c>
      <c r="AP366" s="71">
        <f t="shared" si="566"/>
        <v>0.18009735386660172</v>
      </c>
      <c r="AR366" s="44">
        <f t="shared" si="508"/>
        <v>325</v>
      </c>
      <c r="AS366" s="44">
        <f t="shared" si="509"/>
        <v>6.5</v>
      </c>
      <c r="AT366" s="44">
        <v>1</v>
      </c>
      <c r="AU366" s="35">
        <f t="shared" si="510"/>
        <v>1.175</v>
      </c>
      <c r="AV366" s="43">
        <f t="shared" si="476"/>
        <v>1.8729447694317359E+21</v>
      </c>
      <c r="AW366" s="43">
        <f t="shared" si="511"/>
        <v>7.1523078382674416E+23</v>
      </c>
      <c r="AX366" s="43">
        <f t="shared" si="512"/>
        <v>7.2495704209680115E+22</v>
      </c>
      <c r="AY366" s="43">
        <f t="shared" si="513"/>
        <v>1950</v>
      </c>
      <c r="AZ366" s="43">
        <f t="shared" si="514"/>
        <v>1966080.0000000503</v>
      </c>
      <c r="BA366" s="71">
        <f t="shared" si="559"/>
        <v>0.1013598769082642</v>
      </c>
      <c r="BC366" s="44">
        <f t="shared" si="515"/>
        <v>300</v>
      </c>
      <c r="BD366" s="44">
        <f t="shared" si="516"/>
        <v>9.1</v>
      </c>
      <c r="BE366" s="44">
        <v>1</v>
      </c>
      <c r="BF366" s="35">
        <f t="shared" si="517"/>
        <v>1.3</v>
      </c>
      <c r="BG366" s="43">
        <f t="shared" si="477"/>
        <v>1.1855122936183295E+20</v>
      </c>
      <c r="BH366" s="43">
        <f t="shared" si="518"/>
        <v>4.6234979451114856E+22</v>
      </c>
      <c r="BI366" s="43">
        <f t="shared" si="519"/>
        <v>2.2654907565524997E+21</v>
      </c>
      <c r="BJ366" s="43">
        <f t="shared" si="520"/>
        <v>2730</v>
      </c>
      <c r="BK366" s="43">
        <f t="shared" si="521"/>
        <v>1966080.0000000503</v>
      </c>
      <c r="BL366" s="71">
        <f t="shared" si="567"/>
        <v>4.899949742484145E-2</v>
      </c>
      <c r="BN366" s="44">
        <f t="shared" si="522"/>
        <v>270</v>
      </c>
      <c r="BO366" s="44">
        <f t="shared" si="523"/>
        <v>12</v>
      </c>
      <c r="BP366" s="44">
        <v>1</v>
      </c>
      <c r="BQ366" s="35">
        <f t="shared" si="524"/>
        <v>1.45</v>
      </c>
      <c r="BR366" s="43">
        <f t="shared" si="478"/>
        <v>3.1362759090432E+17</v>
      </c>
      <c r="BS366" s="43">
        <f t="shared" si="525"/>
        <v>1.2278520183904128E+20</v>
      </c>
      <c r="BT366" s="43">
        <f t="shared" si="526"/>
        <v>3.5398293071132729E+19</v>
      </c>
      <c r="BU366" s="43">
        <f t="shared" si="527"/>
        <v>3600</v>
      </c>
      <c r="BV366" s="43">
        <f t="shared" si="528"/>
        <v>1966080.0000000503</v>
      </c>
      <c r="BW366" s="71">
        <f t="shared" si="565"/>
        <v>0.28829445683150184</v>
      </c>
      <c r="BY366" s="44">
        <f t="shared" si="529"/>
        <v>208</v>
      </c>
      <c r="BZ366" s="44">
        <f t="shared" si="530"/>
        <v>15.25</v>
      </c>
      <c r="CA366" s="44">
        <v>1</v>
      </c>
      <c r="CB366" s="35">
        <f t="shared" si="531"/>
        <v>0</v>
      </c>
      <c r="CC366" s="43">
        <f t="shared" si="479"/>
        <v>50340326400</v>
      </c>
      <c r="CD366" s="43">
        <f t="shared" si="532"/>
        <v>0</v>
      </c>
      <c r="CE366" s="43">
        <f t="shared" si="533"/>
        <v>6549533597913318</v>
      </c>
      <c r="CF366" s="43">
        <f t="shared" si="534"/>
        <v>4575</v>
      </c>
      <c r="CG366" s="43">
        <f t="shared" si="535"/>
        <v>1966080.0000000503</v>
      </c>
      <c r="CH366" s="71" t="e">
        <f t="shared" si="564"/>
        <v>#DIV/0!</v>
      </c>
      <c r="CJ366" s="44">
        <f t="shared" si="536"/>
        <v>153</v>
      </c>
      <c r="CK366" s="44">
        <f t="shared" si="537"/>
        <v>18.899999999999999</v>
      </c>
      <c r="CL366" s="44">
        <v>1</v>
      </c>
      <c r="CM366" s="35">
        <f t="shared" si="538"/>
        <v>0</v>
      </c>
      <c r="CN366" s="43">
        <f t="shared" si="480"/>
        <v>19756800</v>
      </c>
      <c r="CO366" s="43">
        <f t="shared" si="539"/>
        <v>0</v>
      </c>
      <c r="CP366" s="43">
        <f t="shared" si="540"/>
        <v>3198014452106.1011</v>
      </c>
      <c r="CQ366" s="43">
        <f t="shared" si="541"/>
        <v>5670</v>
      </c>
      <c r="CR366" s="43">
        <f t="shared" si="542"/>
        <v>1966080.0000000503</v>
      </c>
      <c r="CS366" s="71" t="e">
        <f t="shared" si="560"/>
        <v>#DIV/0!</v>
      </c>
      <c r="CU366" s="44">
        <f t="shared" si="543"/>
        <v>103</v>
      </c>
      <c r="CV366" s="44">
        <f t="shared" si="544"/>
        <v>23</v>
      </c>
      <c r="CW366" s="44">
        <v>1</v>
      </c>
      <c r="CX366" s="35">
        <f t="shared" si="545"/>
        <v>0</v>
      </c>
      <c r="CY366" s="43">
        <f t="shared" si="481"/>
        <v>112320</v>
      </c>
      <c r="CZ366" s="43">
        <f t="shared" si="546"/>
        <v>0</v>
      </c>
      <c r="DA366" s="43">
        <f t="shared" si="547"/>
        <v>3123060988.3848538</v>
      </c>
      <c r="DB366" s="43">
        <f t="shared" si="548"/>
        <v>6900</v>
      </c>
      <c r="DC366" s="43">
        <f t="shared" si="549"/>
        <v>1966080.0000000503</v>
      </c>
      <c r="DD366" s="71" t="e">
        <f t="shared" si="550"/>
        <v>#DIV/0!</v>
      </c>
      <c r="DF366" s="44">
        <f t="shared" si="551"/>
        <v>40</v>
      </c>
      <c r="DG366" s="44">
        <f t="shared" si="552"/>
        <v>32.75</v>
      </c>
      <c r="DH366" s="44">
        <v>10</v>
      </c>
      <c r="DI366" s="35">
        <f t="shared" si="561"/>
        <v>0</v>
      </c>
      <c r="DJ366" s="43">
        <f t="shared" si="482"/>
        <v>60</v>
      </c>
      <c r="DK366" s="43">
        <f t="shared" si="553"/>
        <v>0</v>
      </c>
      <c r="DL366" s="43">
        <f t="shared" si="554"/>
        <v>503040.00000000134</v>
      </c>
      <c r="DM366" s="43">
        <f t="shared" si="555"/>
        <v>9825</v>
      </c>
      <c r="DN366" s="43">
        <f t="shared" si="556"/>
        <v>1966080.0000000503</v>
      </c>
      <c r="DO366" s="71" t="e">
        <f t="shared" si="557"/>
        <v>#DIV/0!</v>
      </c>
    </row>
    <row r="367" spans="1:119">
      <c r="A367" s="35">
        <f t="shared" si="483"/>
        <v>67847.122048870253</v>
      </c>
      <c r="B367" s="35">
        <v>0</v>
      </c>
      <c r="C367" s="56">
        <f t="shared" si="563"/>
        <v>16.375</v>
      </c>
      <c r="D367" s="60"/>
      <c r="E367" s="59">
        <f t="shared" si="484"/>
        <v>16.375</v>
      </c>
      <c r="F367" s="102">
        <f t="shared" si="472"/>
        <v>32.75</v>
      </c>
      <c r="G367" s="38">
        <f t="shared" si="485"/>
        <v>5.4245746105656269E+21</v>
      </c>
      <c r="H367" s="35">
        <f t="shared" si="558"/>
        <v>72.200000000000031</v>
      </c>
      <c r="I367" s="39">
        <v>361</v>
      </c>
      <c r="J367" s="44">
        <f t="shared" si="486"/>
        <v>361</v>
      </c>
      <c r="K367" s="44">
        <f t="shared" si="487"/>
        <v>1</v>
      </c>
      <c r="L367" s="34">
        <v>1</v>
      </c>
      <c r="M367" s="127">
        <f t="shared" si="488"/>
        <v>16.375</v>
      </c>
      <c r="N367" s="43">
        <f t="shared" si="473"/>
        <v>1.4157056956242355E+23</v>
      </c>
      <c r="O367" s="43">
        <f t="shared" si="489"/>
        <v>8.3687672564707152E+26</v>
      </c>
      <c r="P367" s="43">
        <f t="shared" si="490"/>
        <v>1.0659289109761457E+25</v>
      </c>
      <c r="Q367" s="43">
        <f t="shared" si="491"/>
        <v>300</v>
      </c>
      <c r="R367" s="43">
        <f t="shared" si="492"/>
        <v>2035413.6614661077</v>
      </c>
      <c r="S367" s="71">
        <f t="shared" si="493"/>
        <v>1.2736988355745842E-2</v>
      </c>
      <c r="V367" s="44">
        <f t="shared" si="494"/>
        <v>361</v>
      </c>
      <c r="W367" s="44">
        <f t="shared" si="495"/>
        <v>2</v>
      </c>
      <c r="X367" s="44">
        <v>1</v>
      </c>
      <c r="Y367" s="35">
        <f t="shared" si="496"/>
        <v>1</v>
      </c>
      <c r="Z367" s="43">
        <f t="shared" si="474"/>
        <v>1.8946554293936113E+24</v>
      </c>
      <c r="AA367" s="43">
        <f t="shared" si="497"/>
        <v>6.839706100110936E+26</v>
      </c>
      <c r="AB367" s="43">
        <f t="shared" si="498"/>
        <v>1.0659289109761457E+25</v>
      </c>
      <c r="AC367" s="43">
        <f t="shared" si="499"/>
        <v>600</v>
      </c>
      <c r="AD367" s="43">
        <f t="shared" si="500"/>
        <v>2035413.6614661077</v>
      </c>
      <c r="AE367" s="71">
        <f t="shared" si="562"/>
        <v>1.5584425637219368E-2</v>
      </c>
      <c r="AG367" s="44">
        <f t="shared" si="501"/>
        <v>346</v>
      </c>
      <c r="AH367" s="44">
        <f t="shared" si="502"/>
        <v>4.1500000000000004</v>
      </c>
      <c r="AI367" s="44">
        <v>1</v>
      </c>
      <c r="AJ367" s="35">
        <f t="shared" si="503"/>
        <v>1.075</v>
      </c>
      <c r="AK367" s="43">
        <f t="shared" si="475"/>
        <v>1.7365902738549752E+22</v>
      </c>
      <c r="AL367" s="43">
        <f t="shared" si="504"/>
        <v>6.45924752360358E+24</v>
      </c>
      <c r="AM367" s="43">
        <f t="shared" si="505"/>
        <v>1.3324111387201805E+24</v>
      </c>
      <c r="AN367" s="43">
        <f t="shared" si="506"/>
        <v>1245</v>
      </c>
      <c r="AO367" s="43">
        <f t="shared" si="507"/>
        <v>2035413.6614661077</v>
      </c>
      <c r="AP367" s="71">
        <f t="shared" si="566"/>
        <v>0.20627962217754359</v>
      </c>
      <c r="AR367" s="44">
        <f t="shared" si="508"/>
        <v>326</v>
      </c>
      <c r="AS367" s="44">
        <f t="shared" si="509"/>
        <v>6.5</v>
      </c>
      <c r="AT367" s="44">
        <v>1</v>
      </c>
      <c r="AU367" s="35">
        <f t="shared" si="510"/>
        <v>1.175</v>
      </c>
      <c r="AV367" s="43">
        <f t="shared" si="476"/>
        <v>1.8729447694317359E+21</v>
      </c>
      <c r="AW367" s="43">
        <f t="shared" si="511"/>
        <v>7.1743149393082649E+23</v>
      </c>
      <c r="AX367" s="43">
        <f t="shared" si="512"/>
        <v>8.3275696170011164E+22</v>
      </c>
      <c r="AY367" s="43">
        <f t="shared" si="513"/>
        <v>1950</v>
      </c>
      <c r="AZ367" s="43">
        <f t="shared" si="514"/>
        <v>2035413.6614661077</v>
      </c>
      <c r="BA367" s="71">
        <f t="shared" si="559"/>
        <v>0.11607477072652803</v>
      </c>
      <c r="BC367" s="44">
        <f t="shared" si="515"/>
        <v>301</v>
      </c>
      <c r="BD367" s="44">
        <f t="shared" si="516"/>
        <v>9.1</v>
      </c>
      <c r="BE367" s="44">
        <v>1</v>
      </c>
      <c r="BF367" s="35">
        <f t="shared" si="517"/>
        <v>1.3</v>
      </c>
      <c r="BG367" s="43">
        <f t="shared" si="477"/>
        <v>1.1855122936183295E+20</v>
      </c>
      <c r="BH367" s="43">
        <f t="shared" si="518"/>
        <v>4.6389096049285234E+22</v>
      </c>
      <c r="BI367" s="43">
        <f t="shared" si="519"/>
        <v>2.6023655053128447E+21</v>
      </c>
      <c r="BJ367" s="43">
        <f t="shared" si="520"/>
        <v>2730</v>
      </c>
      <c r="BK367" s="43">
        <f t="shared" si="521"/>
        <v>2035413.6614661077</v>
      </c>
      <c r="BL367" s="71">
        <f t="shared" si="567"/>
        <v>5.6098646598933717E-2</v>
      </c>
      <c r="BN367" s="44">
        <f t="shared" si="522"/>
        <v>271</v>
      </c>
      <c r="BO367" s="44">
        <f t="shared" si="523"/>
        <v>12</v>
      </c>
      <c r="BP367" s="44">
        <v>1</v>
      </c>
      <c r="BQ367" s="35">
        <f t="shared" si="524"/>
        <v>1.45</v>
      </c>
      <c r="BR367" s="43">
        <f t="shared" si="478"/>
        <v>3.1362759090432E+17</v>
      </c>
      <c r="BS367" s="43">
        <f t="shared" si="525"/>
        <v>1.2323996184585255E+20</v>
      </c>
      <c r="BT367" s="43">
        <f t="shared" si="526"/>
        <v>4.0661961020513116E+19</v>
      </c>
      <c r="BU367" s="43">
        <f t="shared" si="527"/>
        <v>3600</v>
      </c>
      <c r="BV367" s="43">
        <f t="shared" si="528"/>
        <v>2035413.6614661077</v>
      </c>
      <c r="BW367" s="71">
        <f t="shared" si="565"/>
        <v>0.3299413632679693</v>
      </c>
      <c r="BY367" s="44">
        <f t="shared" si="529"/>
        <v>209</v>
      </c>
      <c r="BZ367" s="44">
        <f t="shared" si="530"/>
        <v>15.25</v>
      </c>
      <c r="CA367" s="44">
        <v>1</v>
      </c>
      <c r="CB367" s="35">
        <f t="shared" si="531"/>
        <v>0</v>
      </c>
      <c r="CC367" s="43">
        <f t="shared" si="479"/>
        <v>50340326400</v>
      </c>
      <c r="CD367" s="43">
        <f t="shared" si="532"/>
        <v>0</v>
      </c>
      <c r="CE367" s="43">
        <f t="shared" si="533"/>
        <v>7523438469920842</v>
      </c>
      <c r="CF367" s="43">
        <f t="shared" si="534"/>
        <v>4575</v>
      </c>
      <c r="CG367" s="43">
        <f t="shared" si="535"/>
        <v>2035413.6614661077</v>
      </c>
      <c r="CH367" s="71" t="e">
        <f t="shared" si="564"/>
        <v>#DIV/0!</v>
      </c>
      <c r="CJ367" s="44">
        <f t="shared" si="536"/>
        <v>154</v>
      </c>
      <c r="CK367" s="44">
        <f t="shared" si="537"/>
        <v>18.899999999999999</v>
      </c>
      <c r="CL367" s="44">
        <v>1</v>
      </c>
      <c r="CM367" s="35">
        <f t="shared" si="538"/>
        <v>0</v>
      </c>
      <c r="CN367" s="43">
        <f t="shared" si="480"/>
        <v>19756800</v>
      </c>
      <c r="CO367" s="43">
        <f t="shared" si="539"/>
        <v>0</v>
      </c>
      <c r="CP367" s="43">
        <f t="shared" si="540"/>
        <v>3673553940391.022</v>
      </c>
      <c r="CQ367" s="43">
        <f t="shared" si="541"/>
        <v>5670</v>
      </c>
      <c r="CR367" s="43">
        <f t="shared" si="542"/>
        <v>2035413.6614661077</v>
      </c>
      <c r="CS367" s="71" t="e">
        <f t="shared" si="560"/>
        <v>#DIV/0!</v>
      </c>
      <c r="CU367" s="44">
        <f t="shared" si="543"/>
        <v>104</v>
      </c>
      <c r="CV367" s="44">
        <f t="shared" si="544"/>
        <v>23</v>
      </c>
      <c r="CW367" s="44">
        <v>1</v>
      </c>
      <c r="CX367" s="35">
        <f t="shared" si="545"/>
        <v>0</v>
      </c>
      <c r="CY367" s="43">
        <f t="shared" si="481"/>
        <v>112320</v>
      </c>
      <c r="CZ367" s="43">
        <f t="shared" si="546"/>
        <v>0</v>
      </c>
      <c r="DA367" s="43">
        <f t="shared" si="547"/>
        <v>3587455019.913096</v>
      </c>
      <c r="DB367" s="43">
        <f t="shared" si="548"/>
        <v>6900</v>
      </c>
      <c r="DC367" s="43">
        <f t="shared" si="549"/>
        <v>2035413.6614661077</v>
      </c>
      <c r="DD367" s="71" t="e">
        <f t="shared" si="550"/>
        <v>#DIV/0!</v>
      </c>
      <c r="DF367" s="44">
        <f t="shared" si="551"/>
        <v>41</v>
      </c>
      <c r="DG367" s="44">
        <f t="shared" si="552"/>
        <v>32.75</v>
      </c>
      <c r="DH367" s="44">
        <v>1</v>
      </c>
      <c r="DI367" s="35">
        <f t="shared" si="561"/>
        <v>0</v>
      </c>
      <c r="DJ367" s="43">
        <f t="shared" si="482"/>
        <v>60</v>
      </c>
      <c r="DK367" s="43">
        <f t="shared" si="553"/>
        <v>0</v>
      </c>
      <c r="DL367" s="43">
        <f t="shared" si="554"/>
        <v>577841.22049771005</v>
      </c>
      <c r="DM367" s="43">
        <f t="shared" si="555"/>
        <v>9825</v>
      </c>
      <c r="DN367" s="43">
        <f t="shared" si="556"/>
        <v>2035413.6614661077</v>
      </c>
      <c r="DO367" s="71" t="e">
        <f t="shared" si="557"/>
        <v>#DIV/0!</v>
      </c>
    </row>
    <row r="368" spans="1:119">
      <c r="A368" s="35">
        <f t="shared" si="483"/>
        <v>70239.745640780311</v>
      </c>
      <c r="B368" s="35">
        <v>0</v>
      </c>
      <c r="C368" s="56">
        <f t="shared" si="563"/>
        <v>16.375</v>
      </c>
      <c r="D368" s="60"/>
      <c r="E368" s="59">
        <f t="shared" si="484"/>
        <v>16.375</v>
      </c>
      <c r="F368" s="102">
        <f t="shared" si="472"/>
        <v>32.75</v>
      </c>
      <c r="G368" s="38">
        <f t="shared" si="485"/>
        <v>6.231199931715417E+21</v>
      </c>
      <c r="H368" s="35">
        <f t="shared" si="558"/>
        <v>72.400000000000034</v>
      </c>
      <c r="I368" s="39">
        <v>362</v>
      </c>
      <c r="J368" s="44">
        <f t="shared" si="486"/>
        <v>362</v>
      </c>
      <c r="K368" s="44">
        <f t="shared" si="487"/>
        <v>1</v>
      </c>
      <c r="L368" s="34">
        <v>1</v>
      </c>
      <c r="M368" s="127">
        <f t="shared" si="488"/>
        <v>16.375</v>
      </c>
      <c r="N368" s="43">
        <f t="shared" si="473"/>
        <v>1.4157056956242355E+23</v>
      </c>
      <c r="O368" s="43">
        <f t="shared" si="489"/>
        <v>8.3919494372365621E+26</v>
      </c>
      <c r="P368" s="43">
        <f t="shared" si="490"/>
        <v>1.2244307865820795E+25</v>
      </c>
      <c r="Q368" s="43">
        <f t="shared" si="491"/>
        <v>300</v>
      </c>
      <c r="R368" s="43">
        <f t="shared" si="492"/>
        <v>2107192.3692234093</v>
      </c>
      <c r="S368" s="71">
        <f t="shared" si="493"/>
        <v>1.4590540561994617E-2</v>
      </c>
      <c r="V368" s="44">
        <f t="shared" si="494"/>
        <v>362</v>
      </c>
      <c r="W368" s="44">
        <f t="shared" si="495"/>
        <v>2</v>
      </c>
      <c r="X368" s="44">
        <v>1</v>
      </c>
      <c r="Y368" s="35">
        <f t="shared" si="496"/>
        <v>1</v>
      </c>
      <c r="Z368" s="43">
        <f t="shared" si="474"/>
        <v>1.8946554293936113E+24</v>
      </c>
      <c r="AA368" s="43">
        <f t="shared" si="497"/>
        <v>6.8586526544048729E+26</v>
      </c>
      <c r="AB368" s="43">
        <f t="shared" si="498"/>
        <v>1.2244307865820795E+25</v>
      </c>
      <c r="AC368" s="43">
        <f t="shared" si="499"/>
        <v>600</v>
      </c>
      <c r="AD368" s="43">
        <f t="shared" si="500"/>
        <v>2107192.3692234093</v>
      </c>
      <c r="AE368" s="71">
        <f t="shared" si="562"/>
        <v>1.7852351595552898E-2</v>
      </c>
      <c r="AG368" s="44">
        <f t="shared" si="501"/>
        <v>347</v>
      </c>
      <c r="AH368" s="44">
        <f t="shared" si="502"/>
        <v>4.1500000000000004</v>
      </c>
      <c r="AI368" s="44">
        <v>1</v>
      </c>
      <c r="AJ368" s="35">
        <f t="shared" si="503"/>
        <v>1.075</v>
      </c>
      <c r="AK368" s="43">
        <f t="shared" si="475"/>
        <v>1.7365902738549752E+22</v>
      </c>
      <c r="AL368" s="43">
        <f t="shared" si="504"/>
        <v>6.4779158690475208E+24</v>
      </c>
      <c r="AM368" s="43">
        <f t="shared" si="505"/>
        <v>1.5305384832275975E+24</v>
      </c>
      <c r="AN368" s="43">
        <f t="shared" si="506"/>
        <v>1245</v>
      </c>
      <c r="AO368" s="43">
        <f t="shared" si="507"/>
        <v>2107192.3692234093</v>
      </c>
      <c r="AP368" s="71">
        <f t="shared" si="566"/>
        <v>0.2362702008126944</v>
      </c>
      <c r="AR368" s="44">
        <f t="shared" si="508"/>
        <v>327</v>
      </c>
      <c r="AS368" s="44">
        <f t="shared" si="509"/>
        <v>6.5</v>
      </c>
      <c r="AT368" s="44">
        <v>1</v>
      </c>
      <c r="AU368" s="35">
        <f t="shared" si="510"/>
        <v>1.175</v>
      </c>
      <c r="AV368" s="43">
        <f t="shared" si="476"/>
        <v>1.8729447694317359E+21</v>
      </c>
      <c r="AW368" s="43">
        <f t="shared" si="511"/>
        <v>7.1963220403490868E+23</v>
      </c>
      <c r="AX368" s="43">
        <f t="shared" si="512"/>
        <v>9.5658655201724727E+22</v>
      </c>
      <c r="AY368" s="43">
        <f t="shared" si="513"/>
        <v>1950</v>
      </c>
      <c r="AZ368" s="43">
        <f t="shared" si="514"/>
        <v>2107192.3692234093</v>
      </c>
      <c r="BA368" s="71">
        <f t="shared" si="559"/>
        <v>0.13292714620798768</v>
      </c>
      <c r="BC368" s="44">
        <f t="shared" si="515"/>
        <v>302</v>
      </c>
      <c r="BD368" s="44">
        <f t="shared" si="516"/>
        <v>9.1</v>
      </c>
      <c r="BE368" s="44">
        <v>1</v>
      </c>
      <c r="BF368" s="35">
        <f t="shared" si="517"/>
        <v>1.3</v>
      </c>
      <c r="BG368" s="43">
        <f t="shared" si="477"/>
        <v>1.1855122936183295E+20</v>
      </c>
      <c r="BH368" s="43">
        <f t="shared" si="518"/>
        <v>4.654321264745562E+22</v>
      </c>
      <c r="BI368" s="43">
        <f t="shared" si="519"/>
        <v>2.989332975053893E+21</v>
      </c>
      <c r="BJ368" s="43">
        <f t="shared" si="520"/>
        <v>2730</v>
      </c>
      <c r="BK368" s="43">
        <f t="shared" si="521"/>
        <v>2107192.3692234093</v>
      </c>
      <c r="BL368" s="71">
        <f t="shared" si="567"/>
        <v>6.4227044181431492E-2</v>
      </c>
      <c r="BN368" s="44">
        <f t="shared" si="522"/>
        <v>272</v>
      </c>
      <c r="BO368" s="44">
        <f t="shared" si="523"/>
        <v>12</v>
      </c>
      <c r="BP368" s="44">
        <v>15</v>
      </c>
      <c r="BQ368" s="35">
        <f t="shared" si="524"/>
        <v>1.45</v>
      </c>
      <c r="BR368" s="43">
        <f t="shared" si="478"/>
        <v>4.7044138635648E+18</v>
      </c>
      <c r="BS368" s="43">
        <f t="shared" si="525"/>
        <v>1.8554208277899573E+21</v>
      </c>
      <c r="BT368" s="43">
        <f t="shared" si="526"/>
        <v>4.670832773521698E+19</v>
      </c>
      <c r="BU368" s="43">
        <f t="shared" si="527"/>
        <v>3600</v>
      </c>
      <c r="BV368" s="43">
        <f t="shared" si="528"/>
        <v>2107192.3692234093</v>
      </c>
      <c r="BW368" s="71">
        <f t="shared" si="565"/>
        <v>2.5173980498457892E-2</v>
      </c>
      <c r="BY368" s="44">
        <f t="shared" si="529"/>
        <v>210</v>
      </c>
      <c r="BZ368" s="44">
        <f t="shared" si="530"/>
        <v>15.25</v>
      </c>
      <c r="CA368" s="44">
        <v>1</v>
      </c>
      <c r="CB368" s="35">
        <f t="shared" si="531"/>
        <v>0</v>
      </c>
      <c r="CC368" s="43">
        <f t="shared" si="479"/>
        <v>50340326400</v>
      </c>
      <c r="CD368" s="43">
        <f t="shared" si="532"/>
        <v>0</v>
      </c>
      <c r="CE368" s="43">
        <f t="shared" si="533"/>
        <v>8642161394319481</v>
      </c>
      <c r="CF368" s="43">
        <f t="shared" si="534"/>
        <v>4575</v>
      </c>
      <c r="CG368" s="43">
        <f t="shared" si="535"/>
        <v>2107192.3692234093</v>
      </c>
      <c r="CH368" s="71" t="e">
        <f t="shared" si="564"/>
        <v>#DIV/0!</v>
      </c>
      <c r="CJ368" s="44">
        <f t="shared" si="536"/>
        <v>155</v>
      </c>
      <c r="CK368" s="44">
        <f t="shared" si="537"/>
        <v>18.899999999999999</v>
      </c>
      <c r="CL368" s="44">
        <v>1</v>
      </c>
      <c r="CM368" s="35">
        <f t="shared" si="538"/>
        <v>0</v>
      </c>
      <c r="CN368" s="43">
        <f t="shared" si="480"/>
        <v>19756800</v>
      </c>
      <c r="CO368" s="43">
        <f t="shared" si="539"/>
        <v>0</v>
      </c>
      <c r="CP368" s="43">
        <f t="shared" si="540"/>
        <v>4219805368320.043</v>
      </c>
      <c r="CQ368" s="43">
        <f t="shared" si="541"/>
        <v>5670</v>
      </c>
      <c r="CR368" s="43">
        <f t="shared" si="542"/>
        <v>2107192.3692234093</v>
      </c>
      <c r="CS368" s="71" t="e">
        <f t="shared" si="560"/>
        <v>#DIV/0!</v>
      </c>
      <c r="CU368" s="44">
        <f t="shared" si="543"/>
        <v>105</v>
      </c>
      <c r="CV368" s="44">
        <f t="shared" si="544"/>
        <v>23</v>
      </c>
      <c r="CW368" s="44">
        <v>1</v>
      </c>
      <c r="CX368" s="35">
        <f t="shared" si="545"/>
        <v>0</v>
      </c>
      <c r="CY368" s="43">
        <f t="shared" si="481"/>
        <v>112320</v>
      </c>
      <c r="CZ368" s="43">
        <f t="shared" si="546"/>
        <v>0</v>
      </c>
      <c r="DA368" s="43">
        <f t="shared" si="547"/>
        <v>4120903680.0000291</v>
      </c>
      <c r="DB368" s="43">
        <f t="shared" si="548"/>
        <v>6900</v>
      </c>
      <c r="DC368" s="43">
        <f t="shared" si="549"/>
        <v>2107192.3692234093</v>
      </c>
      <c r="DD368" s="71" t="e">
        <f t="shared" si="550"/>
        <v>#DIV/0!</v>
      </c>
      <c r="DF368" s="44">
        <f t="shared" si="551"/>
        <v>42</v>
      </c>
      <c r="DG368" s="44">
        <f t="shared" si="552"/>
        <v>32.75</v>
      </c>
      <c r="DH368" s="44">
        <v>1</v>
      </c>
      <c r="DI368" s="35">
        <f t="shared" si="561"/>
        <v>0</v>
      </c>
      <c r="DJ368" s="43">
        <f t="shared" si="482"/>
        <v>60</v>
      </c>
      <c r="DK368" s="43">
        <f t="shared" si="553"/>
        <v>0</v>
      </c>
      <c r="DL368" s="43">
        <f t="shared" si="554"/>
        <v>663765.25943519862</v>
      </c>
      <c r="DM368" s="43">
        <f t="shared" si="555"/>
        <v>9825</v>
      </c>
      <c r="DN368" s="43">
        <f t="shared" si="556"/>
        <v>2107192.3692234093</v>
      </c>
      <c r="DO368" s="71" t="e">
        <f t="shared" si="557"/>
        <v>#DIV/0!</v>
      </c>
    </row>
    <row r="369" spans="1:119">
      <c r="A369" s="35">
        <f t="shared" si="483"/>
        <v>72716.744921440157</v>
      </c>
      <c r="B369" s="35">
        <v>0</v>
      </c>
      <c r="C369" s="56">
        <f t="shared" si="563"/>
        <v>16.375</v>
      </c>
      <c r="D369" s="60"/>
      <c r="E369" s="59">
        <f t="shared" si="484"/>
        <v>16.375</v>
      </c>
      <c r="F369" s="102">
        <f t="shared" si="472"/>
        <v>32.75</v>
      </c>
      <c r="G369" s="38">
        <f t="shared" si="485"/>
        <v>7.1577691112191369E+21</v>
      </c>
      <c r="H369" s="35">
        <f t="shared" si="558"/>
        <v>72.600000000000037</v>
      </c>
      <c r="I369" s="39">
        <v>363</v>
      </c>
      <c r="J369" s="44">
        <f t="shared" si="486"/>
        <v>363</v>
      </c>
      <c r="K369" s="44">
        <f t="shared" si="487"/>
        <v>1</v>
      </c>
      <c r="L369" s="34">
        <v>1</v>
      </c>
      <c r="M369" s="127">
        <f t="shared" si="488"/>
        <v>16.375</v>
      </c>
      <c r="N369" s="43">
        <f t="shared" si="473"/>
        <v>1.4157056956242355E+23</v>
      </c>
      <c r="O369" s="43">
        <f t="shared" si="489"/>
        <v>8.415131618002409E+26</v>
      </c>
      <c r="P369" s="43">
        <f t="shared" si="490"/>
        <v>1.4065016303545603E+25</v>
      </c>
      <c r="Q369" s="43">
        <f t="shared" si="491"/>
        <v>300</v>
      </c>
      <c r="R369" s="43">
        <f t="shared" si="492"/>
        <v>2181502.3476432045</v>
      </c>
      <c r="S369" s="71">
        <f t="shared" si="493"/>
        <v>1.6713958785215494E-2</v>
      </c>
      <c r="V369" s="44">
        <f t="shared" si="494"/>
        <v>363</v>
      </c>
      <c r="W369" s="44">
        <f t="shared" si="495"/>
        <v>2</v>
      </c>
      <c r="X369" s="44">
        <v>1</v>
      </c>
      <c r="Y369" s="35">
        <f t="shared" si="496"/>
        <v>1</v>
      </c>
      <c r="Z369" s="43">
        <f t="shared" si="474"/>
        <v>1.8946554293936113E+24</v>
      </c>
      <c r="AA369" s="43">
        <f t="shared" si="497"/>
        <v>6.8775992086988084E+26</v>
      </c>
      <c r="AB369" s="43">
        <f t="shared" si="498"/>
        <v>1.4065016303545603E+25</v>
      </c>
      <c r="AC369" s="43">
        <f t="shared" si="499"/>
        <v>600</v>
      </c>
      <c r="AD369" s="43">
        <f t="shared" si="500"/>
        <v>2181502.3476432045</v>
      </c>
      <c r="AE369" s="71">
        <f t="shared" si="562"/>
        <v>2.0450473888847912E-2</v>
      </c>
      <c r="AG369" s="44">
        <f t="shared" si="501"/>
        <v>348</v>
      </c>
      <c r="AH369" s="44">
        <f t="shared" si="502"/>
        <v>4.1500000000000004</v>
      </c>
      <c r="AI369" s="44">
        <v>1</v>
      </c>
      <c r="AJ369" s="35">
        <f t="shared" si="503"/>
        <v>1.075</v>
      </c>
      <c r="AK369" s="43">
        <f t="shared" si="475"/>
        <v>1.7365902738549752E+22</v>
      </c>
      <c r="AL369" s="43">
        <f t="shared" si="504"/>
        <v>6.4965842144914615E+24</v>
      </c>
      <c r="AM369" s="43">
        <f t="shared" si="505"/>
        <v>1.7581270379431988E+24</v>
      </c>
      <c r="AN369" s="43">
        <f t="shared" si="506"/>
        <v>1245</v>
      </c>
      <c r="AO369" s="43">
        <f t="shared" si="507"/>
        <v>2181502.3476432045</v>
      </c>
      <c r="AP369" s="71">
        <f t="shared" si="566"/>
        <v>0.27062329678132574</v>
      </c>
      <c r="AR369" s="44">
        <f t="shared" si="508"/>
        <v>328</v>
      </c>
      <c r="AS369" s="44">
        <f t="shared" si="509"/>
        <v>6.5</v>
      </c>
      <c r="AT369" s="44">
        <v>1</v>
      </c>
      <c r="AU369" s="35">
        <f t="shared" si="510"/>
        <v>1.175</v>
      </c>
      <c r="AV369" s="43">
        <f t="shared" si="476"/>
        <v>1.8729447694317359E+21</v>
      </c>
      <c r="AW369" s="43">
        <f t="shared" si="511"/>
        <v>7.2183291413899101E+23</v>
      </c>
      <c r="AX369" s="43">
        <f t="shared" si="512"/>
        <v>1.0988293987144977E+23</v>
      </c>
      <c r="AY369" s="43">
        <f t="shared" si="513"/>
        <v>1950</v>
      </c>
      <c r="AZ369" s="43">
        <f t="shared" si="514"/>
        <v>2181502.3476432045</v>
      </c>
      <c r="BA369" s="71">
        <f t="shared" si="559"/>
        <v>0.15222766615251837</v>
      </c>
      <c r="BC369" s="44">
        <f t="shared" si="515"/>
        <v>303</v>
      </c>
      <c r="BD369" s="44">
        <f t="shared" si="516"/>
        <v>9.1</v>
      </c>
      <c r="BE369" s="44">
        <v>1</v>
      </c>
      <c r="BF369" s="35">
        <f t="shared" si="517"/>
        <v>1.3</v>
      </c>
      <c r="BG369" s="43">
        <f t="shared" si="477"/>
        <v>1.1855122936183295E+20</v>
      </c>
      <c r="BH369" s="43">
        <f t="shared" si="518"/>
        <v>4.6697329245625998E+22</v>
      </c>
      <c r="BI369" s="43">
        <f t="shared" si="519"/>
        <v>3.4338418709827986E+21</v>
      </c>
      <c r="BJ369" s="43">
        <f t="shared" si="520"/>
        <v>2730</v>
      </c>
      <c r="BK369" s="43">
        <f t="shared" si="521"/>
        <v>2181502.3476432045</v>
      </c>
      <c r="BL369" s="71">
        <f t="shared" si="567"/>
        <v>7.353400989853047E-2</v>
      </c>
      <c r="BN369" s="44">
        <f t="shared" si="522"/>
        <v>273</v>
      </c>
      <c r="BO369" s="44">
        <f t="shared" si="523"/>
        <v>12</v>
      </c>
      <c r="BP369" s="44">
        <v>1</v>
      </c>
      <c r="BQ369" s="35">
        <f t="shared" si="524"/>
        <v>1.45</v>
      </c>
      <c r="BR369" s="43">
        <f t="shared" si="478"/>
        <v>4.7044138635648E+18</v>
      </c>
      <c r="BS369" s="43">
        <f t="shared" si="525"/>
        <v>1.8622422278921262E+21</v>
      </c>
      <c r="BT369" s="43">
        <f t="shared" si="526"/>
        <v>5.3653779234106139E+19</v>
      </c>
      <c r="BU369" s="43">
        <f t="shared" si="527"/>
        <v>3600</v>
      </c>
      <c r="BV369" s="43">
        <f t="shared" si="528"/>
        <v>2181502.3476432045</v>
      </c>
      <c r="BW369" s="71">
        <f t="shared" si="565"/>
        <v>2.8811385774898307E-2</v>
      </c>
      <c r="BY369" s="44">
        <f t="shared" si="529"/>
        <v>211</v>
      </c>
      <c r="BZ369" s="44">
        <f t="shared" si="530"/>
        <v>15.25</v>
      </c>
      <c r="CA369" s="44">
        <v>1</v>
      </c>
      <c r="CB369" s="35">
        <f t="shared" si="531"/>
        <v>0</v>
      </c>
      <c r="CC369" s="43">
        <f t="shared" si="479"/>
        <v>50340326400</v>
      </c>
      <c r="CD369" s="43">
        <f t="shared" si="532"/>
        <v>0</v>
      </c>
      <c r="CE369" s="43">
        <f t="shared" si="533"/>
        <v>9927236577273670</v>
      </c>
      <c r="CF369" s="43">
        <f t="shared" si="534"/>
        <v>4575</v>
      </c>
      <c r="CG369" s="43">
        <f t="shared" si="535"/>
        <v>2181502.3476432045</v>
      </c>
      <c r="CH369" s="71" t="e">
        <f t="shared" si="564"/>
        <v>#DIV/0!</v>
      </c>
      <c r="CJ369" s="44">
        <f t="shared" si="536"/>
        <v>156</v>
      </c>
      <c r="CK369" s="44">
        <f t="shared" si="537"/>
        <v>18.899999999999999</v>
      </c>
      <c r="CL369" s="44">
        <v>1</v>
      </c>
      <c r="CM369" s="35">
        <f t="shared" si="538"/>
        <v>0</v>
      </c>
      <c r="CN369" s="43">
        <f t="shared" si="480"/>
        <v>19756800</v>
      </c>
      <c r="CO369" s="43">
        <f t="shared" si="539"/>
        <v>0</v>
      </c>
      <c r="CP369" s="43">
        <f t="shared" si="540"/>
        <v>4847283484996.8926</v>
      </c>
      <c r="CQ369" s="43">
        <f t="shared" si="541"/>
        <v>5670</v>
      </c>
      <c r="CR369" s="43">
        <f t="shared" si="542"/>
        <v>2181502.3476432045</v>
      </c>
      <c r="CS369" s="71" t="e">
        <f t="shared" si="560"/>
        <v>#DIV/0!</v>
      </c>
      <c r="CU369" s="44">
        <f t="shared" si="543"/>
        <v>106</v>
      </c>
      <c r="CV369" s="44">
        <f t="shared" si="544"/>
        <v>23</v>
      </c>
      <c r="CW369" s="44">
        <v>1</v>
      </c>
      <c r="CX369" s="35">
        <f t="shared" si="545"/>
        <v>0</v>
      </c>
      <c r="CY369" s="43">
        <f t="shared" si="481"/>
        <v>112320</v>
      </c>
      <c r="CZ369" s="43">
        <f t="shared" si="546"/>
        <v>0</v>
      </c>
      <c r="DA369" s="43">
        <f t="shared" si="547"/>
        <v>4733675278.3172617</v>
      </c>
      <c r="DB369" s="43">
        <f t="shared" si="548"/>
        <v>6900</v>
      </c>
      <c r="DC369" s="43">
        <f t="shared" si="549"/>
        <v>2181502.3476432045</v>
      </c>
      <c r="DD369" s="71" t="e">
        <f t="shared" si="550"/>
        <v>#DIV/0!</v>
      </c>
      <c r="DF369" s="44">
        <f t="shared" si="551"/>
        <v>43</v>
      </c>
      <c r="DG369" s="44">
        <f t="shared" si="552"/>
        <v>32.75</v>
      </c>
      <c r="DH369" s="44">
        <v>1</v>
      </c>
      <c r="DI369" s="35">
        <f t="shared" si="561"/>
        <v>0</v>
      </c>
      <c r="DJ369" s="43">
        <f t="shared" si="482"/>
        <v>60</v>
      </c>
      <c r="DK369" s="43">
        <f t="shared" si="553"/>
        <v>0</v>
      </c>
      <c r="DL369" s="43">
        <f t="shared" si="554"/>
        <v>762466.06161739281</v>
      </c>
      <c r="DM369" s="43">
        <f t="shared" si="555"/>
        <v>9825</v>
      </c>
      <c r="DN369" s="43">
        <f t="shared" si="556"/>
        <v>2181502.3476432045</v>
      </c>
      <c r="DO369" s="71" t="e">
        <f t="shared" si="557"/>
        <v>#DIV/0!</v>
      </c>
    </row>
    <row r="370" spans="1:119">
      <c r="A370" s="35">
        <f t="shared" si="483"/>
        <v>75281.095393087628</v>
      </c>
      <c r="B370" s="35">
        <v>0</v>
      </c>
      <c r="C370" s="56">
        <f t="shared" si="563"/>
        <v>16.375</v>
      </c>
      <c r="D370" s="60"/>
      <c r="E370" s="59">
        <f t="shared" si="484"/>
        <v>16.375</v>
      </c>
      <c r="F370" s="102">
        <f t="shared" si="472"/>
        <v>32.75</v>
      </c>
      <c r="G370" s="38">
        <f t="shared" si="485"/>
        <v>8.2221176035060126E+21</v>
      </c>
      <c r="H370" s="35">
        <f t="shared" si="558"/>
        <v>72.80000000000004</v>
      </c>
      <c r="I370" s="39">
        <v>364</v>
      </c>
      <c r="J370" s="44">
        <f t="shared" si="486"/>
        <v>364</v>
      </c>
      <c r="K370" s="44">
        <f t="shared" si="487"/>
        <v>1</v>
      </c>
      <c r="L370" s="34">
        <v>1</v>
      </c>
      <c r="M370" s="127">
        <f t="shared" si="488"/>
        <v>16.375</v>
      </c>
      <c r="N370" s="43">
        <f t="shared" si="473"/>
        <v>1.4157056956242355E+23</v>
      </c>
      <c r="O370" s="43">
        <f t="shared" si="489"/>
        <v>8.4383137987682558E+26</v>
      </c>
      <c r="P370" s="43">
        <f t="shared" si="490"/>
        <v>1.6156461090889316E+25</v>
      </c>
      <c r="Q370" s="43">
        <f t="shared" si="491"/>
        <v>300</v>
      </c>
      <c r="R370" s="43">
        <f t="shared" si="492"/>
        <v>2258432.8617926287</v>
      </c>
      <c r="S370" s="71">
        <f t="shared" si="493"/>
        <v>1.9146551640740927E-2</v>
      </c>
      <c r="V370" s="44">
        <f t="shared" si="494"/>
        <v>364</v>
      </c>
      <c r="W370" s="44">
        <f t="shared" si="495"/>
        <v>2</v>
      </c>
      <c r="X370" s="44">
        <v>1</v>
      </c>
      <c r="Y370" s="35">
        <f t="shared" si="496"/>
        <v>1</v>
      </c>
      <c r="Z370" s="43">
        <f t="shared" si="474"/>
        <v>1.8946554293936113E+24</v>
      </c>
      <c r="AA370" s="43">
        <f t="shared" si="497"/>
        <v>6.8965457629927453E+26</v>
      </c>
      <c r="AB370" s="43">
        <f t="shared" si="498"/>
        <v>1.6156461090889316E+25</v>
      </c>
      <c r="AC370" s="43">
        <f t="shared" si="499"/>
        <v>600</v>
      </c>
      <c r="AD370" s="43">
        <f t="shared" si="500"/>
        <v>2258432.8617926287</v>
      </c>
      <c r="AE370" s="71">
        <f t="shared" si="562"/>
        <v>2.3426888831196917E-2</v>
      </c>
      <c r="AG370" s="44">
        <f t="shared" si="501"/>
        <v>349</v>
      </c>
      <c r="AH370" s="44">
        <f t="shared" si="502"/>
        <v>4.1500000000000004</v>
      </c>
      <c r="AI370" s="44">
        <v>1</v>
      </c>
      <c r="AJ370" s="35">
        <f t="shared" si="503"/>
        <v>1.075</v>
      </c>
      <c r="AK370" s="43">
        <f t="shared" si="475"/>
        <v>1.7365902738549752E+22</v>
      </c>
      <c r="AL370" s="43">
        <f t="shared" si="504"/>
        <v>6.5152525599354022E+24</v>
      </c>
      <c r="AM370" s="43">
        <f t="shared" si="505"/>
        <v>2.0195576363611623E+24</v>
      </c>
      <c r="AN370" s="43">
        <f t="shared" si="506"/>
        <v>1245</v>
      </c>
      <c r="AO370" s="43">
        <f t="shared" si="507"/>
        <v>2258432.8617926287</v>
      </c>
      <c r="AP370" s="71">
        <f t="shared" si="566"/>
        <v>0.30997380650753864</v>
      </c>
      <c r="AR370" s="44">
        <f t="shared" si="508"/>
        <v>329</v>
      </c>
      <c r="AS370" s="44">
        <f t="shared" si="509"/>
        <v>6.5</v>
      </c>
      <c r="AT370" s="44">
        <v>1</v>
      </c>
      <c r="AU370" s="35">
        <f t="shared" si="510"/>
        <v>1.175</v>
      </c>
      <c r="AV370" s="43">
        <f t="shared" si="476"/>
        <v>1.8729447694317359E+21</v>
      </c>
      <c r="AW370" s="43">
        <f t="shared" si="511"/>
        <v>7.2403362424307333E+23</v>
      </c>
      <c r="AX370" s="43">
        <f t="shared" si="512"/>
        <v>1.2622235227257248E+23</v>
      </c>
      <c r="AY370" s="43">
        <f t="shared" si="513"/>
        <v>1950</v>
      </c>
      <c r="AZ370" s="43">
        <f t="shared" si="514"/>
        <v>2258432.8617926287</v>
      </c>
      <c r="BA370" s="71">
        <f t="shared" si="559"/>
        <v>0.17433216917864711</v>
      </c>
      <c r="BC370" s="44">
        <f t="shared" si="515"/>
        <v>304</v>
      </c>
      <c r="BD370" s="44">
        <f t="shared" si="516"/>
        <v>9.1</v>
      </c>
      <c r="BE370" s="44">
        <v>1</v>
      </c>
      <c r="BF370" s="35">
        <f t="shared" si="517"/>
        <v>1.3</v>
      </c>
      <c r="BG370" s="43">
        <f t="shared" si="477"/>
        <v>1.1855122936183295E+20</v>
      </c>
      <c r="BH370" s="43">
        <f t="shared" si="518"/>
        <v>4.6851445843796385E+22</v>
      </c>
      <c r="BI370" s="43">
        <f t="shared" si="519"/>
        <v>3.9444485085178831E+21</v>
      </c>
      <c r="BJ370" s="43">
        <f t="shared" si="520"/>
        <v>2730</v>
      </c>
      <c r="BK370" s="43">
        <f t="shared" si="521"/>
        <v>2258432.8617926287</v>
      </c>
      <c r="BL370" s="71">
        <f t="shared" si="567"/>
        <v>8.4190539640307996E-2</v>
      </c>
      <c r="BN370" s="44">
        <f t="shared" si="522"/>
        <v>274</v>
      </c>
      <c r="BO370" s="44">
        <f t="shared" si="523"/>
        <v>12</v>
      </c>
      <c r="BP370" s="44">
        <v>1</v>
      </c>
      <c r="BQ370" s="35">
        <f t="shared" si="524"/>
        <v>1.45</v>
      </c>
      <c r="BR370" s="43">
        <f t="shared" si="478"/>
        <v>4.7044138635648E+18</v>
      </c>
      <c r="BS370" s="43">
        <f t="shared" si="525"/>
        <v>1.8690636279942952E+21</v>
      </c>
      <c r="BT370" s="43">
        <f t="shared" si="526"/>
        <v>6.16320079455918E+19</v>
      </c>
      <c r="BU370" s="43">
        <f t="shared" si="527"/>
        <v>3600</v>
      </c>
      <c r="BV370" s="43">
        <f t="shared" si="528"/>
        <v>2258432.8617926287</v>
      </c>
      <c r="BW370" s="71">
        <f t="shared" si="565"/>
        <v>3.2974804614720112E-2</v>
      </c>
      <c r="BY370" s="44">
        <f t="shared" si="529"/>
        <v>212</v>
      </c>
      <c r="BZ370" s="44">
        <f t="shared" si="530"/>
        <v>15.25</v>
      </c>
      <c r="CA370" s="44">
        <v>1</v>
      </c>
      <c r="CB370" s="35">
        <f t="shared" si="531"/>
        <v>0</v>
      </c>
      <c r="CC370" s="43">
        <f t="shared" si="479"/>
        <v>50340326400</v>
      </c>
      <c r="CD370" s="43">
        <f t="shared" si="532"/>
        <v>0</v>
      </c>
      <c r="CE370" s="43">
        <f t="shared" si="533"/>
        <v>1.1403400325980664E+16</v>
      </c>
      <c r="CF370" s="43">
        <f t="shared" si="534"/>
        <v>4575</v>
      </c>
      <c r="CG370" s="43">
        <f t="shared" si="535"/>
        <v>2258432.8617926287</v>
      </c>
      <c r="CH370" s="71" t="e">
        <f t="shared" si="564"/>
        <v>#DIV/0!</v>
      </c>
      <c r="CJ370" s="44">
        <f t="shared" si="536"/>
        <v>157</v>
      </c>
      <c r="CK370" s="44">
        <f t="shared" si="537"/>
        <v>18.899999999999999</v>
      </c>
      <c r="CL370" s="44">
        <v>1</v>
      </c>
      <c r="CM370" s="35">
        <f t="shared" si="538"/>
        <v>0</v>
      </c>
      <c r="CN370" s="43">
        <f t="shared" si="480"/>
        <v>19756800</v>
      </c>
      <c r="CO370" s="43">
        <f t="shared" si="539"/>
        <v>0</v>
      </c>
      <c r="CP370" s="43">
        <f t="shared" si="540"/>
        <v>5568066565420.2256</v>
      </c>
      <c r="CQ370" s="43">
        <f t="shared" si="541"/>
        <v>5670</v>
      </c>
      <c r="CR370" s="43">
        <f t="shared" si="542"/>
        <v>2258432.8617926287</v>
      </c>
      <c r="CS370" s="71" t="e">
        <f t="shared" si="560"/>
        <v>#DIV/0!</v>
      </c>
      <c r="CU370" s="44">
        <f t="shared" si="543"/>
        <v>107</v>
      </c>
      <c r="CV370" s="44">
        <f t="shared" si="544"/>
        <v>23</v>
      </c>
      <c r="CW370" s="44">
        <v>1</v>
      </c>
      <c r="CX370" s="35">
        <f t="shared" si="545"/>
        <v>0</v>
      </c>
      <c r="CY370" s="43">
        <f t="shared" si="481"/>
        <v>112320</v>
      </c>
      <c r="CZ370" s="43">
        <f t="shared" si="546"/>
        <v>0</v>
      </c>
      <c r="DA370" s="43">
        <f t="shared" si="547"/>
        <v>5437565005.2931709</v>
      </c>
      <c r="DB370" s="43">
        <f t="shared" si="548"/>
        <v>6900</v>
      </c>
      <c r="DC370" s="43">
        <f t="shared" si="549"/>
        <v>2258432.8617926287</v>
      </c>
      <c r="DD370" s="71" t="e">
        <f t="shared" si="550"/>
        <v>#DIV/0!</v>
      </c>
      <c r="DF370" s="44">
        <f t="shared" si="551"/>
        <v>44</v>
      </c>
      <c r="DG370" s="44">
        <f t="shared" si="552"/>
        <v>32.75</v>
      </c>
      <c r="DH370" s="44">
        <v>1</v>
      </c>
      <c r="DI370" s="35">
        <f t="shared" si="561"/>
        <v>0</v>
      </c>
      <c r="DJ370" s="43">
        <f t="shared" si="482"/>
        <v>60</v>
      </c>
      <c r="DK370" s="43">
        <f t="shared" si="553"/>
        <v>0</v>
      </c>
      <c r="DL370" s="43">
        <f t="shared" si="554"/>
        <v>875843.51072096708</v>
      </c>
      <c r="DM370" s="43">
        <f t="shared" si="555"/>
        <v>9825</v>
      </c>
      <c r="DN370" s="43">
        <f t="shared" si="556"/>
        <v>2258432.8617926287</v>
      </c>
      <c r="DO370" s="71" t="e">
        <f t="shared" si="557"/>
        <v>#DIV/0!</v>
      </c>
    </row>
    <row r="371" spans="1:119">
      <c r="A371" s="35">
        <f t="shared" si="483"/>
        <v>77935.877488820348</v>
      </c>
      <c r="B371" s="35">
        <v>0</v>
      </c>
      <c r="C371" s="56">
        <f t="shared" si="563"/>
        <v>16.375</v>
      </c>
      <c r="D371" s="60"/>
      <c r="E371" s="59">
        <f t="shared" si="484"/>
        <v>16.375</v>
      </c>
      <c r="F371" s="102">
        <f t="shared" si="472"/>
        <v>32.75</v>
      </c>
      <c r="G371" s="38">
        <f t="shared" si="485"/>
        <v>9.4447329657395211E+21</v>
      </c>
      <c r="H371" s="35">
        <f t="shared" si="558"/>
        <v>73.000000000000028</v>
      </c>
      <c r="I371" s="39">
        <v>365</v>
      </c>
      <c r="J371" s="44">
        <f t="shared" si="486"/>
        <v>365</v>
      </c>
      <c r="K371" s="44">
        <f t="shared" si="487"/>
        <v>1</v>
      </c>
      <c r="L371" s="34">
        <v>1</v>
      </c>
      <c r="M371" s="127">
        <f t="shared" si="488"/>
        <v>16.375</v>
      </c>
      <c r="N371" s="43">
        <f t="shared" si="473"/>
        <v>1.4157056956242355E+23</v>
      </c>
      <c r="O371" s="43">
        <f t="shared" si="489"/>
        <v>8.4614959795341027E+26</v>
      </c>
      <c r="P371" s="43">
        <f t="shared" si="490"/>
        <v>1.8558900277678159E+25</v>
      </c>
      <c r="Q371" s="43">
        <f t="shared" si="491"/>
        <v>300</v>
      </c>
      <c r="R371" s="43">
        <f t="shared" si="492"/>
        <v>2338076.3246646104</v>
      </c>
      <c r="S371" s="71">
        <f t="shared" si="493"/>
        <v>2.1933355901328489E-2</v>
      </c>
      <c r="V371" s="44">
        <f t="shared" si="494"/>
        <v>365</v>
      </c>
      <c r="W371" s="44">
        <f t="shared" si="495"/>
        <v>2</v>
      </c>
      <c r="X371" s="44">
        <v>1</v>
      </c>
      <c r="Y371" s="35">
        <f t="shared" si="496"/>
        <v>1</v>
      </c>
      <c r="Z371" s="43">
        <f t="shared" si="474"/>
        <v>1.8946554293936113E+24</v>
      </c>
      <c r="AA371" s="43">
        <f t="shared" si="497"/>
        <v>6.9154923172866809E+26</v>
      </c>
      <c r="AB371" s="43">
        <f t="shared" si="498"/>
        <v>1.8558900277678159E+25</v>
      </c>
      <c r="AC371" s="43">
        <f t="shared" si="499"/>
        <v>600</v>
      </c>
      <c r="AD371" s="43">
        <f t="shared" si="500"/>
        <v>2338076.3246646104</v>
      </c>
      <c r="AE371" s="71">
        <f t="shared" si="562"/>
        <v>2.6836701461277614E-2</v>
      </c>
      <c r="AG371" s="44">
        <f t="shared" si="501"/>
        <v>350</v>
      </c>
      <c r="AH371" s="44">
        <f t="shared" si="502"/>
        <v>4.1500000000000004</v>
      </c>
      <c r="AI371" s="44">
        <v>1</v>
      </c>
      <c r="AJ371" s="35">
        <f t="shared" si="503"/>
        <v>1.075</v>
      </c>
      <c r="AK371" s="43">
        <f t="shared" si="475"/>
        <v>1.7365902738549752E+22</v>
      </c>
      <c r="AL371" s="43">
        <f t="shared" si="504"/>
        <v>6.533920905379345E+24</v>
      </c>
      <c r="AM371" s="43">
        <f t="shared" si="505"/>
        <v>2.3198625347097669E+24</v>
      </c>
      <c r="AN371" s="43">
        <f t="shared" si="506"/>
        <v>1245</v>
      </c>
      <c r="AO371" s="43">
        <f t="shared" si="507"/>
        <v>2338076.3246646104</v>
      </c>
      <c r="AP371" s="71">
        <f t="shared" si="566"/>
        <v>0.35504906905130051</v>
      </c>
      <c r="AR371" s="44">
        <f t="shared" si="508"/>
        <v>330</v>
      </c>
      <c r="AS371" s="44">
        <f t="shared" si="509"/>
        <v>6.5</v>
      </c>
      <c r="AT371" s="44">
        <v>1</v>
      </c>
      <c r="AU371" s="35">
        <f t="shared" si="510"/>
        <v>1.175</v>
      </c>
      <c r="AV371" s="43">
        <f t="shared" si="476"/>
        <v>1.8729447694317359E+21</v>
      </c>
      <c r="AW371" s="43">
        <f t="shared" si="511"/>
        <v>7.2623433434715553E+23</v>
      </c>
      <c r="AX371" s="43">
        <f t="shared" si="512"/>
        <v>1.4499140841936026E+23</v>
      </c>
      <c r="AY371" s="43">
        <f t="shared" si="513"/>
        <v>1950</v>
      </c>
      <c r="AZ371" s="43">
        <f t="shared" si="514"/>
        <v>2338076.3246646104</v>
      </c>
      <c r="BA371" s="71">
        <f t="shared" si="559"/>
        <v>0.19964824239506593</v>
      </c>
      <c r="BC371" s="44">
        <f t="shared" si="515"/>
        <v>305</v>
      </c>
      <c r="BD371" s="44">
        <f t="shared" si="516"/>
        <v>9.1</v>
      </c>
      <c r="BE371" s="44">
        <v>15</v>
      </c>
      <c r="BF371" s="35">
        <f t="shared" si="517"/>
        <v>1.3</v>
      </c>
      <c r="BG371" s="43">
        <f t="shared" si="477"/>
        <v>1.7782684404274944E+21</v>
      </c>
      <c r="BH371" s="43">
        <f t="shared" si="518"/>
        <v>7.0508343662950144E+23</v>
      </c>
      <c r="BI371" s="43">
        <f t="shared" si="519"/>
        <v>4.5309815131050014E+21</v>
      </c>
      <c r="BJ371" s="43">
        <f t="shared" si="520"/>
        <v>2730</v>
      </c>
      <c r="BK371" s="43">
        <f t="shared" si="521"/>
        <v>2338076.3246646104</v>
      </c>
      <c r="BL371" s="71">
        <f t="shared" si="567"/>
        <v>6.4261635967005218E-3</v>
      </c>
      <c r="BN371" s="44">
        <f t="shared" si="522"/>
        <v>275</v>
      </c>
      <c r="BO371" s="44">
        <f t="shared" si="523"/>
        <v>12</v>
      </c>
      <c r="BP371" s="44">
        <v>1</v>
      </c>
      <c r="BQ371" s="35">
        <f t="shared" si="524"/>
        <v>1.45</v>
      </c>
      <c r="BR371" s="43">
        <f t="shared" si="478"/>
        <v>4.7044138635648E+18</v>
      </c>
      <c r="BS371" s="43">
        <f t="shared" si="525"/>
        <v>1.8758850280964641E+21</v>
      </c>
      <c r="BT371" s="43">
        <f t="shared" si="526"/>
        <v>7.07965861422655E+19</v>
      </c>
      <c r="BU371" s="43">
        <f t="shared" si="527"/>
        <v>3600</v>
      </c>
      <c r="BV371" s="43">
        <f t="shared" si="528"/>
        <v>2338076.3246646104</v>
      </c>
      <c r="BW371" s="71">
        <f t="shared" si="565"/>
        <v>3.7740365257942082E-2</v>
      </c>
      <c r="BY371" s="44">
        <f t="shared" si="529"/>
        <v>213</v>
      </c>
      <c r="BZ371" s="44">
        <f t="shared" si="530"/>
        <v>15.25</v>
      </c>
      <c r="CA371" s="44">
        <v>1</v>
      </c>
      <c r="CB371" s="35">
        <f t="shared" si="531"/>
        <v>0</v>
      </c>
      <c r="CC371" s="43">
        <f t="shared" si="479"/>
        <v>50340326400</v>
      </c>
      <c r="CD371" s="43">
        <f t="shared" si="532"/>
        <v>0</v>
      </c>
      <c r="CE371" s="43">
        <f t="shared" si="533"/>
        <v>1.309906719582664E+16</v>
      </c>
      <c r="CF371" s="43">
        <f t="shared" si="534"/>
        <v>4575</v>
      </c>
      <c r="CG371" s="43">
        <f t="shared" si="535"/>
        <v>2338076.3246646104</v>
      </c>
      <c r="CH371" s="71" t="e">
        <f t="shared" si="564"/>
        <v>#DIV/0!</v>
      </c>
      <c r="CJ371" s="44">
        <f t="shared" si="536"/>
        <v>158</v>
      </c>
      <c r="CK371" s="44">
        <f t="shared" si="537"/>
        <v>18.899999999999999</v>
      </c>
      <c r="CL371" s="44">
        <v>1</v>
      </c>
      <c r="CM371" s="35">
        <f t="shared" si="538"/>
        <v>0</v>
      </c>
      <c r="CN371" s="43">
        <f t="shared" si="480"/>
        <v>19756800</v>
      </c>
      <c r="CO371" s="43">
        <f t="shared" si="539"/>
        <v>0</v>
      </c>
      <c r="CP371" s="43">
        <f t="shared" si="540"/>
        <v>6396028904212.2021</v>
      </c>
      <c r="CQ371" s="43">
        <f t="shared" si="541"/>
        <v>5670</v>
      </c>
      <c r="CR371" s="43">
        <f t="shared" si="542"/>
        <v>2338076.3246646104</v>
      </c>
      <c r="CS371" s="71" t="e">
        <f t="shared" si="560"/>
        <v>#DIV/0!</v>
      </c>
      <c r="CU371" s="44">
        <f t="shared" si="543"/>
        <v>108</v>
      </c>
      <c r="CV371" s="44">
        <f t="shared" si="544"/>
        <v>23</v>
      </c>
      <c r="CW371" s="44">
        <v>1</v>
      </c>
      <c r="CX371" s="35">
        <f t="shared" si="545"/>
        <v>0</v>
      </c>
      <c r="CY371" s="43">
        <f t="shared" si="481"/>
        <v>112320</v>
      </c>
      <c r="CZ371" s="43">
        <f t="shared" si="546"/>
        <v>0</v>
      </c>
      <c r="DA371" s="43">
        <f t="shared" si="547"/>
        <v>6246121976.7697096</v>
      </c>
      <c r="DB371" s="43">
        <f t="shared" si="548"/>
        <v>6900</v>
      </c>
      <c r="DC371" s="43">
        <f t="shared" si="549"/>
        <v>2338076.3246646104</v>
      </c>
      <c r="DD371" s="71" t="e">
        <f t="shared" si="550"/>
        <v>#DIV/0!</v>
      </c>
      <c r="DF371" s="44">
        <f t="shared" si="551"/>
        <v>45</v>
      </c>
      <c r="DG371" s="44">
        <f t="shared" si="552"/>
        <v>32.75</v>
      </c>
      <c r="DH371" s="44">
        <v>1</v>
      </c>
      <c r="DI371" s="35">
        <f t="shared" si="561"/>
        <v>0</v>
      </c>
      <c r="DJ371" s="43">
        <f t="shared" si="482"/>
        <v>60</v>
      </c>
      <c r="DK371" s="43">
        <f t="shared" si="553"/>
        <v>0</v>
      </c>
      <c r="DL371" s="43">
        <f t="shared" si="554"/>
        <v>1006080.0000000029</v>
      </c>
      <c r="DM371" s="43">
        <f t="shared" si="555"/>
        <v>9825</v>
      </c>
      <c r="DN371" s="43">
        <f t="shared" si="556"/>
        <v>2338076.3246646104</v>
      </c>
      <c r="DO371" s="71" t="e">
        <f t="shared" si="557"/>
        <v>#DIV/0!</v>
      </c>
    </row>
    <row r="372" spans="1:119">
      <c r="A372" s="35">
        <f t="shared" si="483"/>
        <v>80684.280272974531</v>
      </c>
      <c r="B372" s="35">
        <v>0</v>
      </c>
      <c r="C372" s="56">
        <f t="shared" si="563"/>
        <v>16.375</v>
      </c>
      <c r="D372" s="60"/>
      <c r="E372" s="59">
        <f t="shared" si="484"/>
        <v>16.375</v>
      </c>
      <c r="F372" s="102">
        <f t="shared" si="472"/>
        <v>32.75</v>
      </c>
      <c r="G372" s="38">
        <f t="shared" si="485"/>
        <v>1.0849149221131256E+22</v>
      </c>
      <c r="H372" s="35">
        <f t="shared" si="558"/>
        <v>73.200000000000031</v>
      </c>
      <c r="I372" s="39">
        <v>366</v>
      </c>
      <c r="J372" s="44">
        <f t="shared" si="486"/>
        <v>366</v>
      </c>
      <c r="K372" s="44">
        <f t="shared" si="487"/>
        <v>1</v>
      </c>
      <c r="L372" s="34">
        <v>1</v>
      </c>
      <c r="M372" s="127">
        <f t="shared" si="488"/>
        <v>16.375</v>
      </c>
      <c r="N372" s="43">
        <f t="shared" si="473"/>
        <v>1.4157056956242355E+23</v>
      </c>
      <c r="O372" s="43">
        <f t="shared" si="489"/>
        <v>8.4846781602999495E+26</v>
      </c>
      <c r="P372" s="43">
        <f t="shared" si="490"/>
        <v>2.1318578219522918E+25</v>
      </c>
      <c r="Q372" s="43">
        <f t="shared" si="491"/>
        <v>300</v>
      </c>
      <c r="R372" s="43">
        <f t="shared" si="492"/>
        <v>2420528.4081892357</v>
      </c>
      <c r="S372" s="71">
        <f t="shared" si="493"/>
        <v>2.5125971565159833E-2</v>
      </c>
      <c r="V372" s="44">
        <f t="shared" si="494"/>
        <v>366</v>
      </c>
      <c r="W372" s="44">
        <f t="shared" si="495"/>
        <v>2</v>
      </c>
      <c r="X372" s="44">
        <v>1</v>
      </c>
      <c r="Y372" s="35">
        <f t="shared" si="496"/>
        <v>1</v>
      </c>
      <c r="Z372" s="43">
        <f t="shared" si="474"/>
        <v>1.8946554293936113E+24</v>
      </c>
      <c r="AA372" s="43">
        <f t="shared" si="497"/>
        <v>6.9344388715806178E+26</v>
      </c>
      <c r="AB372" s="43">
        <f t="shared" si="498"/>
        <v>2.1318578219522918E+25</v>
      </c>
      <c r="AC372" s="43">
        <f t="shared" si="499"/>
        <v>600</v>
      </c>
      <c r="AD372" s="43">
        <f t="shared" si="500"/>
        <v>2420528.4081892357</v>
      </c>
      <c r="AE372" s="71">
        <f t="shared" si="562"/>
        <v>3.0743047295279737E-2</v>
      </c>
      <c r="AG372" s="44">
        <f t="shared" si="501"/>
        <v>351</v>
      </c>
      <c r="AH372" s="44">
        <f t="shared" si="502"/>
        <v>4.1500000000000004</v>
      </c>
      <c r="AI372" s="44">
        <v>1</v>
      </c>
      <c r="AJ372" s="35">
        <f t="shared" si="503"/>
        <v>1.075</v>
      </c>
      <c r="AK372" s="43">
        <f t="shared" si="475"/>
        <v>1.7365902738549752E+22</v>
      </c>
      <c r="AL372" s="43">
        <f t="shared" si="504"/>
        <v>6.5525892508232857E+24</v>
      </c>
      <c r="AM372" s="43">
        <f t="shared" si="505"/>
        <v>2.6648222774403621E+24</v>
      </c>
      <c r="AN372" s="43">
        <f t="shared" si="506"/>
        <v>1245</v>
      </c>
      <c r="AO372" s="43">
        <f t="shared" si="507"/>
        <v>2420528.4081892357</v>
      </c>
      <c r="AP372" s="71">
        <f t="shared" si="566"/>
        <v>0.40668233204233672</v>
      </c>
      <c r="AR372" s="44">
        <f t="shared" si="508"/>
        <v>331</v>
      </c>
      <c r="AS372" s="44">
        <f t="shared" si="509"/>
        <v>6.5</v>
      </c>
      <c r="AT372" s="44">
        <v>1</v>
      </c>
      <c r="AU372" s="35">
        <f t="shared" si="510"/>
        <v>1.175</v>
      </c>
      <c r="AV372" s="43">
        <f t="shared" si="476"/>
        <v>1.8729447694317359E+21</v>
      </c>
      <c r="AW372" s="43">
        <f t="shared" si="511"/>
        <v>7.2843504445123785E+23</v>
      </c>
      <c r="AX372" s="43">
        <f t="shared" si="512"/>
        <v>1.6655139234002236E+23</v>
      </c>
      <c r="AY372" s="43">
        <f t="shared" si="513"/>
        <v>1950</v>
      </c>
      <c r="AZ372" s="43">
        <f t="shared" si="514"/>
        <v>2420528.4081892357</v>
      </c>
      <c r="BA372" s="71">
        <f t="shared" si="559"/>
        <v>0.22864275079666554</v>
      </c>
      <c r="BC372" s="44">
        <f t="shared" si="515"/>
        <v>306</v>
      </c>
      <c r="BD372" s="44">
        <f t="shared" si="516"/>
        <v>9.1</v>
      </c>
      <c r="BE372" s="44">
        <v>1</v>
      </c>
      <c r="BF372" s="35">
        <f t="shared" si="517"/>
        <v>1.3</v>
      </c>
      <c r="BG372" s="43">
        <f t="shared" si="477"/>
        <v>1.7782684404274944E+21</v>
      </c>
      <c r="BH372" s="43">
        <f t="shared" si="518"/>
        <v>7.0739518560205726E+23</v>
      </c>
      <c r="BI372" s="43">
        <f t="shared" si="519"/>
        <v>5.2047310106256915E+21</v>
      </c>
      <c r="BJ372" s="43">
        <f t="shared" si="520"/>
        <v>2730</v>
      </c>
      <c r="BK372" s="43">
        <f t="shared" si="521"/>
        <v>2420528.4081892357</v>
      </c>
      <c r="BL372" s="71">
        <f t="shared" si="567"/>
        <v>7.3576002728884772E-3</v>
      </c>
      <c r="BN372" s="44">
        <f t="shared" si="522"/>
        <v>276</v>
      </c>
      <c r="BO372" s="44">
        <f t="shared" si="523"/>
        <v>12</v>
      </c>
      <c r="BP372" s="44">
        <v>1</v>
      </c>
      <c r="BQ372" s="35">
        <f t="shared" si="524"/>
        <v>1.45</v>
      </c>
      <c r="BR372" s="43">
        <f t="shared" si="478"/>
        <v>4.7044138635648E+18</v>
      </c>
      <c r="BS372" s="43">
        <f t="shared" si="525"/>
        <v>1.8827064281986331E+21</v>
      </c>
      <c r="BT372" s="43">
        <f t="shared" si="526"/>
        <v>8.1323922041026265E+19</v>
      </c>
      <c r="BU372" s="43">
        <f t="shared" si="527"/>
        <v>3600</v>
      </c>
      <c r="BV372" s="43">
        <f t="shared" si="528"/>
        <v>2420528.4081892357</v>
      </c>
      <c r="BW372" s="71">
        <f t="shared" si="565"/>
        <v>4.3195221954405665E-2</v>
      </c>
      <c r="BY372" s="44">
        <f t="shared" si="529"/>
        <v>214</v>
      </c>
      <c r="BZ372" s="44">
        <f t="shared" si="530"/>
        <v>15.25</v>
      </c>
      <c r="CA372" s="44">
        <v>1</v>
      </c>
      <c r="CB372" s="35">
        <f t="shared" si="531"/>
        <v>0</v>
      </c>
      <c r="CC372" s="43">
        <f t="shared" si="479"/>
        <v>50340326400</v>
      </c>
      <c r="CD372" s="43">
        <f t="shared" si="532"/>
        <v>0</v>
      </c>
      <c r="CE372" s="43">
        <f t="shared" si="533"/>
        <v>1.5046876939841688E+16</v>
      </c>
      <c r="CF372" s="43">
        <f t="shared" si="534"/>
        <v>4575</v>
      </c>
      <c r="CG372" s="43">
        <f t="shared" si="535"/>
        <v>2420528.4081892357</v>
      </c>
      <c r="CH372" s="71" t="e">
        <f t="shared" si="564"/>
        <v>#DIV/0!</v>
      </c>
      <c r="CJ372" s="44">
        <f t="shared" si="536"/>
        <v>159</v>
      </c>
      <c r="CK372" s="44">
        <f t="shared" si="537"/>
        <v>18.899999999999999</v>
      </c>
      <c r="CL372" s="44">
        <v>1</v>
      </c>
      <c r="CM372" s="35">
        <f t="shared" si="538"/>
        <v>0</v>
      </c>
      <c r="CN372" s="43">
        <f t="shared" si="480"/>
        <v>19756800</v>
      </c>
      <c r="CO372" s="43">
        <f t="shared" si="539"/>
        <v>0</v>
      </c>
      <c r="CP372" s="43">
        <f t="shared" si="540"/>
        <v>7347107880782.0469</v>
      </c>
      <c r="CQ372" s="43">
        <f t="shared" si="541"/>
        <v>5670</v>
      </c>
      <c r="CR372" s="43">
        <f t="shared" si="542"/>
        <v>2420528.4081892357</v>
      </c>
      <c r="CS372" s="71" t="e">
        <f t="shared" si="560"/>
        <v>#DIV/0!</v>
      </c>
      <c r="CU372" s="44">
        <f t="shared" si="543"/>
        <v>109</v>
      </c>
      <c r="CV372" s="44">
        <f t="shared" si="544"/>
        <v>23</v>
      </c>
      <c r="CW372" s="44">
        <v>1</v>
      </c>
      <c r="CX372" s="35">
        <f t="shared" si="545"/>
        <v>0</v>
      </c>
      <c r="CY372" s="43">
        <f t="shared" si="481"/>
        <v>112320</v>
      </c>
      <c r="CZ372" s="43">
        <f t="shared" si="546"/>
        <v>0</v>
      </c>
      <c r="DA372" s="43">
        <f t="shared" si="547"/>
        <v>7174910039.8261938</v>
      </c>
      <c r="DB372" s="43">
        <f t="shared" si="548"/>
        <v>6900</v>
      </c>
      <c r="DC372" s="43">
        <f t="shared" si="549"/>
        <v>2420528.4081892357</v>
      </c>
      <c r="DD372" s="71" t="e">
        <f t="shared" si="550"/>
        <v>#DIV/0!</v>
      </c>
      <c r="DF372" s="44">
        <f t="shared" si="551"/>
        <v>46</v>
      </c>
      <c r="DG372" s="44">
        <f t="shared" si="552"/>
        <v>32.75</v>
      </c>
      <c r="DH372" s="44">
        <v>1</v>
      </c>
      <c r="DI372" s="35">
        <f t="shared" si="561"/>
        <v>0</v>
      </c>
      <c r="DJ372" s="43">
        <f t="shared" si="482"/>
        <v>60</v>
      </c>
      <c r="DK372" s="43">
        <f t="shared" si="553"/>
        <v>0</v>
      </c>
      <c r="DL372" s="43">
        <f t="shared" si="554"/>
        <v>1155682.4409954203</v>
      </c>
      <c r="DM372" s="43">
        <f t="shared" si="555"/>
        <v>9825</v>
      </c>
      <c r="DN372" s="43">
        <f t="shared" si="556"/>
        <v>2420528.4081892357</v>
      </c>
      <c r="DO372" s="71" t="e">
        <f t="shared" si="557"/>
        <v>#DIV/0!</v>
      </c>
    </row>
    <row r="373" spans="1:119">
      <c r="A373" s="35">
        <f t="shared" si="483"/>
        <v>83529.605271997352</v>
      </c>
      <c r="B373" s="35">
        <v>0</v>
      </c>
      <c r="C373" s="56">
        <f t="shared" si="563"/>
        <v>16.375</v>
      </c>
      <c r="D373" s="60"/>
      <c r="E373" s="59">
        <f t="shared" si="484"/>
        <v>16.375</v>
      </c>
      <c r="F373" s="102">
        <f t="shared" si="472"/>
        <v>32.75</v>
      </c>
      <c r="G373" s="38">
        <f t="shared" si="485"/>
        <v>1.2462399863430836E+22</v>
      </c>
      <c r="H373" s="35">
        <f t="shared" si="558"/>
        <v>73.400000000000034</v>
      </c>
      <c r="I373" s="39">
        <v>367</v>
      </c>
      <c r="J373" s="44">
        <f t="shared" si="486"/>
        <v>367</v>
      </c>
      <c r="K373" s="44">
        <f t="shared" si="487"/>
        <v>1</v>
      </c>
      <c r="L373" s="34">
        <v>1</v>
      </c>
      <c r="M373" s="127">
        <f t="shared" si="488"/>
        <v>16.375</v>
      </c>
      <c r="N373" s="43">
        <f t="shared" si="473"/>
        <v>1.4157056956242355E+23</v>
      </c>
      <c r="O373" s="43">
        <f t="shared" si="489"/>
        <v>8.5078603410657964E+26</v>
      </c>
      <c r="P373" s="43">
        <f t="shared" si="490"/>
        <v>2.4488615731641595E+25</v>
      </c>
      <c r="Q373" s="43">
        <f t="shared" si="491"/>
        <v>300</v>
      </c>
      <c r="R373" s="43">
        <f t="shared" si="492"/>
        <v>2505888.1581599205</v>
      </c>
      <c r="S373" s="71">
        <f t="shared" si="493"/>
        <v>2.8783518710855868E-2</v>
      </c>
      <c r="V373" s="44">
        <f t="shared" si="494"/>
        <v>367</v>
      </c>
      <c r="W373" s="44">
        <f t="shared" si="495"/>
        <v>2</v>
      </c>
      <c r="X373" s="44">
        <v>1</v>
      </c>
      <c r="Y373" s="35">
        <f t="shared" si="496"/>
        <v>1</v>
      </c>
      <c r="Z373" s="43">
        <f t="shared" si="474"/>
        <v>1.8946554293936113E+24</v>
      </c>
      <c r="AA373" s="43">
        <f t="shared" si="497"/>
        <v>6.9533854258745533E+26</v>
      </c>
      <c r="AB373" s="43">
        <f t="shared" si="498"/>
        <v>2.4488615731641595E+25</v>
      </c>
      <c r="AC373" s="43">
        <f t="shared" si="499"/>
        <v>600</v>
      </c>
      <c r="AD373" s="43">
        <f t="shared" si="500"/>
        <v>2505888.1581599205</v>
      </c>
      <c r="AE373" s="71">
        <f t="shared" si="562"/>
        <v>3.5218263093134333E-2</v>
      </c>
      <c r="AG373" s="44">
        <f t="shared" si="501"/>
        <v>352</v>
      </c>
      <c r="AH373" s="44">
        <f t="shared" si="502"/>
        <v>4.1500000000000004</v>
      </c>
      <c r="AI373" s="44">
        <v>1</v>
      </c>
      <c r="AJ373" s="35">
        <f t="shared" si="503"/>
        <v>1.075</v>
      </c>
      <c r="AK373" s="43">
        <f t="shared" si="475"/>
        <v>1.7365902738549752E+22</v>
      </c>
      <c r="AL373" s="43">
        <f t="shared" si="504"/>
        <v>6.5712575962672264E+24</v>
      </c>
      <c r="AM373" s="43">
        <f t="shared" si="505"/>
        <v>3.0610769664551966E+24</v>
      </c>
      <c r="AN373" s="43">
        <f t="shared" si="506"/>
        <v>1245</v>
      </c>
      <c r="AO373" s="43">
        <f t="shared" si="507"/>
        <v>2505888.1581599205</v>
      </c>
      <c r="AP373" s="71">
        <f t="shared" si="566"/>
        <v>0.46582818001139198</v>
      </c>
      <c r="AR373" s="44">
        <f t="shared" si="508"/>
        <v>332</v>
      </c>
      <c r="AS373" s="44">
        <f t="shared" si="509"/>
        <v>6.5</v>
      </c>
      <c r="AT373" s="44">
        <v>1</v>
      </c>
      <c r="AU373" s="35">
        <f t="shared" si="510"/>
        <v>1.175</v>
      </c>
      <c r="AV373" s="43">
        <f t="shared" si="476"/>
        <v>1.8729447694317359E+21</v>
      </c>
      <c r="AW373" s="43">
        <f t="shared" si="511"/>
        <v>7.3063575455532018E+23</v>
      </c>
      <c r="AX373" s="43">
        <f t="shared" si="512"/>
        <v>1.9131731040344952E+23</v>
      </c>
      <c r="AY373" s="43">
        <f t="shared" si="513"/>
        <v>1950</v>
      </c>
      <c r="AZ373" s="43">
        <f t="shared" si="514"/>
        <v>2505888.1581599205</v>
      </c>
      <c r="BA373" s="71">
        <f t="shared" si="559"/>
        <v>0.26185046271091555</v>
      </c>
      <c r="BC373" s="44">
        <f t="shared" si="515"/>
        <v>307</v>
      </c>
      <c r="BD373" s="44">
        <f t="shared" si="516"/>
        <v>9.1</v>
      </c>
      <c r="BE373" s="44">
        <v>1</v>
      </c>
      <c r="BF373" s="35">
        <f t="shared" si="517"/>
        <v>1.3</v>
      </c>
      <c r="BG373" s="43">
        <f t="shared" si="477"/>
        <v>1.7782684404274944E+21</v>
      </c>
      <c r="BH373" s="43">
        <f t="shared" si="518"/>
        <v>7.0970693457461309E+23</v>
      </c>
      <c r="BI373" s="43">
        <f t="shared" si="519"/>
        <v>5.9786659501077881E+21</v>
      </c>
      <c r="BJ373" s="43">
        <f t="shared" si="520"/>
        <v>2730</v>
      </c>
      <c r="BK373" s="43">
        <f t="shared" si="521"/>
        <v>2505888.1581599205</v>
      </c>
      <c r="BL373" s="71">
        <f t="shared" si="567"/>
        <v>8.4241334822116459E-3</v>
      </c>
      <c r="BN373" s="44">
        <f t="shared" si="522"/>
        <v>277</v>
      </c>
      <c r="BO373" s="44">
        <f t="shared" si="523"/>
        <v>12</v>
      </c>
      <c r="BP373" s="44">
        <v>1</v>
      </c>
      <c r="BQ373" s="35">
        <f t="shared" si="524"/>
        <v>1.45</v>
      </c>
      <c r="BR373" s="43">
        <f t="shared" si="478"/>
        <v>4.7044138635648E+18</v>
      </c>
      <c r="BS373" s="43">
        <f t="shared" si="525"/>
        <v>1.889527828300802E+21</v>
      </c>
      <c r="BT373" s="43">
        <f t="shared" si="526"/>
        <v>9.3416655470433976E+19</v>
      </c>
      <c r="BU373" s="43">
        <f t="shared" si="527"/>
        <v>3600</v>
      </c>
      <c r="BV373" s="43">
        <f t="shared" si="528"/>
        <v>2505888.1581599205</v>
      </c>
      <c r="BW373" s="71">
        <f t="shared" si="565"/>
        <v>4.9439153036682656E-2</v>
      </c>
      <c r="BY373" s="44">
        <f t="shared" si="529"/>
        <v>215</v>
      </c>
      <c r="BZ373" s="44">
        <f t="shared" si="530"/>
        <v>15.25</v>
      </c>
      <c r="CA373" s="44">
        <v>1</v>
      </c>
      <c r="CB373" s="35">
        <f t="shared" si="531"/>
        <v>0</v>
      </c>
      <c r="CC373" s="43">
        <f t="shared" si="479"/>
        <v>50340326400</v>
      </c>
      <c r="CD373" s="43">
        <f t="shared" si="532"/>
        <v>0</v>
      </c>
      <c r="CE373" s="43">
        <f t="shared" si="533"/>
        <v>1.728432278863897E+16</v>
      </c>
      <c r="CF373" s="43">
        <f t="shared" si="534"/>
        <v>4575</v>
      </c>
      <c r="CG373" s="43">
        <f t="shared" si="535"/>
        <v>2505888.1581599205</v>
      </c>
      <c r="CH373" s="71" t="e">
        <f t="shared" si="564"/>
        <v>#DIV/0!</v>
      </c>
      <c r="CJ373" s="44">
        <f t="shared" si="536"/>
        <v>160</v>
      </c>
      <c r="CK373" s="44">
        <f t="shared" si="537"/>
        <v>18.899999999999999</v>
      </c>
      <c r="CL373" s="44">
        <v>14</v>
      </c>
      <c r="CM373" s="35">
        <f t="shared" si="538"/>
        <v>0</v>
      </c>
      <c r="CN373" s="43">
        <f t="shared" si="480"/>
        <v>276595200</v>
      </c>
      <c r="CO373" s="43">
        <f t="shared" si="539"/>
        <v>0</v>
      </c>
      <c r="CP373" s="43">
        <f t="shared" si="540"/>
        <v>8439610736640.0898</v>
      </c>
      <c r="CQ373" s="43">
        <f t="shared" si="541"/>
        <v>5670</v>
      </c>
      <c r="CR373" s="43">
        <f t="shared" si="542"/>
        <v>2505888.1581599205</v>
      </c>
      <c r="CS373" s="71" t="e">
        <f t="shared" si="560"/>
        <v>#DIV/0!</v>
      </c>
      <c r="CU373" s="44">
        <f t="shared" si="543"/>
        <v>110</v>
      </c>
      <c r="CV373" s="44">
        <f t="shared" si="544"/>
        <v>23</v>
      </c>
      <c r="CW373" s="44">
        <v>1</v>
      </c>
      <c r="CX373" s="35">
        <f t="shared" si="545"/>
        <v>0</v>
      </c>
      <c r="CY373" s="43">
        <f t="shared" si="481"/>
        <v>112320</v>
      </c>
      <c r="CZ373" s="43">
        <f t="shared" si="546"/>
        <v>0</v>
      </c>
      <c r="DA373" s="43">
        <f t="shared" si="547"/>
        <v>8241807360.0000601</v>
      </c>
      <c r="DB373" s="43">
        <f t="shared" si="548"/>
        <v>6900</v>
      </c>
      <c r="DC373" s="43">
        <f t="shared" si="549"/>
        <v>2505888.1581599205</v>
      </c>
      <c r="DD373" s="71" t="e">
        <f t="shared" si="550"/>
        <v>#DIV/0!</v>
      </c>
      <c r="DF373" s="44">
        <f t="shared" si="551"/>
        <v>47</v>
      </c>
      <c r="DG373" s="44">
        <f t="shared" si="552"/>
        <v>32.75</v>
      </c>
      <c r="DH373" s="44">
        <v>1</v>
      </c>
      <c r="DI373" s="35">
        <f t="shared" si="561"/>
        <v>0</v>
      </c>
      <c r="DJ373" s="43">
        <f t="shared" si="482"/>
        <v>60</v>
      </c>
      <c r="DK373" s="43">
        <f t="shared" si="553"/>
        <v>0</v>
      </c>
      <c r="DL373" s="43">
        <f t="shared" si="554"/>
        <v>1327530.5188703975</v>
      </c>
      <c r="DM373" s="43">
        <f t="shared" si="555"/>
        <v>9825</v>
      </c>
      <c r="DN373" s="43">
        <f t="shared" si="556"/>
        <v>2505888.1581599205</v>
      </c>
      <c r="DO373" s="71" t="e">
        <f t="shared" si="557"/>
        <v>#DIV/0!</v>
      </c>
    </row>
    <row r="374" spans="1:119">
      <c r="A374" s="35">
        <f t="shared" si="483"/>
        <v>86475.270440414664</v>
      </c>
      <c r="B374" s="35">
        <v>0</v>
      </c>
      <c r="C374" s="56">
        <f t="shared" si="563"/>
        <v>16.375</v>
      </c>
      <c r="D374" s="60"/>
      <c r="E374" s="59">
        <f t="shared" si="484"/>
        <v>16.375</v>
      </c>
      <c r="F374" s="102">
        <f t="shared" si="472"/>
        <v>32.75</v>
      </c>
      <c r="G374" s="38">
        <f t="shared" si="485"/>
        <v>1.4315538222438278E+22</v>
      </c>
      <c r="H374" s="35">
        <f t="shared" si="558"/>
        <v>73.600000000000037</v>
      </c>
      <c r="I374" s="39">
        <v>368</v>
      </c>
      <c r="J374" s="44">
        <f t="shared" si="486"/>
        <v>368</v>
      </c>
      <c r="K374" s="44">
        <f t="shared" si="487"/>
        <v>1</v>
      </c>
      <c r="L374" s="34">
        <v>1</v>
      </c>
      <c r="M374" s="127">
        <f t="shared" si="488"/>
        <v>16.375</v>
      </c>
      <c r="N374" s="43">
        <f t="shared" si="473"/>
        <v>1.4157056956242355E+23</v>
      </c>
      <c r="O374" s="43">
        <f t="shared" si="489"/>
        <v>8.5310425218316432E+26</v>
      </c>
      <c r="P374" s="43">
        <f t="shared" si="490"/>
        <v>2.8130032607091215E+25</v>
      </c>
      <c r="Q374" s="43">
        <f t="shared" si="491"/>
        <v>300</v>
      </c>
      <c r="R374" s="43">
        <f t="shared" si="492"/>
        <v>2594258.1132124402</v>
      </c>
      <c r="S374" s="71">
        <f t="shared" si="493"/>
        <v>3.2973733907789272E-2</v>
      </c>
      <c r="V374" s="44">
        <f t="shared" si="494"/>
        <v>368</v>
      </c>
      <c r="W374" s="44">
        <f t="shared" si="495"/>
        <v>2</v>
      </c>
      <c r="X374" s="44">
        <v>1</v>
      </c>
      <c r="Y374" s="35">
        <f t="shared" si="496"/>
        <v>1</v>
      </c>
      <c r="Z374" s="43">
        <f t="shared" si="474"/>
        <v>1.8946554293936113E+24</v>
      </c>
      <c r="AA374" s="43">
        <f t="shared" si="497"/>
        <v>6.9723319801684889E+26</v>
      </c>
      <c r="AB374" s="43">
        <f t="shared" si="498"/>
        <v>2.8130032607091215E+25</v>
      </c>
      <c r="AC374" s="43">
        <f t="shared" si="499"/>
        <v>600</v>
      </c>
      <c r="AD374" s="43">
        <f t="shared" si="500"/>
        <v>2594258.1132124402</v>
      </c>
      <c r="AE374" s="71">
        <f t="shared" si="562"/>
        <v>4.0345228378542361E-2</v>
      </c>
      <c r="AG374" s="44">
        <f t="shared" si="501"/>
        <v>353</v>
      </c>
      <c r="AH374" s="44">
        <f t="shared" si="502"/>
        <v>4.1500000000000004</v>
      </c>
      <c r="AI374" s="44">
        <v>1</v>
      </c>
      <c r="AJ374" s="35">
        <f t="shared" si="503"/>
        <v>1.075</v>
      </c>
      <c r="AK374" s="43">
        <f t="shared" si="475"/>
        <v>1.7365902738549752E+22</v>
      </c>
      <c r="AL374" s="43">
        <f t="shared" si="504"/>
        <v>6.5899259417111672E+24</v>
      </c>
      <c r="AM374" s="43">
        <f t="shared" si="505"/>
        <v>3.5162540758863992E+24</v>
      </c>
      <c r="AN374" s="43">
        <f t="shared" si="506"/>
        <v>1245</v>
      </c>
      <c r="AO374" s="43">
        <f t="shared" si="507"/>
        <v>2594258.1132124402</v>
      </c>
      <c r="AP374" s="71">
        <f t="shared" si="566"/>
        <v>0.5335802112175716</v>
      </c>
      <c r="AR374" s="44">
        <f t="shared" si="508"/>
        <v>333</v>
      </c>
      <c r="AS374" s="44">
        <f t="shared" si="509"/>
        <v>6.5</v>
      </c>
      <c r="AT374" s="44">
        <v>1</v>
      </c>
      <c r="AU374" s="35">
        <f t="shared" si="510"/>
        <v>1.175</v>
      </c>
      <c r="AV374" s="43">
        <f t="shared" si="476"/>
        <v>1.8729447694317359E+21</v>
      </c>
      <c r="AW374" s="43">
        <f t="shared" si="511"/>
        <v>7.3283646465940237E+23</v>
      </c>
      <c r="AX374" s="43">
        <f t="shared" si="512"/>
        <v>2.1976587974289962E+23</v>
      </c>
      <c r="AY374" s="43">
        <f t="shared" si="513"/>
        <v>1950</v>
      </c>
      <c r="AZ374" s="43">
        <f t="shared" si="514"/>
        <v>2594258.1132124402</v>
      </c>
      <c r="BA374" s="71">
        <f t="shared" si="559"/>
        <v>0.29988393091907534</v>
      </c>
      <c r="BC374" s="44">
        <f t="shared" si="515"/>
        <v>308</v>
      </c>
      <c r="BD374" s="44">
        <f t="shared" si="516"/>
        <v>9.1</v>
      </c>
      <c r="BE374" s="44">
        <v>1</v>
      </c>
      <c r="BF374" s="35">
        <f t="shared" si="517"/>
        <v>1.3</v>
      </c>
      <c r="BG374" s="43">
        <f t="shared" si="477"/>
        <v>1.7782684404274944E+21</v>
      </c>
      <c r="BH374" s="43">
        <f t="shared" si="518"/>
        <v>7.1201868354716877E+23</v>
      </c>
      <c r="BI374" s="43">
        <f t="shared" si="519"/>
        <v>6.8676837419656015E+21</v>
      </c>
      <c r="BJ374" s="43">
        <f t="shared" si="520"/>
        <v>2730</v>
      </c>
      <c r="BK374" s="43">
        <f t="shared" si="521"/>
        <v>2594258.1132124402</v>
      </c>
      <c r="BL374" s="71">
        <f t="shared" si="567"/>
        <v>9.6453701295475085E-3</v>
      </c>
      <c r="BN374" s="44">
        <f t="shared" si="522"/>
        <v>278</v>
      </c>
      <c r="BO374" s="44">
        <f t="shared" si="523"/>
        <v>12</v>
      </c>
      <c r="BP374" s="44">
        <v>1</v>
      </c>
      <c r="BQ374" s="35">
        <f t="shared" si="524"/>
        <v>1.45</v>
      </c>
      <c r="BR374" s="43">
        <f t="shared" si="478"/>
        <v>4.7044138635648E+18</v>
      </c>
      <c r="BS374" s="43">
        <f t="shared" si="525"/>
        <v>1.896349228402971E+21</v>
      </c>
      <c r="BT374" s="43">
        <f t="shared" si="526"/>
        <v>1.0730755846821229E+20</v>
      </c>
      <c r="BU374" s="43">
        <f t="shared" si="527"/>
        <v>3600</v>
      </c>
      <c r="BV374" s="43">
        <f t="shared" si="528"/>
        <v>2594258.1132124402</v>
      </c>
      <c r="BW374" s="71">
        <f t="shared" si="565"/>
        <v>5.6586390766526905E-2</v>
      </c>
      <c r="BY374" s="44">
        <f t="shared" si="529"/>
        <v>216</v>
      </c>
      <c r="BZ374" s="44">
        <f t="shared" si="530"/>
        <v>15.25</v>
      </c>
      <c r="CA374" s="44">
        <v>1</v>
      </c>
      <c r="CB374" s="35">
        <f t="shared" si="531"/>
        <v>0</v>
      </c>
      <c r="CC374" s="43">
        <f t="shared" si="479"/>
        <v>50340326400</v>
      </c>
      <c r="CD374" s="43">
        <f t="shared" si="532"/>
        <v>0</v>
      </c>
      <c r="CE374" s="43">
        <f t="shared" si="533"/>
        <v>1.9854473154547348E+16</v>
      </c>
      <c r="CF374" s="43">
        <f t="shared" si="534"/>
        <v>4575</v>
      </c>
      <c r="CG374" s="43">
        <f t="shared" si="535"/>
        <v>2594258.1132124402</v>
      </c>
      <c r="CH374" s="71" t="e">
        <f t="shared" si="564"/>
        <v>#DIV/0!</v>
      </c>
      <c r="CJ374" s="44">
        <f t="shared" si="536"/>
        <v>161</v>
      </c>
      <c r="CK374" s="44">
        <f t="shared" si="537"/>
        <v>18.899999999999999</v>
      </c>
      <c r="CL374" s="44">
        <v>1</v>
      </c>
      <c r="CM374" s="35">
        <f t="shared" si="538"/>
        <v>0</v>
      </c>
      <c r="CN374" s="43">
        <f t="shared" si="480"/>
        <v>276595200</v>
      </c>
      <c r="CO374" s="43">
        <f t="shared" si="539"/>
        <v>0</v>
      </c>
      <c r="CP374" s="43">
        <f t="shared" si="540"/>
        <v>9694566969993.7891</v>
      </c>
      <c r="CQ374" s="43">
        <f t="shared" si="541"/>
        <v>5670</v>
      </c>
      <c r="CR374" s="43">
        <f t="shared" si="542"/>
        <v>2594258.1132124402</v>
      </c>
      <c r="CS374" s="71" t="e">
        <f t="shared" si="560"/>
        <v>#DIV/0!</v>
      </c>
      <c r="CU374" s="44">
        <f t="shared" si="543"/>
        <v>111</v>
      </c>
      <c r="CV374" s="44">
        <f t="shared" si="544"/>
        <v>23</v>
      </c>
      <c r="CW374" s="44">
        <v>1</v>
      </c>
      <c r="CX374" s="35">
        <f t="shared" si="545"/>
        <v>0</v>
      </c>
      <c r="CY374" s="43">
        <f t="shared" si="481"/>
        <v>112320</v>
      </c>
      <c r="CZ374" s="43">
        <f t="shared" si="546"/>
        <v>0</v>
      </c>
      <c r="DA374" s="43">
        <f t="shared" si="547"/>
        <v>9467350556.6345253</v>
      </c>
      <c r="DB374" s="43">
        <f t="shared" si="548"/>
        <v>6900</v>
      </c>
      <c r="DC374" s="43">
        <f t="shared" si="549"/>
        <v>2594258.1132124402</v>
      </c>
      <c r="DD374" s="71" t="e">
        <f t="shared" si="550"/>
        <v>#DIV/0!</v>
      </c>
      <c r="DF374" s="44">
        <f t="shared" si="551"/>
        <v>48</v>
      </c>
      <c r="DG374" s="44">
        <f t="shared" si="552"/>
        <v>32.75</v>
      </c>
      <c r="DH374" s="44">
        <v>1</v>
      </c>
      <c r="DI374" s="35">
        <f t="shared" si="561"/>
        <v>0</v>
      </c>
      <c r="DJ374" s="43">
        <f t="shared" si="482"/>
        <v>60</v>
      </c>
      <c r="DK374" s="43">
        <f t="shared" si="553"/>
        <v>0</v>
      </c>
      <c r="DL374" s="43">
        <f t="shared" si="554"/>
        <v>1524932.1232347861</v>
      </c>
      <c r="DM374" s="43">
        <f t="shared" si="555"/>
        <v>9825</v>
      </c>
      <c r="DN374" s="43">
        <f t="shared" si="556"/>
        <v>2594258.1132124402</v>
      </c>
      <c r="DO374" s="71" t="e">
        <f t="shared" si="557"/>
        <v>#DIV/0!</v>
      </c>
    </row>
    <row r="375" spans="1:119">
      <c r="A375" s="35">
        <f t="shared" si="483"/>
        <v>89524.814266658417</v>
      </c>
      <c r="B375" s="35">
        <v>0</v>
      </c>
      <c r="C375" s="56">
        <f t="shared" si="563"/>
        <v>16.375</v>
      </c>
      <c r="D375" s="60"/>
      <c r="E375" s="59">
        <f t="shared" si="484"/>
        <v>16.375</v>
      </c>
      <c r="F375" s="102">
        <f t="shared" si="472"/>
        <v>32.75</v>
      </c>
      <c r="G375" s="38">
        <f t="shared" si="485"/>
        <v>1.6444235207012029E+22</v>
      </c>
      <c r="H375" s="35">
        <f t="shared" si="558"/>
        <v>73.80000000000004</v>
      </c>
      <c r="I375" s="39">
        <v>369</v>
      </c>
      <c r="J375" s="44">
        <f t="shared" si="486"/>
        <v>369</v>
      </c>
      <c r="K375" s="44">
        <f t="shared" si="487"/>
        <v>1</v>
      </c>
      <c r="L375" s="34">
        <v>1</v>
      </c>
      <c r="M375" s="127">
        <f t="shared" si="488"/>
        <v>16.375</v>
      </c>
      <c r="N375" s="43">
        <f t="shared" si="473"/>
        <v>1.4157056956242355E+23</v>
      </c>
      <c r="O375" s="43">
        <f t="shared" si="489"/>
        <v>8.5542247025974901E+26</v>
      </c>
      <c r="P375" s="43">
        <f t="shared" si="490"/>
        <v>3.231292218177864E+25</v>
      </c>
      <c r="Q375" s="43">
        <f t="shared" si="491"/>
        <v>300</v>
      </c>
      <c r="R375" s="43">
        <f t="shared" si="492"/>
        <v>2685744.4279997526</v>
      </c>
      <c r="S375" s="71">
        <f t="shared" si="493"/>
        <v>3.7774226543250404E-2</v>
      </c>
      <c r="V375" s="44">
        <f t="shared" si="494"/>
        <v>369</v>
      </c>
      <c r="W375" s="44">
        <f t="shared" si="495"/>
        <v>2</v>
      </c>
      <c r="X375" s="44">
        <v>1</v>
      </c>
      <c r="Y375" s="35">
        <f t="shared" si="496"/>
        <v>1</v>
      </c>
      <c r="Z375" s="43">
        <f t="shared" si="474"/>
        <v>1.8946554293936113E+24</v>
      </c>
      <c r="AA375" s="43">
        <f t="shared" si="497"/>
        <v>6.9912785344624258E+26</v>
      </c>
      <c r="AB375" s="43">
        <f t="shared" si="498"/>
        <v>3.231292218177864E+25</v>
      </c>
      <c r="AC375" s="43">
        <f t="shared" si="499"/>
        <v>600</v>
      </c>
      <c r="AD375" s="43">
        <f t="shared" si="500"/>
        <v>2685744.4279997526</v>
      </c>
      <c r="AE375" s="71">
        <f t="shared" si="562"/>
        <v>4.6218902626318045E-2</v>
      </c>
      <c r="AG375" s="44">
        <f t="shared" si="501"/>
        <v>354</v>
      </c>
      <c r="AH375" s="44">
        <f t="shared" si="502"/>
        <v>4.1500000000000004</v>
      </c>
      <c r="AI375" s="44">
        <v>1</v>
      </c>
      <c r="AJ375" s="35">
        <f t="shared" si="503"/>
        <v>1.075</v>
      </c>
      <c r="AK375" s="43">
        <f t="shared" si="475"/>
        <v>1.7365902738549752E+22</v>
      </c>
      <c r="AL375" s="43">
        <f t="shared" si="504"/>
        <v>6.6085942871551079E+24</v>
      </c>
      <c r="AM375" s="43">
        <f t="shared" si="505"/>
        <v>4.0391152727223257E+24</v>
      </c>
      <c r="AN375" s="43">
        <f t="shared" si="506"/>
        <v>1245</v>
      </c>
      <c r="AO375" s="43">
        <f t="shared" si="507"/>
        <v>2685744.4279997526</v>
      </c>
      <c r="AP375" s="71">
        <f t="shared" si="566"/>
        <v>0.61119129079735035</v>
      </c>
      <c r="AR375" s="44">
        <f t="shared" si="508"/>
        <v>334</v>
      </c>
      <c r="AS375" s="44">
        <f t="shared" si="509"/>
        <v>6.5</v>
      </c>
      <c r="AT375" s="44">
        <v>1</v>
      </c>
      <c r="AU375" s="35">
        <f t="shared" si="510"/>
        <v>1.175</v>
      </c>
      <c r="AV375" s="43">
        <f t="shared" si="476"/>
        <v>1.8729447694317359E+21</v>
      </c>
      <c r="AW375" s="43">
        <f t="shared" si="511"/>
        <v>7.3503717476348483E+23</v>
      </c>
      <c r="AX375" s="43">
        <f t="shared" si="512"/>
        <v>2.5244470454514499E+23</v>
      </c>
      <c r="AY375" s="43">
        <f t="shared" si="513"/>
        <v>1950</v>
      </c>
      <c r="AZ375" s="43">
        <f t="shared" si="514"/>
        <v>2685744.4279997526</v>
      </c>
      <c r="BA375" s="71">
        <f t="shared" si="559"/>
        <v>0.34344481233398144</v>
      </c>
      <c r="BC375" s="44">
        <f t="shared" si="515"/>
        <v>309</v>
      </c>
      <c r="BD375" s="44">
        <f t="shared" si="516"/>
        <v>9.1</v>
      </c>
      <c r="BE375" s="44">
        <v>1</v>
      </c>
      <c r="BF375" s="35">
        <f t="shared" si="517"/>
        <v>1.3</v>
      </c>
      <c r="BG375" s="43">
        <f t="shared" si="477"/>
        <v>1.7782684404274944E+21</v>
      </c>
      <c r="BH375" s="43">
        <f t="shared" si="518"/>
        <v>7.1433043251972446E+23</v>
      </c>
      <c r="BI375" s="43">
        <f t="shared" si="519"/>
        <v>7.8888970170357682E+21</v>
      </c>
      <c r="BJ375" s="43">
        <f t="shared" si="520"/>
        <v>2730</v>
      </c>
      <c r="BK375" s="43">
        <f t="shared" si="521"/>
        <v>2685744.4279997526</v>
      </c>
      <c r="BL375" s="71">
        <f t="shared" si="567"/>
        <v>1.1043764423151517E-2</v>
      </c>
      <c r="BN375" s="44">
        <f t="shared" si="522"/>
        <v>279</v>
      </c>
      <c r="BO375" s="44">
        <f t="shared" si="523"/>
        <v>12</v>
      </c>
      <c r="BP375" s="44">
        <v>1</v>
      </c>
      <c r="BQ375" s="35">
        <f t="shared" si="524"/>
        <v>1.45</v>
      </c>
      <c r="BR375" s="43">
        <f t="shared" si="478"/>
        <v>4.7044138635648E+18</v>
      </c>
      <c r="BS375" s="43">
        <f t="shared" si="525"/>
        <v>1.9031706285051399E+21</v>
      </c>
      <c r="BT375" s="43">
        <f t="shared" si="526"/>
        <v>1.2326401589118363E+20</v>
      </c>
      <c r="BU375" s="43">
        <f t="shared" si="527"/>
        <v>3600</v>
      </c>
      <c r="BV375" s="43">
        <f t="shared" si="528"/>
        <v>2685744.4279997526</v>
      </c>
      <c r="BW375" s="71">
        <f t="shared" si="565"/>
        <v>6.4767716590919802E-2</v>
      </c>
      <c r="BY375" s="44">
        <f t="shared" si="529"/>
        <v>217</v>
      </c>
      <c r="BZ375" s="44">
        <f t="shared" si="530"/>
        <v>15.25</v>
      </c>
      <c r="CA375" s="44">
        <v>1</v>
      </c>
      <c r="CB375" s="35">
        <f t="shared" si="531"/>
        <v>0</v>
      </c>
      <c r="CC375" s="43">
        <f t="shared" si="479"/>
        <v>50340326400</v>
      </c>
      <c r="CD375" s="43">
        <f t="shared" si="532"/>
        <v>0</v>
      </c>
      <c r="CE375" s="43">
        <f t="shared" si="533"/>
        <v>2.280680065196134E+16</v>
      </c>
      <c r="CF375" s="43">
        <f t="shared" si="534"/>
        <v>4575</v>
      </c>
      <c r="CG375" s="43">
        <f t="shared" si="535"/>
        <v>2685744.4279997526</v>
      </c>
      <c r="CH375" s="71" t="e">
        <f t="shared" si="564"/>
        <v>#DIV/0!</v>
      </c>
      <c r="CJ375" s="44">
        <f t="shared" si="536"/>
        <v>162</v>
      </c>
      <c r="CK375" s="44">
        <f t="shared" si="537"/>
        <v>18.899999999999999</v>
      </c>
      <c r="CL375" s="44">
        <v>1</v>
      </c>
      <c r="CM375" s="35">
        <f t="shared" si="538"/>
        <v>0</v>
      </c>
      <c r="CN375" s="43">
        <f t="shared" si="480"/>
        <v>276595200</v>
      </c>
      <c r="CO375" s="43">
        <f t="shared" si="539"/>
        <v>0</v>
      </c>
      <c r="CP375" s="43">
        <f t="shared" si="540"/>
        <v>11136133130840.455</v>
      </c>
      <c r="CQ375" s="43">
        <f t="shared" si="541"/>
        <v>5670</v>
      </c>
      <c r="CR375" s="43">
        <f t="shared" si="542"/>
        <v>2685744.4279997526</v>
      </c>
      <c r="CS375" s="71" t="e">
        <f t="shared" si="560"/>
        <v>#DIV/0!</v>
      </c>
      <c r="CU375" s="44">
        <f t="shared" si="543"/>
        <v>112</v>
      </c>
      <c r="CV375" s="44">
        <f t="shared" si="544"/>
        <v>23</v>
      </c>
      <c r="CW375" s="44">
        <v>1</v>
      </c>
      <c r="CX375" s="35">
        <f t="shared" si="545"/>
        <v>0</v>
      </c>
      <c r="CY375" s="43">
        <f t="shared" si="481"/>
        <v>112320</v>
      </c>
      <c r="CZ375" s="43">
        <f t="shared" si="546"/>
        <v>0</v>
      </c>
      <c r="DA375" s="43">
        <f t="shared" si="547"/>
        <v>10875130010.586346</v>
      </c>
      <c r="DB375" s="43">
        <f t="shared" si="548"/>
        <v>6900</v>
      </c>
      <c r="DC375" s="43">
        <f t="shared" si="549"/>
        <v>2685744.4279997526</v>
      </c>
      <c r="DD375" s="71" t="e">
        <f t="shared" si="550"/>
        <v>#DIV/0!</v>
      </c>
      <c r="DF375" s="44">
        <f t="shared" si="551"/>
        <v>49</v>
      </c>
      <c r="DG375" s="44">
        <f t="shared" si="552"/>
        <v>32.75</v>
      </c>
      <c r="DH375" s="44">
        <v>1</v>
      </c>
      <c r="DI375" s="35">
        <f t="shared" si="561"/>
        <v>0</v>
      </c>
      <c r="DJ375" s="43">
        <f t="shared" si="482"/>
        <v>60</v>
      </c>
      <c r="DK375" s="43">
        <f t="shared" si="553"/>
        <v>0</v>
      </c>
      <c r="DL375" s="43">
        <f t="shared" si="554"/>
        <v>1751687.0214419349</v>
      </c>
      <c r="DM375" s="43">
        <f t="shared" si="555"/>
        <v>9825</v>
      </c>
      <c r="DN375" s="43">
        <f t="shared" si="556"/>
        <v>2685744.4279997526</v>
      </c>
      <c r="DO375" s="71" t="e">
        <f t="shared" si="557"/>
        <v>#DIV/0!</v>
      </c>
    </row>
    <row r="376" spans="1:119">
      <c r="A376" s="35">
        <f t="shared" si="483"/>
        <v>92681.900023685594</v>
      </c>
      <c r="B376" s="35">
        <v>0</v>
      </c>
      <c r="C376" s="56">
        <f t="shared" si="563"/>
        <v>16.375</v>
      </c>
      <c r="D376" s="60"/>
      <c r="E376" s="59">
        <f t="shared" si="484"/>
        <v>16.375</v>
      </c>
      <c r="F376" s="102">
        <f t="shared" si="472"/>
        <v>32.75</v>
      </c>
      <c r="G376" s="38">
        <f t="shared" si="485"/>
        <v>1.8889465931479046E+22</v>
      </c>
      <c r="H376" s="35">
        <f t="shared" si="558"/>
        <v>74.000000000000043</v>
      </c>
      <c r="I376" s="39">
        <v>370</v>
      </c>
      <c r="J376" s="44">
        <f t="shared" si="486"/>
        <v>370</v>
      </c>
      <c r="K376" s="44">
        <f t="shared" si="487"/>
        <v>1</v>
      </c>
      <c r="L376" s="34">
        <v>4</v>
      </c>
      <c r="M376" s="127">
        <f t="shared" si="488"/>
        <v>16.375</v>
      </c>
      <c r="N376" s="43">
        <f t="shared" si="473"/>
        <v>5.6628227824969421E+23</v>
      </c>
      <c r="O376" s="43">
        <f t="shared" si="489"/>
        <v>3.4309627533453348E+27</v>
      </c>
      <c r="P376" s="43">
        <f t="shared" si="490"/>
        <v>3.7117800555356326E+25</v>
      </c>
      <c r="Q376" s="43">
        <f t="shared" si="491"/>
        <v>300</v>
      </c>
      <c r="R376" s="43">
        <f t="shared" si="492"/>
        <v>2780457.0007105679</v>
      </c>
      <c r="S376" s="71">
        <f t="shared" si="493"/>
        <v>1.0818479599979594E-2</v>
      </c>
      <c r="V376" s="44">
        <f t="shared" si="494"/>
        <v>370</v>
      </c>
      <c r="W376" s="44">
        <f t="shared" si="495"/>
        <v>2</v>
      </c>
      <c r="X376" s="44">
        <v>1</v>
      </c>
      <c r="Y376" s="35">
        <f t="shared" si="496"/>
        <v>1</v>
      </c>
      <c r="Z376" s="43">
        <f t="shared" si="474"/>
        <v>1.8946554293936113E+24</v>
      </c>
      <c r="AA376" s="43">
        <f t="shared" si="497"/>
        <v>7.0102250887563613E+26</v>
      </c>
      <c r="AB376" s="43">
        <f t="shared" si="498"/>
        <v>3.7117800555356326E+25</v>
      </c>
      <c r="AC376" s="43">
        <f t="shared" si="499"/>
        <v>600</v>
      </c>
      <c r="AD376" s="43">
        <f t="shared" si="500"/>
        <v>2780457.0007105679</v>
      </c>
      <c r="AE376" s="71">
        <f t="shared" si="562"/>
        <v>5.2948086666845036E-2</v>
      </c>
      <c r="AG376" s="44">
        <f t="shared" si="501"/>
        <v>355</v>
      </c>
      <c r="AH376" s="44">
        <f t="shared" si="502"/>
        <v>4.1500000000000004</v>
      </c>
      <c r="AI376" s="44">
        <v>15</v>
      </c>
      <c r="AJ376" s="35">
        <f t="shared" si="503"/>
        <v>1.075</v>
      </c>
      <c r="AK376" s="43">
        <f t="shared" si="475"/>
        <v>2.6048854107824627E+23</v>
      </c>
      <c r="AL376" s="43">
        <f t="shared" si="504"/>
        <v>9.9408939488985742E+25</v>
      </c>
      <c r="AM376" s="43">
        <f t="shared" si="505"/>
        <v>4.6397250694195365E+24</v>
      </c>
      <c r="AN376" s="43">
        <f t="shared" si="506"/>
        <v>1245</v>
      </c>
      <c r="AO376" s="43">
        <f t="shared" si="507"/>
        <v>2780457.0007105679</v>
      </c>
      <c r="AP376" s="71">
        <f t="shared" si="566"/>
        <v>4.6673117058386948E-2</v>
      </c>
      <c r="AR376" s="44">
        <f t="shared" si="508"/>
        <v>335</v>
      </c>
      <c r="AS376" s="44">
        <f t="shared" si="509"/>
        <v>6.5</v>
      </c>
      <c r="AT376" s="44">
        <v>1</v>
      </c>
      <c r="AU376" s="35">
        <f t="shared" si="510"/>
        <v>1.175</v>
      </c>
      <c r="AV376" s="43">
        <f t="shared" si="476"/>
        <v>1.8729447694317359E+21</v>
      </c>
      <c r="AW376" s="43">
        <f t="shared" si="511"/>
        <v>7.3723788486756716E+23</v>
      </c>
      <c r="AX376" s="43">
        <f t="shared" si="512"/>
        <v>2.8998281683872059E+23</v>
      </c>
      <c r="AY376" s="43">
        <f t="shared" si="513"/>
        <v>1950</v>
      </c>
      <c r="AZ376" s="43">
        <f t="shared" si="514"/>
        <v>2780457.0007105679</v>
      </c>
      <c r="BA376" s="71">
        <f t="shared" si="559"/>
        <v>0.39333683576341349</v>
      </c>
      <c r="BC376" s="44">
        <f t="shared" si="515"/>
        <v>310</v>
      </c>
      <c r="BD376" s="44">
        <f t="shared" si="516"/>
        <v>9.1</v>
      </c>
      <c r="BE376" s="44">
        <v>1</v>
      </c>
      <c r="BF376" s="35">
        <f t="shared" si="517"/>
        <v>1.3</v>
      </c>
      <c r="BG376" s="43">
        <f t="shared" si="477"/>
        <v>1.7782684404274944E+21</v>
      </c>
      <c r="BH376" s="43">
        <f t="shared" si="518"/>
        <v>7.1664218149228028E+23</v>
      </c>
      <c r="BI376" s="43">
        <f t="shared" si="519"/>
        <v>9.0619630262100028E+21</v>
      </c>
      <c r="BJ376" s="43">
        <f t="shared" si="520"/>
        <v>2730</v>
      </c>
      <c r="BK376" s="43">
        <f t="shared" si="521"/>
        <v>2780457.0007105679</v>
      </c>
      <c r="BL376" s="71">
        <f t="shared" si="567"/>
        <v>1.2645031593507477E-2</v>
      </c>
      <c r="BN376" s="44">
        <f t="shared" si="522"/>
        <v>280</v>
      </c>
      <c r="BO376" s="44">
        <f t="shared" si="523"/>
        <v>12</v>
      </c>
      <c r="BP376" s="44">
        <v>1</v>
      </c>
      <c r="BQ376" s="35">
        <f t="shared" si="524"/>
        <v>1.45</v>
      </c>
      <c r="BR376" s="43">
        <f t="shared" si="478"/>
        <v>4.7044138635648E+18</v>
      </c>
      <c r="BS376" s="43">
        <f t="shared" si="525"/>
        <v>1.9099920286073089E+21</v>
      </c>
      <c r="BT376" s="43">
        <f t="shared" si="526"/>
        <v>1.4159317228453103E+20</v>
      </c>
      <c r="BU376" s="43">
        <f t="shared" si="527"/>
        <v>3600</v>
      </c>
      <c r="BV376" s="43">
        <f t="shared" si="528"/>
        <v>2780457.0007105679</v>
      </c>
      <c r="BW376" s="71">
        <f t="shared" si="565"/>
        <v>7.4132860328100542E-2</v>
      </c>
      <c r="BY376" s="44">
        <f t="shared" si="529"/>
        <v>218</v>
      </c>
      <c r="BZ376" s="44">
        <f t="shared" si="530"/>
        <v>15.25</v>
      </c>
      <c r="CA376" s="44">
        <v>1</v>
      </c>
      <c r="CB376" s="35">
        <f t="shared" si="531"/>
        <v>0</v>
      </c>
      <c r="CC376" s="43">
        <f t="shared" si="479"/>
        <v>50340326400</v>
      </c>
      <c r="CD376" s="43">
        <f t="shared" si="532"/>
        <v>0</v>
      </c>
      <c r="CE376" s="43">
        <f t="shared" si="533"/>
        <v>2.6198134391653292E+16</v>
      </c>
      <c r="CF376" s="43">
        <f t="shared" si="534"/>
        <v>4575</v>
      </c>
      <c r="CG376" s="43">
        <f t="shared" si="535"/>
        <v>2780457.0007105679</v>
      </c>
      <c r="CH376" s="71" t="e">
        <f t="shared" si="564"/>
        <v>#DIV/0!</v>
      </c>
      <c r="CJ376" s="44">
        <f t="shared" si="536"/>
        <v>163</v>
      </c>
      <c r="CK376" s="44">
        <f t="shared" si="537"/>
        <v>18.899999999999999</v>
      </c>
      <c r="CL376" s="44">
        <v>1</v>
      </c>
      <c r="CM376" s="35">
        <f t="shared" si="538"/>
        <v>0</v>
      </c>
      <c r="CN376" s="43">
        <f t="shared" si="480"/>
        <v>276595200</v>
      </c>
      <c r="CO376" s="43">
        <f t="shared" si="539"/>
        <v>0</v>
      </c>
      <c r="CP376" s="43">
        <f t="shared" si="540"/>
        <v>12792057808424.414</v>
      </c>
      <c r="CQ376" s="43">
        <f t="shared" si="541"/>
        <v>5670</v>
      </c>
      <c r="CR376" s="43">
        <f t="shared" si="542"/>
        <v>2780457.0007105679</v>
      </c>
      <c r="CS376" s="71" t="e">
        <f t="shared" si="560"/>
        <v>#DIV/0!</v>
      </c>
      <c r="CU376" s="44">
        <f t="shared" si="543"/>
        <v>113</v>
      </c>
      <c r="CV376" s="44">
        <f t="shared" si="544"/>
        <v>23</v>
      </c>
      <c r="CW376" s="44">
        <v>1</v>
      </c>
      <c r="CX376" s="35">
        <f t="shared" si="545"/>
        <v>0</v>
      </c>
      <c r="CY376" s="43">
        <f t="shared" si="481"/>
        <v>112320</v>
      </c>
      <c r="CZ376" s="43">
        <f t="shared" si="546"/>
        <v>0</v>
      </c>
      <c r="DA376" s="43">
        <f t="shared" si="547"/>
        <v>12492243953.539423</v>
      </c>
      <c r="DB376" s="43">
        <f t="shared" si="548"/>
        <v>6900</v>
      </c>
      <c r="DC376" s="43">
        <f t="shared" si="549"/>
        <v>2780457.0007105679</v>
      </c>
      <c r="DD376" s="71" t="e">
        <f t="shared" si="550"/>
        <v>#DIV/0!</v>
      </c>
      <c r="DF376" s="44">
        <f t="shared" si="551"/>
        <v>50</v>
      </c>
      <c r="DG376" s="44">
        <f t="shared" si="552"/>
        <v>32.75</v>
      </c>
      <c r="DH376" s="44">
        <v>1</v>
      </c>
      <c r="DI376" s="35">
        <f t="shared" si="561"/>
        <v>0</v>
      </c>
      <c r="DJ376" s="43">
        <f t="shared" si="482"/>
        <v>60</v>
      </c>
      <c r="DK376" s="43">
        <f t="shared" si="553"/>
        <v>0</v>
      </c>
      <c r="DL376" s="43">
        <f t="shared" si="554"/>
        <v>2012160.0000000068</v>
      </c>
      <c r="DM376" s="43">
        <f t="shared" si="555"/>
        <v>9825</v>
      </c>
      <c r="DN376" s="43">
        <f t="shared" si="556"/>
        <v>2780457.0007105679</v>
      </c>
      <c r="DO376" s="71" t="e">
        <f t="shared" si="557"/>
        <v>#DIV/0!</v>
      </c>
    </row>
    <row r="377" spans="1:119">
      <c r="A377" s="35">
        <f t="shared" si="483"/>
        <v>95950.32016949504</v>
      </c>
      <c r="B377" s="35">
        <v>0</v>
      </c>
      <c r="C377" s="56">
        <f t="shared" si="563"/>
        <v>16.375</v>
      </c>
      <c r="D377" s="60"/>
      <c r="E377" s="59">
        <f t="shared" si="484"/>
        <v>16.375</v>
      </c>
      <c r="F377" s="102">
        <f t="shared" si="472"/>
        <v>32.75</v>
      </c>
      <c r="G377" s="38">
        <f t="shared" si="485"/>
        <v>2.169829844226252E+22</v>
      </c>
      <c r="H377" s="35">
        <f t="shared" si="558"/>
        <v>74.200000000000045</v>
      </c>
      <c r="I377" s="39">
        <v>371</v>
      </c>
      <c r="J377" s="44">
        <f t="shared" si="486"/>
        <v>371</v>
      </c>
      <c r="K377" s="44">
        <f t="shared" si="487"/>
        <v>1</v>
      </c>
      <c r="L377" s="34">
        <v>1</v>
      </c>
      <c r="M377" s="127">
        <f t="shared" si="488"/>
        <v>16.375</v>
      </c>
      <c r="N377" s="43">
        <f t="shared" si="473"/>
        <v>5.6628227824969421E+23</v>
      </c>
      <c r="O377" s="43">
        <f t="shared" si="489"/>
        <v>3.4402356256516735E+27</v>
      </c>
      <c r="P377" s="43">
        <f t="shared" si="490"/>
        <v>4.2637156439045853E+25</v>
      </c>
      <c r="Q377" s="43">
        <f t="shared" si="491"/>
        <v>300</v>
      </c>
      <c r="R377" s="43">
        <f t="shared" si="492"/>
        <v>2878509.6050848514</v>
      </c>
      <c r="S377" s="71">
        <f t="shared" si="493"/>
        <v>1.2393673305725744E-2</v>
      </c>
      <c r="V377" s="44">
        <f t="shared" si="494"/>
        <v>371</v>
      </c>
      <c r="W377" s="44">
        <f t="shared" si="495"/>
        <v>2</v>
      </c>
      <c r="X377" s="44">
        <v>1</v>
      </c>
      <c r="Y377" s="35">
        <f t="shared" si="496"/>
        <v>1</v>
      </c>
      <c r="Z377" s="43">
        <f t="shared" si="474"/>
        <v>1.8946554293936113E+24</v>
      </c>
      <c r="AA377" s="43">
        <f t="shared" si="497"/>
        <v>7.0291716430502983E+26</v>
      </c>
      <c r="AB377" s="43">
        <f t="shared" si="498"/>
        <v>4.2637156439045853E+25</v>
      </c>
      <c r="AC377" s="43">
        <f t="shared" si="499"/>
        <v>600</v>
      </c>
      <c r="AD377" s="43">
        <f t="shared" si="500"/>
        <v>2878509.6050848514</v>
      </c>
      <c r="AE377" s="71">
        <f t="shared" si="562"/>
        <v>6.0657441024648991E-2</v>
      </c>
      <c r="AG377" s="44">
        <f t="shared" si="501"/>
        <v>356</v>
      </c>
      <c r="AH377" s="44">
        <f t="shared" si="502"/>
        <v>4.1500000000000004</v>
      </c>
      <c r="AI377" s="44">
        <v>1</v>
      </c>
      <c r="AJ377" s="35">
        <f t="shared" si="503"/>
        <v>1.075</v>
      </c>
      <c r="AK377" s="43">
        <f t="shared" si="475"/>
        <v>2.6048854107824627E+23</v>
      </c>
      <c r="AL377" s="43">
        <f t="shared" si="504"/>
        <v>9.9688964670644841E+25</v>
      </c>
      <c r="AM377" s="43">
        <f t="shared" si="505"/>
        <v>5.3296445548807252E+24</v>
      </c>
      <c r="AN377" s="43">
        <f t="shared" si="506"/>
        <v>1245</v>
      </c>
      <c r="AO377" s="43">
        <f t="shared" si="507"/>
        <v>2878509.6050848514</v>
      </c>
      <c r="AP377" s="71">
        <f t="shared" si="566"/>
        <v>5.3462733538149905E-2</v>
      </c>
      <c r="AR377" s="44">
        <f t="shared" si="508"/>
        <v>336</v>
      </c>
      <c r="AS377" s="44">
        <f t="shared" si="509"/>
        <v>6.5</v>
      </c>
      <c r="AT377" s="44">
        <v>1</v>
      </c>
      <c r="AU377" s="35">
        <f t="shared" si="510"/>
        <v>1.175</v>
      </c>
      <c r="AV377" s="43">
        <f t="shared" si="476"/>
        <v>1.8729447694317359E+21</v>
      </c>
      <c r="AW377" s="43">
        <f t="shared" si="511"/>
        <v>7.3943859497164935E+23</v>
      </c>
      <c r="AX377" s="43">
        <f t="shared" si="512"/>
        <v>3.3310278468004492E+23</v>
      </c>
      <c r="AY377" s="43">
        <f t="shared" si="513"/>
        <v>1950</v>
      </c>
      <c r="AZ377" s="43">
        <f t="shared" si="514"/>
        <v>2878509.6050848514</v>
      </c>
      <c r="BA377" s="71">
        <f t="shared" si="559"/>
        <v>0.45048065781962104</v>
      </c>
      <c r="BC377" s="44">
        <f t="shared" si="515"/>
        <v>311</v>
      </c>
      <c r="BD377" s="44">
        <f t="shared" si="516"/>
        <v>9.1</v>
      </c>
      <c r="BE377" s="44">
        <v>1</v>
      </c>
      <c r="BF377" s="35">
        <f t="shared" si="517"/>
        <v>1.3</v>
      </c>
      <c r="BG377" s="43">
        <f t="shared" si="477"/>
        <v>1.7782684404274944E+21</v>
      </c>
      <c r="BH377" s="43">
        <f t="shared" si="518"/>
        <v>7.1895393046483597E+23</v>
      </c>
      <c r="BI377" s="43">
        <f t="shared" si="519"/>
        <v>1.0409462021251389E+22</v>
      </c>
      <c r="BJ377" s="43">
        <f t="shared" si="520"/>
        <v>2730</v>
      </c>
      <c r="BK377" s="43">
        <f t="shared" si="521"/>
        <v>2878509.6050848514</v>
      </c>
      <c r="BL377" s="71">
        <f t="shared" si="567"/>
        <v>1.4478621758867365E-2</v>
      </c>
      <c r="BN377" s="44">
        <f t="shared" si="522"/>
        <v>281</v>
      </c>
      <c r="BO377" s="44">
        <f t="shared" si="523"/>
        <v>12</v>
      </c>
      <c r="BP377" s="44">
        <v>1</v>
      </c>
      <c r="BQ377" s="35">
        <f t="shared" si="524"/>
        <v>1.45</v>
      </c>
      <c r="BR377" s="43">
        <f t="shared" si="478"/>
        <v>4.7044138635648E+18</v>
      </c>
      <c r="BS377" s="43">
        <f t="shared" si="525"/>
        <v>1.9168134287094778E+21</v>
      </c>
      <c r="BT377" s="43">
        <f t="shared" si="526"/>
        <v>1.626478440820526E+20</v>
      </c>
      <c r="BU377" s="43">
        <f t="shared" si="527"/>
        <v>3600</v>
      </c>
      <c r="BV377" s="43">
        <f t="shared" si="528"/>
        <v>2878509.6050848514</v>
      </c>
      <c r="BW377" s="71">
        <f t="shared" si="565"/>
        <v>8.4853247397978421E-2</v>
      </c>
      <c r="BY377" s="44">
        <f t="shared" si="529"/>
        <v>219</v>
      </c>
      <c r="BZ377" s="44">
        <f t="shared" si="530"/>
        <v>15.25</v>
      </c>
      <c r="CA377" s="44">
        <v>1</v>
      </c>
      <c r="CB377" s="35">
        <f t="shared" si="531"/>
        <v>0</v>
      </c>
      <c r="CC377" s="43">
        <f t="shared" si="479"/>
        <v>50340326400</v>
      </c>
      <c r="CD377" s="43">
        <f t="shared" si="532"/>
        <v>0</v>
      </c>
      <c r="CE377" s="43">
        <f t="shared" si="533"/>
        <v>3.0093753879683384E+16</v>
      </c>
      <c r="CF377" s="43">
        <f t="shared" si="534"/>
        <v>4575</v>
      </c>
      <c r="CG377" s="43">
        <f t="shared" si="535"/>
        <v>2878509.6050848514</v>
      </c>
      <c r="CH377" s="71" t="e">
        <f t="shared" si="564"/>
        <v>#DIV/0!</v>
      </c>
      <c r="CJ377" s="44">
        <f t="shared" si="536"/>
        <v>164</v>
      </c>
      <c r="CK377" s="44">
        <f t="shared" si="537"/>
        <v>18.899999999999999</v>
      </c>
      <c r="CL377" s="44">
        <v>1</v>
      </c>
      <c r="CM377" s="35">
        <f t="shared" si="538"/>
        <v>0</v>
      </c>
      <c r="CN377" s="43">
        <f t="shared" si="480"/>
        <v>276595200</v>
      </c>
      <c r="CO377" s="43">
        <f t="shared" si="539"/>
        <v>0</v>
      </c>
      <c r="CP377" s="43">
        <f t="shared" si="540"/>
        <v>14694215761564.1</v>
      </c>
      <c r="CQ377" s="43">
        <f t="shared" si="541"/>
        <v>5670</v>
      </c>
      <c r="CR377" s="43">
        <f t="shared" si="542"/>
        <v>2878509.6050848514</v>
      </c>
      <c r="CS377" s="71" t="e">
        <f t="shared" si="560"/>
        <v>#DIV/0!</v>
      </c>
      <c r="CU377" s="44">
        <f t="shared" si="543"/>
        <v>114</v>
      </c>
      <c r="CV377" s="44">
        <f t="shared" si="544"/>
        <v>23</v>
      </c>
      <c r="CW377" s="44">
        <v>1</v>
      </c>
      <c r="CX377" s="35">
        <f t="shared" si="545"/>
        <v>0</v>
      </c>
      <c r="CY377" s="43">
        <f t="shared" si="481"/>
        <v>112320</v>
      </c>
      <c r="CZ377" s="43">
        <f t="shared" si="546"/>
        <v>0</v>
      </c>
      <c r="DA377" s="43">
        <f t="shared" si="547"/>
        <v>14349820079.652393</v>
      </c>
      <c r="DB377" s="43">
        <f t="shared" si="548"/>
        <v>6900</v>
      </c>
      <c r="DC377" s="43">
        <f t="shared" si="549"/>
        <v>2878509.6050848514</v>
      </c>
      <c r="DD377" s="71" t="e">
        <f t="shared" si="550"/>
        <v>#DIV/0!</v>
      </c>
      <c r="DF377" s="44">
        <f t="shared" si="551"/>
        <v>51</v>
      </c>
      <c r="DG377" s="44">
        <f t="shared" si="552"/>
        <v>32.75</v>
      </c>
      <c r="DH377" s="44">
        <v>1</v>
      </c>
      <c r="DI377" s="35">
        <f t="shared" si="561"/>
        <v>0</v>
      </c>
      <c r="DJ377" s="43">
        <f t="shared" si="482"/>
        <v>60</v>
      </c>
      <c r="DK377" s="43">
        <f t="shared" si="553"/>
        <v>0</v>
      </c>
      <c r="DL377" s="43">
        <f t="shared" si="554"/>
        <v>2311364.8819908416</v>
      </c>
      <c r="DM377" s="43">
        <f t="shared" si="555"/>
        <v>9825</v>
      </c>
      <c r="DN377" s="43">
        <f t="shared" si="556"/>
        <v>2878509.6050848514</v>
      </c>
      <c r="DO377" s="71" t="e">
        <f t="shared" si="557"/>
        <v>#DIV/0!</v>
      </c>
    </row>
    <row r="378" spans="1:119">
      <c r="A378" s="35">
        <f t="shared" si="483"/>
        <v>99334.000902828077</v>
      </c>
      <c r="B378" s="35">
        <v>0</v>
      </c>
      <c r="C378" s="56">
        <f t="shared" si="563"/>
        <v>16.375</v>
      </c>
      <c r="D378" s="60"/>
      <c r="E378" s="59">
        <f t="shared" si="484"/>
        <v>16.375</v>
      </c>
      <c r="F378" s="102">
        <f t="shared" si="472"/>
        <v>32.75</v>
      </c>
      <c r="G378" s="38">
        <f t="shared" si="485"/>
        <v>2.4924799726861685E+22</v>
      </c>
      <c r="H378" s="35">
        <f t="shared" si="558"/>
        <v>74.400000000000048</v>
      </c>
      <c r="I378" s="39">
        <v>372</v>
      </c>
      <c r="J378" s="44">
        <f t="shared" si="486"/>
        <v>372</v>
      </c>
      <c r="K378" s="44">
        <f t="shared" si="487"/>
        <v>1</v>
      </c>
      <c r="L378" s="34">
        <v>1</v>
      </c>
      <c r="M378" s="127">
        <f t="shared" si="488"/>
        <v>16.375</v>
      </c>
      <c r="N378" s="43">
        <f t="shared" si="473"/>
        <v>5.6628227824969421E+23</v>
      </c>
      <c r="O378" s="43">
        <f t="shared" si="489"/>
        <v>3.4495084979580123E+27</v>
      </c>
      <c r="P378" s="43">
        <f t="shared" si="490"/>
        <v>4.8977231463283206E+25</v>
      </c>
      <c r="Q378" s="43">
        <f t="shared" si="491"/>
        <v>300</v>
      </c>
      <c r="R378" s="43">
        <f t="shared" si="492"/>
        <v>2980020.0270848423</v>
      </c>
      <c r="S378" s="71">
        <f t="shared" si="493"/>
        <v>1.4198321729682941E-2</v>
      </c>
      <c r="V378" s="44">
        <f t="shared" si="494"/>
        <v>372</v>
      </c>
      <c r="W378" s="44">
        <f t="shared" si="495"/>
        <v>2</v>
      </c>
      <c r="X378" s="44">
        <v>1</v>
      </c>
      <c r="Y378" s="35">
        <f t="shared" si="496"/>
        <v>1</v>
      </c>
      <c r="Z378" s="43">
        <f t="shared" si="474"/>
        <v>1.8946554293936113E+24</v>
      </c>
      <c r="AA378" s="43">
        <f t="shared" si="497"/>
        <v>7.0481181973442338E+26</v>
      </c>
      <c r="AB378" s="43">
        <f t="shared" si="498"/>
        <v>4.8977231463283206E+25</v>
      </c>
      <c r="AC378" s="43">
        <f t="shared" si="499"/>
        <v>600</v>
      </c>
      <c r="AD378" s="43">
        <f t="shared" si="500"/>
        <v>2980020.0270848423</v>
      </c>
      <c r="AE378" s="71">
        <f t="shared" si="562"/>
        <v>6.9489798683765078E-2</v>
      </c>
      <c r="AG378" s="44">
        <f t="shared" si="501"/>
        <v>357</v>
      </c>
      <c r="AH378" s="44">
        <f t="shared" si="502"/>
        <v>4.1500000000000004</v>
      </c>
      <c r="AI378" s="44">
        <v>1</v>
      </c>
      <c r="AJ378" s="35">
        <f t="shared" si="503"/>
        <v>1.075</v>
      </c>
      <c r="AK378" s="43">
        <f t="shared" si="475"/>
        <v>2.6048854107824627E+23</v>
      </c>
      <c r="AL378" s="43">
        <f t="shared" si="504"/>
        <v>9.9968989852303959E+25</v>
      </c>
      <c r="AM378" s="43">
        <f t="shared" si="505"/>
        <v>6.1221539329103944E+24</v>
      </c>
      <c r="AN378" s="43">
        <f t="shared" si="506"/>
        <v>1245</v>
      </c>
      <c r="AO378" s="43">
        <f t="shared" si="507"/>
        <v>2980020.0270848423</v>
      </c>
      <c r="AP378" s="71">
        <f t="shared" si="566"/>
        <v>6.1240530107940255E-2</v>
      </c>
      <c r="AR378" s="44">
        <f t="shared" si="508"/>
        <v>337</v>
      </c>
      <c r="AS378" s="44">
        <f t="shared" si="509"/>
        <v>6.5</v>
      </c>
      <c r="AT378" s="44">
        <v>1</v>
      </c>
      <c r="AU378" s="35">
        <f t="shared" si="510"/>
        <v>1.175</v>
      </c>
      <c r="AV378" s="43">
        <f t="shared" si="476"/>
        <v>1.8729447694317359E+21</v>
      </c>
      <c r="AW378" s="43">
        <f t="shared" si="511"/>
        <v>7.4163930507573168E+23</v>
      </c>
      <c r="AX378" s="43">
        <f t="shared" si="512"/>
        <v>3.8263462080689918E+23</v>
      </c>
      <c r="AY378" s="43">
        <f t="shared" si="513"/>
        <v>1950</v>
      </c>
      <c r="AZ378" s="43">
        <f t="shared" si="514"/>
        <v>2980020.0270848423</v>
      </c>
      <c r="BA378" s="71">
        <f t="shared" si="559"/>
        <v>0.51593088201794657</v>
      </c>
      <c r="BC378" s="44">
        <f t="shared" si="515"/>
        <v>312</v>
      </c>
      <c r="BD378" s="44">
        <f t="shared" si="516"/>
        <v>9.1</v>
      </c>
      <c r="BE378" s="44">
        <v>1</v>
      </c>
      <c r="BF378" s="35">
        <f t="shared" si="517"/>
        <v>1.3</v>
      </c>
      <c r="BG378" s="43">
        <f t="shared" si="477"/>
        <v>1.7782684404274944E+21</v>
      </c>
      <c r="BH378" s="43">
        <f t="shared" si="518"/>
        <v>7.2126567943739179E+23</v>
      </c>
      <c r="BI378" s="43">
        <f t="shared" si="519"/>
        <v>1.1957331900215578E+22</v>
      </c>
      <c r="BJ378" s="43">
        <f t="shared" si="520"/>
        <v>2730</v>
      </c>
      <c r="BK378" s="43">
        <f t="shared" si="521"/>
        <v>2980020.0270848423</v>
      </c>
      <c r="BL378" s="71">
        <f t="shared" si="567"/>
        <v>1.6578262686147281E-2</v>
      </c>
      <c r="BN378" s="44">
        <f t="shared" si="522"/>
        <v>282</v>
      </c>
      <c r="BO378" s="44">
        <f t="shared" si="523"/>
        <v>12</v>
      </c>
      <c r="BP378" s="44">
        <v>1</v>
      </c>
      <c r="BQ378" s="35">
        <f t="shared" si="524"/>
        <v>1.45</v>
      </c>
      <c r="BR378" s="43">
        <f t="shared" si="478"/>
        <v>4.7044138635648E+18</v>
      </c>
      <c r="BS378" s="43">
        <f t="shared" si="525"/>
        <v>1.9236348288116468E+21</v>
      </c>
      <c r="BT378" s="43">
        <f t="shared" si="526"/>
        <v>1.8683331094086802E+20</v>
      </c>
      <c r="BU378" s="43">
        <f t="shared" si="527"/>
        <v>3600</v>
      </c>
      <c r="BV378" s="43">
        <f t="shared" si="528"/>
        <v>2980020.0270848423</v>
      </c>
      <c r="BW378" s="71">
        <f t="shared" si="565"/>
        <v>9.7125144618163836E-2</v>
      </c>
      <c r="BY378" s="44">
        <f t="shared" si="529"/>
        <v>220</v>
      </c>
      <c r="BZ378" s="44">
        <f t="shared" si="530"/>
        <v>15.25</v>
      </c>
      <c r="CA378" s="44">
        <v>15</v>
      </c>
      <c r="CB378" s="35">
        <f t="shared" si="531"/>
        <v>0</v>
      </c>
      <c r="CC378" s="43">
        <f t="shared" si="479"/>
        <v>755104896000</v>
      </c>
      <c r="CD378" s="43">
        <f t="shared" si="532"/>
        <v>0</v>
      </c>
      <c r="CE378" s="43">
        <f t="shared" si="533"/>
        <v>3.4568645577277948E+16</v>
      </c>
      <c r="CF378" s="43">
        <f t="shared" si="534"/>
        <v>4575</v>
      </c>
      <c r="CG378" s="43">
        <f t="shared" si="535"/>
        <v>2980020.0270848423</v>
      </c>
      <c r="CH378" s="71" t="e">
        <f t="shared" si="564"/>
        <v>#DIV/0!</v>
      </c>
      <c r="CJ378" s="44">
        <f t="shared" si="536"/>
        <v>165</v>
      </c>
      <c r="CK378" s="44">
        <f t="shared" si="537"/>
        <v>18.899999999999999</v>
      </c>
      <c r="CL378" s="44">
        <v>1</v>
      </c>
      <c r="CM378" s="35">
        <f t="shared" si="538"/>
        <v>0</v>
      </c>
      <c r="CN378" s="43">
        <f t="shared" si="480"/>
        <v>276595200</v>
      </c>
      <c r="CO378" s="43">
        <f t="shared" si="539"/>
        <v>0</v>
      </c>
      <c r="CP378" s="43">
        <f t="shared" si="540"/>
        <v>16879221473280.184</v>
      </c>
      <c r="CQ378" s="43">
        <f t="shared" si="541"/>
        <v>5670</v>
      </c>
      <c r="CR378" s="43">
        <f t="shared" si="542"/>
        <v>2980020.0270848423</v>
      </c>
      <c r="CS378" s="71" t="e">
        <f t="shared" si="560"/>
        <v>#DIV/0!</v>
      </c>
      <c r="CU378" s="44">
        <f t="shared" si="543"/>
        <v>115</v>
      </c>
      <c r="CV378" s="44">
        <f t="shared" si="544"/>
        <v>23</v>
      </c>
      <c r="CW378" s="44">
        <v>1</v>
      </c>
      <c r="CX378" s="35">
        <f t="shared" si="545"/>
        <v>0</v>
      </c>
      <c r="CY378" s="43">
        <f t="shared" si="481"/>
        <v>112320</v>
      </c>
      <c r="CZ378" s="43">
        <f t="shared" si="546"/>
        <v>0</v>
      </c>
      <c r="DA378" s="43">
        <f t="shared" si="547"/>
        <v>16483614720.000128</v>
      </c>
      <c r="DB378" s="43">
        <f t="shared" si="548"/>
        <v>6900</v>
      </c>
      <c r="DC378" s="43">
        <f t="shared" si="549"/>
        <v>2980020.0270848423</v>
      </c>
      <c r="DD378" s="71" t="e">
        <f t="shared" si="550"/>
        <v>#DIV/0!</v>
      </c>
      <c r="DF378" s="44">
        <f t="shared" si="551"/>
        <v>52</v>
      </c>
      <c r="DG378" s="44">
        <f t="shared" si="552"/>
        <v>32.75</v>
      </c>
      <c r="DH378" s="44">
        <v>1</v>
      </c>
      <c r="DI378" s="35">
        <f t="shared" si="561"/>
        <v>0</v>
      </c>
      <c r="DJ378" s="43">
        <f t="shared" si="482"/>
        <v>60</v>
      </c>
      <c r="DK378" s="43">
        <f t="shared" si="553"/>
        <v>0</v>
      </c>
      <c r="DL378" s="43">
        <f t="shared" si="554"/>
        <v>2655061.0377407963</v>
      </c>
      <c r="DM378" s="43">
        <f t="shared" si="555"/>
        <v>9825</v>
      </c>
      <c r="DN378" s="43">
        <f t="shared" si="556"/>
        <v>2980020.0270848423</v>
      </c>
      <c r="DO378" s="71" t="e">
        <f t="shared" si="557"/>
        <v>#DIV/0!</v>
      </c>
    </row>
    <row r="379" spans="1:119">
      <c r="A379" s="35">
        <f t="shared" si="483"/>
        <v>102837.00687952564</v>
      </c>
      <c r="B379" s="35">
        <v>0</v>
      </c>
      <c r="C379" s="56">
        <f t="shared" si="563"/>
        <v>16.375</v>
      </c>
      <c r="D379" s="60"/>
      <c r="E379" s="59">
        <f t="shared" si="484"/>
        <v>16.375</v>
      </c>
      <c r="F379" s="102">
        <f t="shared" si="472"/>
        <v>32.75</v>
      </c>
      <c r="G379" s="38">
        <f t="shared" si="485"/>
        <v>2.8631076444876564E+22</v>
      </c>
      <c r="H379" s="35">
        <f t="shared" si="558"/>
        <v>74.600000000000037</v>
      </c>
      <c r="I379" s="39">
        <v>373</v>
      </c>
      <c r="J379" s="44">
        <f t="shared" si="486"/>
        <v>373</v>
      </c>
      <c r="K379" s="44">
        <f t="shared" si="487"/>
        <v>1</v>
      </c>
      <c r="L379" s="34">
        <v>1</v>
      </c>
      <c r="M379" s="127">
        <f t="shared" si="488"/>
        <v>16.375</v>
      </c>
      <c r="N379" s="43">
        <f t="shared" si="473"/>
        <v>5.6628227824969421E+23</v>
      </c>
      <c r="O379" s="43">
        <f t="shared" si="489"/>
        <v>3.458781370264351E+27</v>
      </c>
      <c r="P379" s="43">
        <f t="shared" si="490"/>
        <v>5.6260065214182448E+25</v>
      </c>
      <c r="Q379" s="43">
        <f t="shared" si="491"/>
        <v>300</v>
      </c>
      <c r="R379" s="43">
        <f t="shared" si="492"/>
        <v>3085110.2063857689</v>
      </c>
      <c r="S379" s="71">
        <f t="shared" si="493"/>
        <v>1.6265863375424204E-2</v>
      </c>
      <c r="V379" s="44">
        <f t="shared" si="494"/>
        <v>373</v>
      </c>
      <c r="W379" s="44">
        <f t="shared" si="495"/>
        <v>2</v>
      </c>
      <c r="X379" s="44">
        <v>1</v>
      </c>
      <c r="Y379" s="35">
        <f t="shared" si="496"/>
        <v>1</v>
      </c>
      <c r="Z379" s="43">
        <f t="shared" si="474"/>
        <v>1.8946554293936113E+24</v>
      </c>
      <c r="AA379" s="43">
        <f t="shared" si="497"/>
        <v>7.0670647516381694E+26</v>
      </c>
      <c r="AB379" s="43">
        <f t="shared" si="498"/>
        <v>5.6260065214182448E+25</v>
      </c>
      <c r="AC379" s="43">
        <f t="shared" si="499"/>
        <v>600</v>
      </c>
      <c r="AD379" s="43">
        <f t="shared" si="500"/>
        <v>3085110.2063857689</v>
      </c>
      <c r="AE379" s="71">
        <f t="shared" si="562"/>
        <v>7.9608815245595668E-2</v>
      </c>
      <c r="AG379" s="44">
        <f t="shared" si="501"/>
        <v>358</v>
      </c>
      <c r="AH379" s="44">
        <f t="shared" si="502"/>
        <v>4.1500000000000004</v>
      </c>
      <c r="AI379" s="44">
        <v>1</v>
      </c>
      <c r="AJ379" s="35">
        <f t="shared" si="503"/>
        <v>1.075</v>
      </c>
      <c r="AK379" s="43">
        <f t="shared" si="475"/>
        <v>2.6048854107824627E+23</v>
      </c>
      <c r="AL379" s="43">
        <f t="shared" si="504"/>
        <v>1.0024901503396308E+26</v>
      </c>
      <c r="AM379" s="43">
        <f t="shared" si="505"/>
        <v>7.0325081517727985E+24</v>
      </c>
      <c r="AN379" s="43">
        <f t="shared" si="506"/>
        <v>1245</v>
      </c>
      <c r="AO379" s="43">
        <f t="shared" si="507"/>
        <v>3085110.2063857689</v>
      </c>
      <c r="AP379" s="71">
        <f t="shared" si="566"/>
        <v>7.0150396484097877E-2</v>
      </c>
      <c r="AR379" s="44">
        <f t="shared" si="508"/>
        <v>338</v>
      </c>
      <c r="AS379" s="44">
        <f t="shared" si="509"/>
        <v>6.5</v>
      </c>
      <c r="AT379" s="44">
        <v>1</v>
      </c>
      <c r="AU379" s="35">
        <f t="shared" si="510"/>
        <v>1.175</v>
      </c>
      <c r="AV379" s="43">
        <f t="shared" si="476"/>
        <v>1.8729447694317359E+21</v>
      </c>
      <c r="AW379" s="43">
        <f t="shared" si="511"/>
        <v>7.43840015179814E+23</v>
      </c>
      <c r="AX379" s="43">
        <f t="shared" si="512"/>
        <v>4.3953175948579943E+23</v>
      </c>
      <c r="AY379" s="43">
        <f t="shared" si="513"/>
        <v>1950</v>
      </c>
      <c r="AZ379" s="43">
        <f t="shared" si="514"/>
        <v>3085110.2063857689</v>
      </c>
      <c r="BA379" s="71">
        <f t="shared" si="559"/>
        <v>0.5908955561896575</v>
      </c>
      <c r="BC379" s="44">
        <f t="shared" si="515"/>
        <v>313</v>
      </c>
      <c r="BD379" s="44">
        <f t="shared" si="516"/>
        <v>9.1</v>
      </c>
      <c r="BE379" s="44">
        <v>1</v>
      </c>
      <c r="BF379" s="35">
        <f t="shared" si="517"/>
        <v>1.3</v>
      </c>
      <c r="BG379" s="43">
        <f t="shared" si="477"/>
        <v>1.7782684404274944E+21</v>
      </c>
      <c r="BH379" s="43">
        <f t="shared" si="518"/>
        <v>7.2357742840994748E+23</v>
      </c>
      <c r="BI379" s="43">
        <f t="shared" si="519"/>
        <v>1.3735367483931209E+22</v>
      </c>
      <c r="BJ379" s="43">
        <f t="shared" si="520"/>
        <v>2730</v>
      </c>
      <c r="BK379" s="43">
        <f t="shared" si="521"/>
        <v>3085110.2063857689</v>
      </c>
      <c r="BL379" s="71">
        <f t="shared" si="567"/>
        <v>1.8982581469013635E-2</v>
      </c>
      <c r="BN379" s="44">
        <f t="shared" si="522"/>
        <v>283</v>
      </c>
      <c r="BO379" s="44">
        <f t="shared" si="523"/>
        <v>12</v>
      </c>
      <c r="BP379" s="44">
        <v>1</v>
      </c>
      <c r="BQ379" s="35">
        <f t="shared" si="524"/>
        <v>1.45</v>
      </c>
      <c r="BR379" s="43">
        <f t="shared" si="478"/>
        <v>4.7044138635648E+18</v>
      </c>
      <c r="BS379" s="43">
        <f t="shared" si="525"/>
        <v>1.9304562289138157E+21</v>
      </c>
      <c r="BT379" s="43">
        <f t="shared" si="526"/>
        <v>2.1461511693642465E+20</v>
      </c>
      <c r="BU379" s="43">
        <f t="shared" si="527"/>
        <v>3600</v>
      </c>
      <c r="BV379" s="43">
        <f t="shared" si="528"/>
        <v>3085110.2063857689</v>
      </c>
      <c r="BW379" s="71">
        <f t="shared" si="565"/>
        <v>0.111173262424696</v>
      </c>
      <c r="BY379" s="44">
        <f t="shared" si="529"/>
        <v>221</v>
      </c>
      <c r="BZ379" s="44">
        <f t="shared" si="530"/>
        <v>15.25</v>
      </c>
      <c r="CA379" s="44">
        <v>1</v>
      </c>
      <c r="CB379" s="35">
        <f t="shared" si="531"/>
        <v>0</v>
      </c>
      <c r="CC379" s="43">
        <f t="shared" si="479"/>
        <v>755104896000</v>
      </c>
      <c r="CD379" s="43">
        <f t="shared" si="532"/>
        <v>0</v>
      </c>
      <c r="CE379" s="43">
        <f t="shared" si="533"/>
        <v>3.9708946309094712E+16</v>
      </c>
      <c r="CF379" s="43">
        <f t="shared" si="534"/>
        <v>4575</v>
      </c>
      <c r="CG379" s="43">
        <f t="shared" si="535"/>
        <v>3085110.2063857689</v>
      </c>
      <c r="CH379" s="71" t="e">
        <f t="shared" si="564"/>
        <v>#DIV/0!</v>
      </c>
      <c r="CJ379" s="44">
        <f t="shared" si="536"/>
        <v>166</v>
      </c>
      <c r="CK379" s="44">
        <f t="shared" si="537"/>
        <v>18.899999999999999</v>
      </c>
      <c r="CL379" s="44">
        <v>1</v>
      </c>
      <c r="CM379" s="35">
        <f t="shared" si="538"/>
        <v>0</v>
      </c>
      <c r="CN379" s="43">
        <f t="shared" si="480"/>
        <v>276595200</v>
      </c>
      <c r="CO379" s="43">
        <f t="shared" si="539"/>
        <v>0</v>
      </c>
      <c r="CP379" s="43">
        <f t="shared" si="540"/>
        <v>19389133939987.582</v>
      </c>
      <c r="CQ379" s="43">
        <f t="shared" si="541"/>
        <v>5670</v>
      </c>
      <c r="CR379" s="43">
        <f t="shared" si="542"/>
        <v>3085110.2063857689</v>
      </c>
      <c r="CS379" s="71" t="e">
        <f t="shared" si="560"/>
        <v>#DIV/0!</v>
      </c>
      <c r="CU379" s="44">
        <f t="shared" si="543"/>
        <v>116</v>
      </c>
      <c r="CV379" s="44">
        <f t="shared" si="544"/>
        <v>23</v>
      </c>
      <c r="CW379" s="44">
        <v>1</v>
      </c>
      <c r="CX379" s="35">
        <f t="shared" si="545"/>
        <v>0</v>
      </c>
      <c r="CY379" s="43">
        <f t="shared" si="481"/>
        <v>112320</v>
      </c>
      <c r="CZ379" s="43">
        <f t="shared" si="546"/>
        <v>0</v>
      </c>
      <c r="DA379" s="43">
        <f t="shared" si="547"/>
        <v>18934701113.269058</v>
      </c>
      <c r="DB379" s="43">
        <f t="shared" si="548"/>
        <v>6900</v>
      </c>
      <c r="DC379" s="43">
        <f t="shared" si="549"/>
        <v>3085110.2063857689</v>
      </c>
      <c r="DD379" s="71" t="e">
        <f t="shared" si="550"/>
        <v>#DIV/0!</v>
      </c>
      <c r="DF379" s="44">
        <f t="shared" si="551"/>
        <v>53</v>
      </c>
      <c r="DG379" s="44">
        <f t="shared" si="552"/>
        <v>32.75</v>
      </c>
      <c r="DH379" s="44">
        <v>1</v>
      </c>
      <c r="DI379" s="35">
        <f t="shared" si="561"/>
        <v>0</v>
      </c>
      <c r="DJ379" s="43">
        <f t="shared" si="482"/>
        <v>60</v>
      </c>
      <c r="DK379" s="43">
        <f t="shared" si="553"/>
        <v>0</v>
      </c>
      <c r="DL379" s="43">
        <f t="shared" si="554"/>
        <v>3049864.2464695731</v>
      </c>
      <c r="DM379" s="43">
        <f t="shared" si="555"/>
        <v>9825</v>
      </c>
      <c r="DN379" s="43">
        <f t="shared" si="556"/>
        <v>3085110.2063857689</v>
      </c>
      <c r="DO379" s="71" t="e">
        <f t="shared" si="557"/>
        <v>#DIV/0!</v>
      </c>
    </row>
    <row r="380" spans="1:119">
      <c r="A380" s="35">
        <f t="shared" si="483"/>
        <v>106463.54609520733</v>
      </c>
      <c r="B380" s="35">
        <v>0</v>
      </c>
      <c r="C380" s="56">
        <f t="shared" si="563"/>
        <v>16.375</v>
      </c>
      <c r="D380" s="60"/>
      <c r="E380" s="59">
        <f t="shared" si="484"/>
        <v>16.375</v>
      </c>
      <c r="F380" s="102">
        <f t="shared" si="472"/>
        <v>32.75</v>
      </c>
      <c r="G380" s="38">
        <f t="shared" si="485"/>
        <v>3.2888470414024067E+22</v>
      </c>
      <c r="H380" s="35">
        <f t="shared" si="558"/>
        <v>74.80000000000004</v>
      </c>
      <c r="I380" s="39">
        <v>374</v>
      </c>
      <c r="J380" s="44">
        <f t="shared" si="486"/>
        <v>374</v>
      </c>
      <c r="K380" s="44">
        <f t="shared" si="487"/>
        <v>1</v>
      </c>
      <c r="L380" s="34">
        <v>1</v>
      </c>
      <c r="M380" s="127">
        <f t="shared" si="488"/>
        <v>16.375</v>
      </c>
      <c r="N380" s="43">
        <f t="shared" si="473"/>
        <v>5.6628227824969421E+23</v>
      </c>
      <c r="O380" s="43">
        <f t="shared" si="489"/>
        <v>3.4680542425706897E+27</v>
      </c>
      <c r="P380" s="43">
        <f t="shared" si="490"/>
        <v>6.4625844363557288E+25</v>
      </c>
      <c r="Q380" s="43">
        <f t="shared" si="491"/>
        <v>300</v>
      </c>
      <c r="R380" s="43">
        <f t="shared" si="492"/>
        <v>3193906.38285622</v>
      </c>
      <c r="S380" s="71">
        <f t="shared" si="493"/>
        <v>1.8634611757298664E-2</v>
      </c>
      <c r="V380" s="44">
        <f t="shared" si="494"/>
        <v>374</v>
      </c>
      <c r="W380" s="44">
        <f t="shared" si="495"/>
        <v>2</v>
      </c>
      <c r="X380" s="44">
        <v>1</v>
      </c>
      <c r="Y380" s="35">
        <f t="shared" si="496"/>
        <v>1</v>
      </c>
      <c r="Z380" s="43">
        <f t="shared" si="474"/>
        <v>1.8946554293936113E+24</v>
      </c>
      <c r="AA380" s="43">
        <f t="shared" si="497"/>
        <v>7.0860113059321063E+26</v>
      </c>
      <c r="AB380" s="43">
        <f t="shared" si="498"/>
        <v>6.4625844363557288E+25</v>
      </c>
      <c r="AC380" s="43">
        <f t="shared" si="499"/>
        <v>600</v>
      </c>
      <c r="AD380" s="43">
        <f t="shared" si="500"/>
        <v>3193906.38285622</v>
      </c>
      <c r="AE380" s="71">
        <f t="shared" si="562"/>
        <v>9.120200571717306E-2</v>
      </c>
      <c r="AG380" s="44">
        <f t="shared" si="501"/>
        <v>359</v>
      </c>
      <c r="AH380" s="44">
        <f t="shared" si="502"/>
        <v>4.1500000000000004</v>
      </c>
      <c r="AI380" s="44">
        <v>1</v>
      </c>
      <c r="AJ380" s="35">
        <f t="shared" si="503"/>
        <v>1.075</v>
      </c>
      <c r="AK380" s="43">
        <f t="shared" si="475"/>
        <v>2.6048854107824627E+23</v>
      </c>
      <c r="AL380" s="43">
        <f t="shared" si="504"/>
        <v>1.0052904021562219E+26</v>
      </c>
      <c r="AM380" s="43">
        <f t="shared" si="505"/>
        <v>8.0782305454446556E+24</v>
      </c>
      <c r="AN380" s="43">
        <f t="shared" si="506"/>
        <v>1245</v>
      </c>
      <c r="AO380" s="43">
        <f t="shared" si="507"/>
        <v>3193906.38285622</v>
      </c>
      <c r="AP380" s="71">
        <f t="shared" si="566"/>
        <v>8.0357183636866156E-2</v>
      </c>
      <c r="AR380" s="44">
        <f t="shared" si="508"/>
        <v>339</v>
      </c>
      <c r="AS380" s="44">
        <f t="shared" si="509"/>
        <v>6.5</v>
      </c>
      <c r="AT380" s="44">
        <v>1</v>
      </c>
      <c r="AU380" s="35">
        <f t="shared" si="510"/>
        <v>1.175</v>
      </c>
      <c r="AV380" s="43">
        <f t="shared" si="476"/>
        <v>1.8729447694317359E+21</v>
      </c>
      <c r="AW380" s="43">
        <f t="shared" si="511"/>
        <v>7.460407252838962E+23</v>
      </c>
      <c r="AX380" s="43">
        <f t="shared" si="512"/>
        <v>5.0488940909029017E+23</v>
      </c>
      <c r="AY380" s="43">
        <f t="shared" si="513"/>
        <v>1950</v>
      </c>
      <c r="AZ380" s="43">
        <f t="shared" si="514"/>
        <v>3193906.38285622</v>
      </c>
      <c r="BA380" s="71">
        <f t="shared" si="559"/>
        <v>0.67675850925988124</v>
      </c>
      <c r="BC380" s="44">
        <f t="shared" si="515"/>
        <v>314</v>
      </c>
      <c r="BD380" s="44">
        <f t="shared" si="516"/>
        <v>9.1</v>
      </c>
      <c r="BE380" s="44">
        <v>1</v>
      </c>
      <c r="BF380" s="35">
        <f t="shared" si="517"/>
        <v>1.3</v>
      </c>
      <c r="BG380" s="43">
        <f t="shared" si="477"/>
        <v>1.7782684404274944E+21</v>
      </c>
      <c r="BH380" s="43">
        <f t="shared" si="518"/>
        <v>7.2588917738250317E+23</v>
      </c>
      <c r="BI380" s="43">
        <f t="shared" si="519"/>
        <v>1.5777794034071543E+22</v>
      </c>
      <c r="BJ380" s="43">
        <f t="shared" si="520"/>
        <v>2730</v>
      </c>
      <c r="BK380" s="43">
        <f t="shared" si="521"/>
        <v>3193906.38285622</v>
      </c>
      <c r="BL380" s="71">
        <f t="shared" si="567"/>
        <v>2.1735816603527518E-2</v>
      </c>
      <c r="BN380" s="44">
        <f t="shared" si="522"/>
        <v>284</v>
      </c>
      <c r="BO380" s="44">
        <f t="shared" si="523"/>
        <v>12</v>
      </c>
      <c r="BP380" s="44">
        <v>1</v>
      </c>
      <c r="BQ380" s="35">
        <f t="shared" si="524"/>
        <v>1.45</v>
      </c>
      <c r="BR380" s="43">
        <f t="shared" si="478"/>
        <v>4.7044138635648E+18</v>
      </c>
      <c r="BS380" s="43">
        <f t="shared" si="525"/>
        <v>1.9372776290159847E+21</v>
      </c>
      <c r="BT380" s="43">
        <f t="shared" si="526"/>
        <v>2.4652803178236736E+20</v>
      </c>
      <c r="BU380" s="43">
        <f t="shared" si="527"/>
        <v>3600</v>
      </c>
      <c r="BV380" s="43">
        <f t="shared" si="528"/>
        <v>3193906.38285622</v>
      </c>
      <c r="BW380" s="71">
        <f t="shared" si="565"/>
        <v>0.12725487978075095</v>
      </c>
      <c r="BY380" s="44">
        <f t="shared" si="529"/>
        <v>222</v>
      </c>
      <c r="BZ380" s="44">
        <f t="shared" si="530"/>
        <v>15.25</v>
      </c>
      <c r="CA380" s="44">
        <v>1</v>
      </c>
      <c r="CB380" s="35">
        <f t="shared" si="531"/>
        <v>0</v>
      </c>
      <c r="CC380" s="43">
        <f t="shared" si="479"/>
        <v>755104896000</v>
      </c>
      <c r="CD380" s="43">
        <f t="shared" si="532"/>
        <v>0</v>
      </c>
      <c r="CE380" s="43">
        <f t="shared" si="533"/>
        <v>4.561360130392268E+16</v>
      </c>
      <c r="CF380" s="43">
        <f t="shared" si="534"/>
        <v>4575</v>
      </c>
      <c r="CG380" s="43">
        <f t="shared" si="535"/>
        <v>3193906.38285622</v>
      </c>
      <c r="CH380" s="71" t="e">
        <f t="shared" si="564"/>
        <v>#DIV/0!</v>
      </c>
      <c r="CJ380" s="44">
        <f t="shared" si="536"/>
        <v>167</v>
      </c>
      <c r="CK380" s="44">
        <f t="shared" si="537"/>
        <v>18.899999999999999</v>
      </c>
      <c r="CL380" s="44">
        <v>1</v>
      </c>
      <c r="CM380" s="35">
        <f t="shared" si="538"/>
        <v>0</v>
      </c>
      <c r="CN380" s="43">
        <f t="shared" si="480"/>
        <v>276595200</v>
      </c>
      <c r="CO380" s="43">
        <f t="shared" si="539"/>
        <v>0</v>
      </c>
      <c r="CP380" s="43">
        <f t="shared" si="540"/>
        <v>22272266261680.918</v>
      </c>
      <c r="CQ380" s="43">
        <f t="shared" si="541"/>
        <v>5670</v>
      </c>
      <c r="CR380" s="43">
        <f t="shared" si="542"/>
        <v>3193906.38285622</v>
      </c>
      <c r="CS380" s="71" t="e">
        <f t="shared" si="560"/>
        <v>#DIV/0!</v>
      </c>
      <c r="CU380" s="44">
        <f t="shared" si="543"/>
        <v>117</v>
      </c>
      <c r="CV380" s="44">
        <f t="shared" si="544"/>
        <v>23</v>
      </c>
      <c r="CW380" s="44">
        <v>1</v>
      </c>
      <c r="CX380" s="35">
        <f t="shared" si="545"/>
        <v>0</v>
      </c>
      <c r="CY380" s="43">
        <f t="shared" si="481"/>
        <v>112320</v>
      </c>
      <c r="CZ380" s="43">
        <f t="shared" si="546"/>
        <v>0</v>
      </c>
      <c r="DA380" s="43">
        <f t="shared" si="547"/>
        <v>21750260021.172695</v>
      </c>
      <c r="DB380" s="43">
        <f t="shared" si="548"/>
        <v>6900</v>
      </c>
      <c r="DC380" s="43">
        <f t="shared" si="549"/>
        <v>3193906.38285622</v>
      </c>
      <c r="DD380" s="71" t="e">
        <f t="shared" si="550"/>
        <v>#DIV/0!</v>
      </c>
      <c r="DF380" s="44">
        <f t="shared" si="551"/>
        <v>54</v>
      </c>
      <c r="DG380" s="44">
        <f t="shared" si="552"/>
        <v>32.75</v>
      </c>
      <c r="DH380" s="44">
        <v>1</v>
      </c>
      <c r="DI380" s="35">
        <f t="shared" si="561"/>
        <v>0</v>
      </c>
      <c r="DJ380" s="43">
        <f t="shared" si="482"/>
        <v>60</v>
      </c>
      <c r="DK380" s="43">
        <f t="shared" si="553"/>
        <v>0</v>
      </c>
      <c r="DL380" s="43">
        <f t="shared" si="554"/>
        <v>3503374.0428838702</v>
      </c>
      <c r="DM380" s="43">
        <f t="shared" si="555"/>
        <v>9825</v>
      </c>
      <c r="DN380" s="43">
        <f t="shared" si="556"/>
        <v>3193906.38285622</v>
      </c>
      <c r="DO380" s="71" t="e">
        <f t="shared" si="557"/>
        <v>#DIV/0!</v>
      </c>
    </row>
    <row r="381" spans="1:119">
      <c r="A381" s="35">
        <f t="shared" si="483"/>
        <v>110217.97494013782</v>
      </c>
      <c r="B381" s="35">
        <v>0</v>
      </c>
      <c r="C381" s="56">
        <f t="shared" si="563"/>
        <v>19.25</v>
      </c>
      <c r="D381" s="59">
        <f>1+I381/200</f>
        <v>2.875</v>
      </c>
      <c r="E381" s="59">
        <f t="shared" si="484"/>
        <v>19.25</v>
      </c>
      <c r="F381" s="102">
        <f t="shared" si="472"/>
        <v>38.5</v>
      </c>
      <c r="G381" s="38">
        <f t="shared" si="485"/>
        <v>3.7778931862958118E+22</v>
      </c>
      <c r="H381" s="35">
        <f t="shared" si="558"/>
        <v>75.000000000000043</v>
      </c>
      <c r="I381" s="39">
        <v>375</v>
      </c>
      <c r="J381" s="44">
        <f t="shared" si="486"/>
        <v>375</v>
      </c>
      <c r="K381" s="44">
        <f t="shared" si="487"/>
        <v>1</v>
      </c>
      <c r="L381" s="34">
        <v>1</v>
      </c>
      <c r="M381" s="127">
        <f t="shared" si="488"/>
        <v>19.25</v>
      </c>
      <c r="N381" s="43">
        <f t="shared" si="473"/>
        <v>5.6628227824969421E+23</v>
      </c>
      <c r="O381" s="43">
        <f t="shared" si="489"/>
        <v>4.0878501961149801E+27</v>
      </c>
      <c r="P381" s="43">
        <f t="shared" si="490"/>
        <v>8.726933260343326E+25</v>
      </c>
      <c r="Q381" s="43">
        <f t="shared" si="491"/>
        <v>300</v>
      </c>
      <c r="R381" s="43">
        <f t="shared" si="492"/>
        <v>3306539.2482041344</v>
      </c>
      <c r="S381" s="71">
        <f t="shared" si="493"/>
        <v>2.1348466410626415E-2</v>
      </c>
      <c r="V381" s="44">
        <f t="shared" si="494"/>
        <v>375</v>
      </c>
      <c r="W381" s="44">
        <f t="shared" si="495"/>
        <v>2</v>
      </c>
      <c r="X381" s="44">
        <v>1</v>
      </c>
      <c r="Y381" s="35">
        <f t="shared" si="496"/>
        <v>1</v>
      </c>
      <c r="Z381" s="43">
        <f t="shared" si="474"/>
        <v>1.8946554293936113E+24</v>
      </c>
      <c r="AA381" s="43">
        <f t="shared" si="497"/>
        <v>7.1049578602260418E+26</v>
      </c>
      <c r="AB381" s="43">
        <f t="shared" si="498"/>
        <v>8.726933260343326E+25</v>
      </c>
      <c r="AC381" s="43">
        <f t="shared" si="499"/>
        <v>600</v>
      </c>
      <c r="AD381" s="43">
        <f t="shared" si="500"/>
        <v>3306539.2482041344</v>
      </c>
      <c r="AE381" s="71">
        <f t="shared" si="562"/>
        <v>0.12282878283060895</v>
      </c>
      <c r="AG381" s="44">
        <f t="shared" si="501"/>
        <v>360</v>
      </c>
      <c r="AH381" s="44">
        <f t="shared" si="502"/>
        <v>4.1500000000000004</v>
      </c>
      <c r="AI381" s="44">
        <v>1</v>
      </c>
      <c r="AJ381" s="35">
        <f t="shared" si="503"/>
        <v>1.075</v>
      </c>
      <c r="AK381" s="43">
        <f t="shared" si="475"/>
        <v>2.6048854107824627E+23</v>
      </c>
      <c r="AL381" s="43">
        <f t="shared" si="504"/>
        <v>1.0080906539728131E+26</v>
      </c>
      <c r="AM381" s="43">
        <f t="shared" si="505"/>
        <v>1.0908666575429142E+25</v>
      </c>
      <c r="AN381" s="43">
        <f t="shared" si="506"/>
        <v>1245</v>
      </c>
      <c r="AO381" s="43">
        <f t="shared" si="507"/>
        <v>3306539.2482041344</v>
      </c>
      <c r="AP381" s="71">
        <f t="shared" si="566"/>
        <v>0.10821116664894044</v>
      </c>
      <c r="AR381" s="44">
        <f t="shared" si="508"/>
        <v>340</v>
      </c>
      <c r="AS381" s="44">
        <f t="shared" si="509"/>
        <v>6.5</v>
      </c>
      <c r="AT381" s="44">
        <v>15</v>
      </c>
      <c r="AU381" s="35">
        <f t="shared" si="510"/>
        <v>1.175</v>
      </c>
      <c r="AV381" s="43">
        <f t="shared" si="476"/>
        <v>2.8094171541476039E+22</v>
      </c>
      <c r="AW381" s="43">
        <f t="shared" si="511"/>
        <v>1.1223621530819677E+25</v>
      </c>
      <c r="AX381" s="43">
        <f t="shared" si="512"/>
        <v>6.8179166096432046E+23</v>
      </c>
      <c r="AY381" s="43">
        <f t="shared" si="513"/>
        <v>1950</v>
      </c>
      <c r="AZ381" s="43">
        <f t="shared" si="514"/>
        <v>3306539.2482041344</v>
      </c>
      <c r="BA381" s="71">
        <f t="shared" si="559"/>
        <v>6.0746137874672992E-2</v>
      </c>
      <c r="BC381" s="44">
        <f t="shared" si="515"/>
        <v>315</v>
      </c>
      <c r="BD381" s="44">
        <f t="shared" si="516"/>
        <v>9.1</v>
      </c>
      <c r="BE381" s="44">
        <v>1</v>
      </c>
      <c r="BF381" s="35">
        <f t="shared" si="517"/>
        <v>1.3</v>
      </c>
      <c r="BG381" s="43">
        <f t="shared" si="477"/>
        <v>1.7782684404274944E+21</v>
      </c>
      <c r="BH381" s="43">
        <f t="shared" si="518"/>
        <v>7.2820092635505899E+23</v>
      </c>
      <c r="BI381" s="43">
        <f t="shared" si="519"/>
        <v>2.1305989405134977E+22</v>
      </c>
      <c r="BJ381" s="43">
        <f t="shared" si="520"/>
        <v>2730</v>
      </c>
      <c r="BK381" s="43">
        <f t="shared" si="521"/>
        <v>3306539.2482041344</v>
      </c>
      <c r="BL381" s="71">
        <f t="shared" si="567"/>
        <v>2.9258393712543178E-2</v>
      </c>
      <c r="BN381" s="44">
        <f t="shared" si="522"/>
        <v>285</v>
      </c>
      <c r="BO381" s="44">
        <f t="shared" si="523"/>
        <v>12</v>
      </c>
      <c r="BP381" s="44">
        <v>1</v>
      </c>
      <c r="BQ381" s="35">
        <f t="shared" si="524"/>
        <v>1.45</v>
      </c>
      <c r="BR381" s="43">
        <f t="shared" si="478"/>
        <v>4.7044138635648E+18</v>
      </c>
      <c r="BS381" s="43">
        <f t="shared" si="525"/>
        <v>1.9440990291181537E+21</v>
      </c>
      <c r="BT381" s="43">
        <f t="shared" si="526"/>
        <v>3.3290608445523342E+20</v>
      </c>
      <c r="BU381" s="43">
        <f t="shared" si="527"/>
        <v>3600</v>
      </c>
      <c r="BV381" s="43">
        <f t="shared" si="528"/>
        <v>3306539.2482041344</v>
      </c>
      <c r="BW381" s="71">
        <f t="shared" si="565"/>
        <v>0.17123926274796822</v>
      </c>
      <c r="BY381" s="44">
        <f t="shared" si="529"/>
        <v>223</v>
      </c>
      <c r="BZ381" s="44">
        <f t="shared" si="530"/>
        <v>15.25</v>
      </c>
      <c r="CA381" s="44">
        <v>1</v>
      </c>
      <c r="CB381" s="35">
        <f t="shared" si="531"/>
        <v>0</v>
      </c>
      <c r="CC381" s="43">
        <f t="shared" si="479"/>
        <v>755104896000</v>
      </c>
      <c r="CD381" s="43">
        <f t="shared" si="532"/>
        <v>0</v>
      </c>
      <c r="CE381" s="43">
        <f t="shared" si="533"/>
        <v>6.1595613684192496E+16</v>
      </c>
      <c r="CF381" s="43">
        <f t="shared" si="534"/>
        <v>4575</v>
      </c>
      <c r="CG381" s="43">
        <f t="shared" si="535"/>
        <v>3306539.2482041344</v>
      </c>
      <c r="CH381" s="71" t="e">
        <f t="shared" si="564"/>
        <v>#DIV/0!</v>
      </c>
      <c r="CJ381" s="44">
        <f t="shared" si="536"/>
        <v>168</v>
      </c>
      <c r="CK381" s="44">
        <f t="shared" si="537"/>
        <v>18.899999999999999</v>
      </c>
      <c r="CL381" s="44">
        <v>1</v>
      </c>
      <c r="CM381" s="35">
        <f t="shared" si="538"/>
        <v>0</v>
      </c>
      <c r="CN381" s="43">
        <f t="shared" si="480"/>
        <v>276595200</v>
      </c>
      <c r="CO381" s="43">
        <f t="shared" si="539"/>
        <v>0</v>
      </c>
      <c r="CP381" s="43">
        <f t="shared" si="540"/>
        <v>30075983244234.504</v>
      </c>
      <c r="CQ381" s="43">
        <f t="shared" si="541"/>
        <v>5670</v>
      </c>
      <c r="CR381" s="43">
        <f t="shared" si="542"/>
        <v>3306539.2482041344</v>
      </c>
      <c r="CS381" s="71" t="e">
        <f t="shared" si="560"/>
        <v>#DIV/0!</v>
      </c>
      <c r="CU381" s="44">
        <f t="shared" si="543"/>
        <v>118</v>
      </c>
      <c r="CV381" s="44">
        <f t="shared" si="544"/>
        <v>23</v>
      </c>
      <c r="CW381" s="44">
        <v>1</v>
      </c>
      <c r="CX381" s="35">
        <f t="shared" si="545"/>
        <v>0</v>
      </c>
      <c r="CY381" s="43">
        <f t="shared" si="481"/>
        <v>112320</v>
      </c>
      <c r="CZ381" s="43">
        <f t="shared" si="546"/>
        <v>0</v>
      </c>
      <c r="DA381" s="43">
        <f t="shared" si="547"/>
        <v>29371077386.947655</v>
      </c>
      <c r="DB381" s="43">
        <f t="shared" si="548"/>
        <v>6900</v>
      </c>
      <c r="DC381" s="43">
        <f t="shared" si="549"/>
        <v>3306539.2482041344</v>
      </c>
      <c r="DD381" s="71" t="e">
        <f t="shared" si="550"/>
        <v>#DIV/0!</v>
      </c>
      <c r="DF381" s="44">
        <f t="shared" si="551"/>
        <v>55</v>
      </c>
      <c r="DG381" s="44">
        <f t="shared" si="552"/>
        <v>32.75</v>
      </c>
      <c r="DH381" s="44">
        <v>1</v>
      </c>
      <c r="DI381" s="35">
        <f t="shared" si="561"/>
        <v>0</v>
      </c>
      <c r="DJ381" s="43">
        <f t="shared" si="482"/>
        <v>60</v>
      </c>
      <c r="DK381" s="43">
        <f t="shared" si="553"/>
        <v>0</v>
      </c>
      <c r="DL381" s="43">
        <f t="shared" si="554"/>
        <v>4730880.0000000177</v>
      </c>
      <c r="DM381" s="43">
        <f t="shared" si="555"/>
        <v>9825</v>
      </c>
      <c r="DN381" s="43">
        <f t="shared" si="556"/>
        <v>3306539.2482041344</v>
      </c>
      <c r="DO381" s="71" t="e">
        <f t="shared" si="557"/>
        <v>#DIV/0!</v>
      </c>
    </row>
    <row r="382" spans="1:119">
      <c r="A382" s="35">
        <f t="shared" si="483"/>
        <v>114104.80343235264</v>
      </c>
      <c r="B382" s="35">
        <v>0</v>
      </c>
      <c r="C382" s="56">
        <f t="shared" si="563"/>
        <v>19.25</v>
      </c>
      <c r="D382" s="60"/>
      <c r="E382" s="59">
        <f t="shared" si="484"/>
        <v>19.25</v>
      </c>
      <c r="F382" s="102">
        <f t="shared" si="472"/>
        <v>38.5</v>
      </c>
      <c r="G382" s="38">
        <f t="shared" si="485"/>
        <v>4.3396596884525048E+22</v>
      </c>
      <c r="H382" s="35">
        <f t="shared" si="558"/>
        <v>75.200000000000045</v>
      </c>
      <c r="I382" s="39">
        <v>376</v>
      </c>
      <c r="J382" s="44">
        <f t="shared" si="486"/>
        <v>376</v>
      </c>
      <c r="K382" s="44">
        <f t="shared" si="487"/>
        <v>1</v>
      </c>
      <c r="L382" s="34">
        <v>1</v>
      </c>
      <c r="M382" s="127">
        <f t="shared" si="488"/>
        <v>19.25</v>
      </c>
      <c r="N382" s="43">
        <f t="shared" si="473"/>
        <v>5.6628227824969421E+23</v>
      </c>
      <c r="O382" s="43">
        <f t="shared" si="489"/>
        <v>4.0987511299712867E+27</v>
      </c>
      <c r="P382" s="43">
        <f t="shared" si="490"/>
        <v>1.0024613880325286E+26</v>
      </c>
      <c r="Q382" s="43">
        <f t="shared" si="491"/>
        <v>300</v>
      </c>
      <c r="R382" s="43">
        <f t="shared" si="492"/>
        <v>3423144.1029705792</v>
      </c>
      <c r="S382" s="71">
        <f t="shared" si="493"/>
        <v>2.4457727640554532E-2</v>
      </c>
      <c r="V382" s="44">
        <f t="shared" si="494"/>
        <v>376</v>
      </c>
      <c r="W382" s="44">
        <f t="shared" si="495"/>
        <v>2</v>
      </c>
      <c r="X382" s="44">
        <v>1</v>
      </c>
      <c r="Y382" s="35">
        <f t="shared" si="496"/>
        <v>1</v>
      </c>
      <c r="Z382" s="43">
        <f t="shared" si="474"/>
        <v>1.8946554293936113E+24</v>
      </c>
      <c r="AA382" s="43">
        <f t="shared" si="497"/>
        <v>7.1239044145199787E+26</v>
      </c>
      <c r="AB382" s="43">
        <f t="shared" si="498"/>
        <v>1.0024613880325286E+26</v>
      </c>
      <c r="AC382" s="43">
        <f t="shared" si="499"/>
        <v>600</v>
      </c>
      <c r="AD382" s="43">
        <f t="shared" si="500"/>
        <v>3423144.1029705792</v>
      </c>
      <c r="AE382" s="71">
        <f t="shared" si="562"/>
        <v>0.14071797285619198</v>
      </c>
      <c r="AG382" s="44">
        <f t="shared" si="501"/>
        <v>361</v>
      </c>
      <c r="AH382" s="44">
        <f t="shared" si="502"/>
        <v>4.1500000000000004</v>
      </c>
      <c r="AI382" s="44">
        <v>1</v>
      </c>
      <c r="AJ382" s="35">
        <f t="shared" si="503"/>
        <v>1.075</v>
      </c>
      <c r="AK382" s="43">
        <f t="shared" si="475"/>
        <v>2.6048854107824627E+23</v>
      </c>
      <c r="AL382" s="43">
        <f t="shared" si="504"/>
        <v>1.0108909057894043E+26</v>
      </c>
      <c r="AM382" s="43">
        <f t="shared" si="505"/>
        <v>1.2530767350406597E+25</v>
      </c>
      <c r="AN382" s="43">
        <f t="shared" si="506"/>
        <v>1245</v>
      </c>
      <c r="AO382" s="43">
        <f t="shared" si="507"/>
        <v>3423144.1029705792</v>
      </c>
      <c r="AP382" s="71">
        <f t="shared" si="566"/>
        <v>0.12395766228227492</v>
      </c>
      <c r="AR382" s="44">
        <f t="shared" si="508"/>
        <v>341</v>
      </c>
      <c r="AS382" s="44">
        <f t="shared" si="509"/>
        <v>6.5</v>
      </c>
      <c r="AT382" s="44">
        <v>1</v>
      </c>
      <c r="AU382" s="35">
        <f t="shared" si="510"/>
        <v>1.175</v>
      </c>
      <c r="AV382" s="43">
        <f t="shared" si="476"/>
        <v>2.8094171541476039E+22</v>
      </c>
      <c r="AW382" s="43">
        <f t="shared" si="511"/>
        <v>1.1256632182380912E+25</v>
      </c>
      <c r="AX382" s="43">
        <f t="shared" si="512"/>
        <v>7.8317295940041111E+23</v>
      </c>
      <c r="AY382" s="43">
        <f t="shared" si="513"/>
        <v>1950</v>
      </c>
      <c r="AZ382" s="43">
        <f t="shared" si="514"/>
        <v>3423144.1029705792</v>
      </c>
      <c r="BA382" s="71">
        <f t="shared" si="559"/>
        <v>6.957435818381344E-2</v>
      </c>
      <c r="BC382" s="44">
        <f t="shared" si="515"/>
        <v>316</v>
      </c>
      <c r="BD382" s="44">
        <f t="shared" si="516"/>
        <v>9.1</v>
      </c>
      <c r="BE382" s="44">
        <v>1</v>
      </c>
      <c r="BF382" s="35">
        <f t="shared" si="517"/>
        <v>1.3</v>
      </c>
      <c r="BG382" s="43">
        <f t="shared" si="477"/>
        <v>1.7782684404274944E+21</v>
      </c>
      <c r="BH382" s="43">
        <f t="shared" si="518"/>
        <v>7.3051267532761468E+23</v>
      </c>
      <c r="BI382" s="43">
        <f t="shared" si="519"/>
        <v>2.4474154981262809E+22</v>
      </c>
      <c r="BJ382" s="43">
        <f t="shared" si="520"/>
        <v>2730</v>
      </c>
      <c r="BK382" s="43">
        <f t="shared" si="521"/>
        <v>3423144.1029705792</v>
      </c>
      <c r="BL382" s="71">
        <f t="shared" si="567"/>
        <v>3.3502710915025297E-2</v>
      </c>
      <c r="BN382" s="44">
        <f t="shared" si="522"/>
        <v>286</v>
      </c>
      <c r="BO382" s="44">
        <f t="shared" si="523"/>
        <v>12</v>
      </c>
      <c r="BP382" s="44">
        <v>1</v>
      </c>
      <c r="BQ382" s="35">
        <f t="shared" si="524"/>
        <v>1.45</v>
      </c>
      <c r="BR382" s="43">
        <f t="shared" si="478"/>
        <v>4.7044138635648E+18</v>
      </c>
      <c r="BS382" s="43">
        <f t="shared" si="525"/>
        <v>1.9509204292203226E+21</v>
      </c>
      <c r="BT382" s="43">
        <f t="shared" si="526"/>
        <v>3.8240867158223054E+20</v>
      </c>
      <c r="BU382" s="43">
        <f t="shared" si="527"/>
        <v>3600</v>
      </c>
      <c r="BV382" s="43">
        <f t="shared" si="528"/>
        <v>3423144.1029705792</v>
      </c>
      <c r="BW382" s="71">
        <f t="shared" si="565"/>
        <v>0.19601448929163073</v>
      </c>
      <c r="BY382" s="44">
        <f t="shared" si="529"/>
        <v>224</v>
      </c>
      <c r="BZ382" s="44">
        <f t="shared" si="530"/>
        <v>15.25</v>
      </c>
      <c r="CA382" s="44">
        <v>1</v>
      </c>
      <c r="CB382" s="35">
        <f t="shared" si="531"/>
        <v>0</v>
      </c>
      <c r="CC382" s="43">
        <f t="shared" si="479"/>
        <v>755104896000</v>
      </c>
      <c r="CD382" s="43">
        <f t="shared" si="532"/>
        <v>0</v>
      </c>
      <c r="CE382" s="43">
        <f t="shared" si="533"/>
        <v>7.0754780114064784E+16</v>
      </c>
      <c r="CF382" s="43">
        <f t="shared" si="534"/>
        <v>4575</v>
      </c>
      <c r="CG382" s="43">
        <f t="shared" si="535"/>
        <v>3423144.1029705792</v>
      </c>
      <c r="CH382" s="71" t="e">
        <f t="shared" si="564"/>
        <v>#DIV/0!</v>
      </c>
      <c r="CJ382" s="44">
        <f t="shared" si="536"/>
        <v>169</v>
      </c>
      <c r="CK382" s="44">
        <f t="shared" si="537"/>
        <v>18.899999999999999</v>
      </c>
      <c r="CL382" s="44">
        <v>1</v>
      </c>
      <c r="CM382" s="35">
        <f t="shared" si="538"/>
        <v>0</v>
      </c>
      <c r="CN382" s="43">
        <f t="shared" si="480"/>
        <v>276595200</v>
      </c>
      <c r="CO382" s="43">
        <f t="shared" si="539"/>
        <v>0</v>
      </c>
      <c r="CP382" s="43">
        <f t="shared" si="540"/>
        <v>34548232477570.566</v>
      </c>
      <c r="CQ382" s="43">
        <f t="shared" si="541"/>
        <v>5670</v>
      </c>
      <c r="CR382" s="43">
        <f t="shared" si="542"/>
        <v>3423144.1029705792</v>
      </c>
      <c r="CS382" s="71" t="e">
        <f t="shared" si="560"/>
        <v>#DIV/0!</v>
      </c>
      <c r="CU382" s="44">
        <f t="shared" si="543"/>
        <v>119</v>
      </c>
      <c r="CV382" s="44">
        <f t="shared" si="544"/>
        <v>23</v>
      </c>
      <c r="CW382" s="44">
        <v>1</v>
      </c>
      <c r="CX382" s="35">
        <f t="shared" si="545"/>
        <v>0</v>
      </c>
      <c r="CY382" s="43">
        <f t="shared" si="481"/>
        <v>112320</v>
      </c>
      <c r="CZ382" s="43">
        <f t="shared" si="546"/>
        <v>0</v>
      </c>
      <c r="DA382" s="43">
        <f t="shared" si="547"/>
        <v>33738508278.877399</v>
      </c>
      <c r="DB382" s="43">
        <f t="shared" si="548"/>
        <v>6900</v>
      </c>
      <c r="DC382" s="43">
        <f t="shared" si="549"/>
        <v>3423144.1029705792</v>
      </c>
      <c r="DD382" s="71" t="e">
        <f t="shared" si="550"/>
        <v>#DIV/0!</v>
      </c>
      <c r="DF382" s="44">
        <f t="shared" si="551"/>
        <v>56</v>
      </c>
      <c r="DG382" s="44">
        <f t="shared" si="552"/>
        <v>32.75</v>
      </c>
      <c r="DH382" s="44">
        <v>1</v>
      </c>
      <c r="DI382" s="35">
        <f t="shared" si="561"/>
        <v>0</v>
      </c>
      <c r="DJ382" s="43">
        <f t="shared" si="482"/>
        <v>60</v>
      </c>
      <c r="DK382" s="43">
        <f t="shared" si="553"/>
        <v>0</v>
      </c>
      <c r="DL382" s="43">
        <f t="shared" si="554"/>
        <v>5434354.0736883935</v>
      </c>
      <c r="DM382" s="43">
        <f t="shared" si="555"/>
        <v>9825</v>
      </c>
      <c r="DN382" s="43">
        <f t="shared" si="556"/>
        <v>3423144.1029705792</v>
      </c>
      <c r="DO382" s="71" t="e">
        <f t="shared" si="557"/>
        <v>#DIV/0!</v>
      </c>
    </row>
    <row r="383" spans="1:119">
      <c r="A383" s="35">
        <f t="shared" si="483"/>
        <v>118128.70063532992</v>
      </c>
      <c r="B383" s="35">
        <v>0</v>
      </c>
      <c r="C383" s="56">
        <f t="shared" si="563"/>
        <v>19.25</v>
      </c>
      <c r="D383" s="60"/>
      <c r="E383" s="59">
        <f t="shared" si="484"/>
        <v>19.25</v>
      </c>
      <c r="F383" s="102">
        <f t="shared" si="472"/>
        <v>38.5</v>
      </c>
      <c r="G383" s="38">
        <f t="shared" si="485"/>
        <v>4.9849599453723403E+22</v>
      </c>
      <c r="H383" s="35">
        <f t="shared" si="558"/>
        <v>75.400000000000034</v>
      </c>
      <c r="I383" s="39">
        <v>377</v>
      </c>
      <c r="J383" s="44">
        <f t="shared" si="486"/>
        <v>377</v>
      </c>
      <c r="K383" s="44">
        <f t="shared" si="487"/>
        <v>1</v>
      </c>
      <c r="L383" s="34">
        <v>1</v>
      </c>
      <c r="M383" s="127">
        <f t="shared" si="488"/>
        <v>19.25</v>
      </c>
      <c r="N383" s="43">
        <f t="shared" si="473"/>
        <v>5.6628227824969421E+23</v>
      </c>
      <c r="O383" s="43">
        <f t="shared" si="489"/>
        <v>4.1096520638275933E+27</v>
      </c>
      <c r="P383" s="43">
        <f t="shared" si="490"/>
        <v>1.1515257473810107E+26</v>
      </c>
      <c r="Q383" s="43">
        <f t="shared" si="491"/>
        <v>300</v>
      </c>
      <c r="R383" s="43">
        <f t="shared" si="492"/>
        <v>3543861.0190598979</v>
      </c>
      <c r="S383" s="71">
        <f t="shared" si="493"/>
        <v>2.8020030150886249E-2</v>
      </c>
      <c r="V383" s="44">
        <f t="shared" si="494"/>
        <v>377</v>
      </c>
      <c r="W383" s="44">
        <f t="shared" si="495"/>
        <v>2</v>
      </c>
      <c r="X383" s="44">
        <v>1</v>
      </c>
      <c r="Y383" s="35">
        <f t="shared" si="496"/>
        <v>1</v>
      </c>
      <c r="Z383" s="43">
        <f t="shared" si="474"/>
        <v>1.8946554293936113E+24</v>
      </c>
      <c r="AA383" s="43">
        <f t="shared" si="497"/>
        <v>7.1428509688139143E+26</v>
      </c>
      <c r="AB383" s="43">
        <f t="shared" si="498"/>
        <v>1.1515257473810107E+26</v>
      </c>
      <c r="AC383" s="43">
        <f t="shared" si="499"/>
        <v>600</v>
      </c>
      <c r="AD383" s="43">
        <f t="shared" si="500"/>
        <v>3543861.0190598979</v>
      </c>
      <c r="AE383" s="71">
        <f t="shared" si="562"/>
        <v>0.16121374398102892</v>
      </c>
      <c r="AG383" s="44">
        <f t="shared" si="501"/>
        <v>362</v>
      </c>
      <c r="AH383" s="44">
        <f t="shared" si="502"/>
        <v>4.1500000000000004</v>
      </c>
      <c r="AI383" s="44">
        <v>1</v>
      </c>
      <c r="AJ383" s="35">
        <f t="shared" si="503"/>
        <v>1.075</v>
      </c>
      <c r="AK383" s="43">
        <f t="shared" si="475"/>
        <v>2.6048854107824627E+23</v>
      </c>
      <c r="AL383" s="43">
        <f t="shared" si="504"/>
        <v>1.0136911576059953E+26</v>
      </c>
      <c r="AM383" s="43">
        <f t="shared" si="505"/>
        <v>1.4394071842262612E+25</v>
      </c>
      <c r="AN383" s="43">
        <f t="shared" si="506"/>
        <v>1245</v>
      </c>
      <c r="AO383" s="43">
        <f t="shared" si="507"/>
        <v>3543861.0190598979</v>
      </c>
      <c r="AP383" s="71">
        <f t="shared" si="566"/>
        <v>0.14199662031438323</v>
      </c>
      <c r="AR383" s="44">
        <f t="shared" si="508"/>
        <v>342</v>
      </c>
      <c r="AS383" s="44">
        <f t="shared" si="509"/>
        <v>6.5</v>
      </c>
      <c r="AT383" s="44">
        <v>1</v>
      </c>
      <c r="AU383" s="35">
        <f t="shared" si="510"/>
        <v>1.175</v>
      </c>
      <c r="AV383" s="43">
        <f t="shared" si="476"/>
        <v>2.8094171541476039E+22</v>
      </c>
      <c r="AW383" s="43">
        <f t="shared" si="511"/>
        <v>1.1289642833942148E+25</v>
      </c>
      <c r="AX383" s="43">
        <f t="shared" si="512"/>
        <v>8.9962949014141206E+23</v>
      </c>
      <c r="AY383" s="43">
        <f t="shared" si="513"/>
        <v>1950</v>
      </c>
      <c r="AZ383" s="43">
        <f t="shared" si="514"/>
        <v>3543861.0190598979</v>
      </c>
      <c r="BA383" s="71">
        <f t="shared" si="559"/>
        <v>7.968626672906684E-2</v>
      </c>
      <c r="BC383" s="44">
        <f t="shared" si="515"/>
        <v>317</v>
      </c>
      <c r="BD383" s="44">
        <f t="shared" si="516"/>
        <v>9.1</v>
      </c>
      <c r="BE383" s="44">
        <v>1</v>
      </c>
      <c r="BF383" s="35">
        <f t="shared" si="517"/>
        <v>1.3</v>
      </c>
      <c r="BG383" s="43">
        <f t="shared" si="477"/>
        <v>1.7782684404274944E+21</v>
      </c>
      <c r="BH383" s="43">
        <f t="shared" si="518"/>
        <v>7.3282442430017036E+23</v>
      </c>
      <c r="BI383" s="43">
        <f t="shared" si="519"/>
        <v>2.8113421566919076E+22</v>
      </c>
      <c r="BJ383" s="43">
        <f t="shared" si="520"/>
        <v>2730</v>
      </c>
      <c r="BK383" s="43">
        <f t="shared" si="521"/>
        <v>3543861.0190598979</v>
      </c>
      <c r="BL383" s="71">
        <f t="shared" si="567"/>
        <v>3.8363106679702601E-2</v>
      </c>
      <c r="BN383" s="44">
        <f t="shared" si="522"/>
        <v>287</v>
      </c>
      <c r="BO383" s="44">
        <f t="shared" si="523"/>
        <v>12</v>
      </c>
      <c r="BP383" s="44">
        <v>1</v>
      </c>
      <c r="BQ383" s="35">
        <f t="shared" si="524"/>
        <v>1.45</v>
      </c>
      <c r="BR383" s="43">
        <f t="shared" si="478"/>
        <v>4.7044138635648E+18</v>
      </c>
      <c r="BS383" s="43">
        <f t="shared" si="525"/>
        <v>1.9577418293224916E+21</v>
      </c>
      <c r="BT383" s="43">
        <f t="shared" si="526"/>
        <v>4.3927221198310978E+20</v>
      </c>
      <c r="BU383" s="43">
        <f t="shared" si="527"/>
        <v>3600</v>
      </c>
      <c r="BV383" s="43">
        <f t="shared" si="528"/>
        <v>3543861.0190598979</v>
      </c>
      <c r="BW383" s="71">
        <f t="shared" si="565"/>
        <v>0.2243769864870932</v>
      </c>
      <c r="BY383" s="44">
        <f t="shared" si="529"/>
        <v>225</v>
      </c>
      <c r="BZ383" s="44">
        <f t="shared" si="530"/>
        <v>15.25</v>
      </c>
      <c r="CA383" s="44">
        <v>1</v>
      </c>
      <c r="CB383" s="35">
        <f t="shared" si="531"/>
        <v>0</v>
      </c>
      <c r="CC383" s="43">
        <f t="shared" si="479"/>
        <v>755104896000</v>
      </c>
      <c r="CD383" s="43">
        <f t="shared" si="532"/>
        <v>0</v>
      </c>
      <c r="CE383" s="43">
        <f t="shared" si="533"/>
        <v>8.1275899525203168E+16</v>
      </c>
      <c r="CF383" s="43">
        <f t="shared" si="534"/>
        <v>4575</v>
      </c>
      <c r="CG383" s="43">
        <f t="shared" si="535"/>
        <v>3543861.0190598979</v>
      </c>
      <c r="CH383" s="71" t="e">
        <f t="shared" si="564"/>
        <v>#DIV/0!</v>
      </c>
      <c r="CJ383" s="44">
        <f t="shared" si="536"/>
        <v>170</v>
      </c>
      <c r="CK383" s="44">
        <f t="shared" si="537"/>
        <v>18.899999999999999</v>
      </c>
      <c r="CL383" s="44">
        <v>1</v>
      </c>
      <c r="CM383" s="35">
        <f t="shared" si="538"/>
        <v>0</v>
      </c>
      <c r="CN383" s="43">
        <f t="shared" si="480"/>
        <v>276595200</v>
      </c>
      <c r="CO383" s="43">
        <f t="shared" si="539"/>
        <v>0</v>
      </c>
      <c r="CP383" s="43">
        <f t="shared" si="540"/>
        <v>39685497815040.453</v>
      </c>
      <c r="CQ383" s="43">
        <f t="shared" si="541"/>
        <v>5670</v>
      </c>
      <c r="CR383" s="43">
        <f t="shared" si="542"/>
        <v>3543861.0190598979</v>
      </c>
      <c r="CS383" s="71" t="e">
        <f t="shared" si="560"/>
        <v>#DIV/0!</v>
      </c>
      <c r="CU383" s="44">
        <f t="shared" si="543"/>
        <v>120</v>
      </c>
      <c r="CV383" s="44">
        <f t="shared" si="544"/>
        <v>23</v>
      </c>
      <c r="CW383" s="44">
        <v>13</v>
      </c>
      <c r="CX383" s="35">
        <f t="shared" si="545"/>
        <v>0</v>
      </c>
      <c r="CY383" s="43">
        <f t="shared" si="481"/>
        <v>1460160</v>
      </c>
      <c r="CZ383" s="43">
        <f t="shared" si="546"/>
        <v>0</v>
      </c>
      <c r="DA383" s="43">
        <f t="shared" si="547"/>
        <v>38755368960.000313</v>
      </c>
      <c r="DB383" s="43">
        <f t="shared" si="548"/>
        <v>6900</v>
      </c>
      <c r="DC383" s="43">
        <f t="shared" si="549"/>
        <v>3543861.0190598979</v>
      </c>
      <c r="DD383" s="71" t="e">
        <f t="shared" si="550"/>
        <v>#DIV/0!</v>
      </c>
      <c r="DF383" s="44">
        <f t="shared" si="551"/>
        <v>57</v>
      </c>
      <c r="DG383" s="44">
        <f t="shared" si="552"/>
        <v>32.75</v>
      </c>
      <c r="DH383" s="44">
        <v>1</v>
      </c>
      <c r="DI383" s="35">
        <f t="shared" si="561"/>
        <v>0</v>
      </c>
      <c r="DJ383" s="43">
        <f t="shared" si="482"/>
        <v>60</v>
      </c>
      <c r="DK383" s="43">
        <f t="shared" si="553"/>
        <v>0</v>
      </c>
      <c r="DL383" s="43">
        <f t="shared" si="554"/>
        <v>6242433.5849172948</v>
      </c>
      <c r="DM383" s="43">
        <f t="shared" si="555"/>
        <v>9825</v>
      </c>
      <c r="DN383" s="43">
        <f t="shared" si="556"/>
        <v>3543861.0190598979</v>
      </c>
      <c r="DO383" s="71" t="e">
        <f t="shared" si="557"/>
        <v>#DIV/0!</v>
      </c>
    </row>
    <row r="384" spans="1:119">
      <c r="A384" s="35">
        <f t="shared" si="483"/>
        <v>122294.50026671572</v>
      </c>
      <c r="B384" s="35">
        <v>0</v>
      </c>
      <c r="C384" s="56">
        <f t="shared" si="563"/>
        <v>19.25</v>
      </c>
      <c r="D384" s="60"/>
      <c r="E384" s="59">
        <f t="shared" si="484"/>
        <v>19.25</v>
      </c>
      <c r="F384" s="102">
        <f t="shared" si="472"/>
        <v>38.5</v>
      </c>
      <c r="G384" s="38">
        <f t="shared" si="485"/>
        <v>5.7262152889753145E+22</v>
      </c>
      <c r="H384" s="35">
        <f t="shared" si="558"/>
        <v>75.600000000000037</v>
      </c>
      <c r="I384" s="39">
        <v>378</v>
      </c>
      <c r="J384" s="44">
        <f t="shared" si="486"/>
        <v>378</v>
      </c>
      <c r="K384" s="44">
        <f t="shared" si="487"/>
        <v>1</v>
      </c>
      <c r="L384" s="34">
        <v>1</v>
      </c>
      <c r="M384" s="127">
        <f t="shared" si="488"/>
        <v>19.25</v>
      </c>
      <c r="N384" s="43">
        <f t="shared" si="473"/>
        <v>5.6628227824969421E+23</v>
      </c>
      <c r="O384" s="43">
        <f t="shared" si="489"/>
        <v>4.1205529976838999E+27</v>
      </c>
      <c r="P384" s="43">
        <f t="shared" si="490"/>
        <v>1.3227557317532976E+26</v>
      </c>
      <c r="Q384" s="43">
        <f t="shared" si="491"/>
        <v>300</v>
      </c>
      <c r="R384" s="43">
        <f t="shared" si="492"/>
        <v>3668835.0080014719</v>
      </c>
      <c r="S384" s="71">
        <f t="shared" si="493"/>
        <v>3.2101412904937725E-2</v>
      </c>
      <c r="V384" s="44">
        <f t="shared" si="494"/>
        <v>378</v>
      </c>
      <c r="W384" s="44">
        <f t="shared" si="495"/>
        <v>2</v>
      </c>
      <c r="X384" s="44">
        <v>1</v>
      </c>
      <c r="Y384" s="35">
        <f t="shared" si="496"/>
        <v>1</v>
      </c>
      <c r="Z384" s="43">
        <f t="shared" si="474"/>
        <v>1.8946554293936113E+24</v>
      </c>
      <c r="AA384" s="43">
        <f t="shared" si="497"/>
        <v>7.1617975231078512E+26</v>
      </c>
      <c r="AB384" s="43">
        <f t="shared" si="498"/>
        <v>1.3227557317532976E+26</v>
      </c>
      <c r="AC384" s="43">
        <f t="shared" si="499"/>
        <v>600</v>
      </c>
      <c r="AD384" s="43">
        <f t="shared" si="500"/>
        <v>3668835.0080014719</v>
      </c>
      <c r="AE384" s="71">
        <f t="shared" si="562"/>
        <v>0.18469605256018043</v>
      </c>
      <c r="AG384" s="44">
        <f t="shared" si="501"/>
        <v>363</v>
      </c>
      <c r="AH384" s="44">
        <f t="shared" si="502"/>
        <v>4.1500000000000004</v>
      </c>
      <c r="AI384" s="44">
        <v>1</v>
      </c>
      <c r="AJ384" s="35">
        <f t="shared" si="503"/>
        <v>1.075</v>
      </c>
      <c r="AK384" s="43">
        <f t="shared" si="475"/>
        <v>2.6048854107824627E+23</v>
      </c>
      <c r="AL384" s="43">
        <f t="shared" si="504"/>
        <v>1.0164914094225866E+26</v>
      </c>
      <c r="AM384" s="43">
        <f t="shared" si="505"/>
        <v>1.6534446646916207E+25</v>
      </c>
      <c r="AN384" s="43">
        <f t="shared" si="506"/>
        <v>1245</v>
      </c>
      <c r="AO384" s="43">
        <f t="shared" si="507"/>
        <v>3668835.0080014719</v>
      </c>
      <c r="AP384" s="71">
        <f t="shared" si="566"/>
        <v>0.16266194178963622</v>
      </c>
      <c r="AR384" s="44">
        <f t="shared" si="508"/>
        <v>343</v>
      </c>
      <c r="AS384" s="44">
        <f t="shared" si="509"/>
        <v>6.5</v>
      </c>
      <c r="AT384" s="44">
        <v>1</v>
      </c>
      <c r="AU384" s="35">
        <f t="shared" si="510"/>
        <v>1.175</v>
      </c>
      <c r="AV384" s="43">
        <f t="shared" si="476"/>
        <v>2.8094171541476039E+22</v>
      </c>
      <c r="AW384" s="43">
        <f t="shared" si="511"/>
        <v>1.1322653485503381E+25</v>
      </c>
      <c r="AX384" s="43">
        <f t="shared" si="512"/>
        <v>1.0334029154322615E+24</v>
      </c>
      <c r="AY384" s="43">
        <f t="shared" si="513"/>
        <v>1950</v>
      </c>
      <c r="AZ384" s="43">
        <f t="shared" si="514"/>
        <v>3668835.0080014719</v>
      </c>
      <c r="BA384" s="71">
        <f t="shared" si="559"/>
        <v>9.126861620867828E-2</v>
      </c>
      <c r="BC384" s="44">
        <f t="shared" si="515"/>
        <v>318</v>
      </c>
      <c r="BD384" s="44">
        <f t="shared" si="516"/>
        <v>9.1</v>
      </c>
      <c r="BE384" s="44">
        <v>1</v>
      </c>
      <c r="BF384" s="35">
        <f t="shared" si="517"/>
        <v>1.3</v>
      </c>
      <c r="BG384" s="43">
        <f t="shared" si="477"/>
        <v>1.7782684404274944E+21</v>
      </c>
      <c r="BH384" s="43">
        <f t="shared" si="518"/>
        <v>7.3513617327272618E+23</v>
      </c>
      <c r="BI384" s="43">
        <f t="shared" si="519"/>
        <v>3.2293841107258112E+22</v>
      </c>
      <c r="BJ384" s="43">
        <f t="shared" si="520"/>
        <v>2730</v>
      </c>
      <c r="BK384" s="43">
        <f t="shared" si="521"/>
        <v>3668835.0080014719</v>
      </c>
      <c r="BL384" s="71">
        <f t="shared" si="567"/>
        <v>4.3929060059023251E-2</v>
      </c>
      <c r="BN384" s="44">
        <f t="shared" si="522"/>
        <v>288</v>
      </c>
      <c r="BO384" s="44">
        <f t="shared" si="523"/>
        <v>12</v>
      </c>
      <c r="BP384" s="44">
        <v>1</v>
      </c>
      <c r="BQ384" s="35">
        <f t="shared" si="524"/>
        <v>1.45</v>
      </c>
      <c r="BR384" s="43">
        <f t="shared" si="478"/>
        <v>4.7044138635648E+18</v>
      </c>
      <c r="BS384" s="43">
        <f t="shared" si="525"/>
        <v>1.9645632294246605E+21</v>
      </c>
      <c r="BT384" s="43">
        <f t="shared" si="526"/>
        <v>5.0459126730090709E+20</v>
      </c>
      <c r="BU384" s="43">
        <f t="shared" si="527"/>
        <v>3600</v>
      </c>
      <c r="BV384" s="43">
        <f t="shared" si="528"/>
        <v>3668835.0080014719</v>
      </c>
      <c r="BW384" s="71">
        <f t="shared" si="565"/>
        <v>0.25684653959887105</v>
      </c>
      <c r="BY384" s="44">
        <f t="shared" si="529"/>
        <v>226</v>
      </c>
      <c r="BZ384" s="44">
        <f t="shared" si="530"/>
        <v>15.25</v>
      </c>
      <c r="CA384" s="44">
        <v>1</v>
      </c>
      <c r="CB384" s="35">
        <f t="shared" si="531"/>
        <v>0</v>
      </c>
      <c r="CC384" s="43">
        <f t="shared" si="479"/>
        <v>755104896000</v>
      </c>
      <c r="CD384" s="43">
        <f t="shared" si="532"/>
        <v>0</v>
      </c>
      <c r="CE384" s="43">
        <f t="shared" si="533"/>
        <v>9.3361492085505152E+16</v>
      </c>
      <c r="CF384" s="43">
        <f t="shared" si="534"/>
        <v>4575</v>
      </c>
      <c r="CG384" s="43">
        <f t="shared" si="535"/>
        <v>3668835.0080014719</v>
      </c>
      <c r="CH384" s="71" t="e">
        <f t="shared" si="564"/>
        <v>#DIV/0!</v>
      </c>
      <c r="CJ384" s="44">
        <f t="shared" si="536"/>
        <v>171</v>
      </c>
      <c r="CK384" s="44">
        <f t="shared" si="537"/>
        <v>18.899999999999999</v>
      </c>
      <c r="CL384" s="44">
        <v>1</v>
      </c>
      <c r="CM384" s="35">
        <f t="shared" si="538"/>
        <v>0</v>
      </c>
      <c r="CN384" s="43">
        <f t="shared" si="480"/>
        <v>276595200</v>
      </c>
      <c r="CO384" s="43">
        <f t="shared" si="539"/>
        <v>0</v>
      </c>
      <c r="CP384" s="43">
        <f t="shared" si="540"/>
        <v>45586666057375.398</v>
      </c>
      <c r="CQ384" s="43">
        <f t="shared" si="541"/>
        <v>5670</v>
      </c>
      <c r="CR384" s="43">
        <f t="shared" si="542"/>
        <v>3668835.0080014719</v>
      </c>
      <c r="CS384" s="71" t="e">
        <f t="shared" si="560"/>
        <v>#DIV/0!</v>
      </c>
      <c r="CU384" s="44">
        <f t="shared" si="543"/>
        <v>121</v>
      </c>
      <c r="CV384" s="44">
        <f t="shared" si="544"/>
        <v>23</v>
      </c>
      <c r="CW384" s="44">
        <v>1</v>
      </c>
      <c r="CX384" s="35">
        <f t="shared" si="545"/>
        <v>0</v>
      </c>
      <c r="CY384" s="43">
        <f t="shared" si="481"/>
        <v>1460160</v>
      </c>
      <c r="CZ384" s="43">
        <f t="shared" si="546"/>
        <v>0</v>
      </c>
      <c r="DA384" s="43">
        <f t="shared" si="547"/>
        <v>44518228571.655525</v>
      </c>
      <c r="DB384" s="43">
        <f t="shared" si="548"/>
        <v>6900</v>
      </c>
      <c r="DC384" s="43">
        <f t="shared" si="549"/>
        <v>3668835.0080014719</v>
      </c>
      <c r="DD384" s="71" t="e">
        <f t="shared" si="550"/>
        <v>#DIV/0!</v>
      </c>
      <c r="DF384" s="44">
        <f t="shared" si="551"/>
        <v>58</v>
      </c>
      <c r="DG384" s="44">
        <f t="shared" si="552"/>
        <v>32.75</v>
      </c>
      <c r="DH384" s="44">
        <v>1</v>
      </c>
      <c r="DI384" s="35">
        <f t="shared" si="561"/>
        <v>0</v>
      </c>
      <c r="DJ384" s="43">
        <f t="shared" si="482"/>
        <v>60</v>
      </c>
      <c r="DK384" s="43">
        <f t="shared" si="553"/>
        <v>0</v>
      </c>
      <c r="DL384" s="43">
        <f t="shared" si="554"/>
        <v>7170673.1901727393</v>
      </c>
      <c r="DM384" s="43">
        <f t="shared" si="555"/>
        <v>9825</v>
      </c>
      <c r="DN384" s="43">
        <f t="shared" si="556"/>
        <v>3668835.0080014719</v>
      </c>
      <c r="DO384" s="71" t="e">
        <f t="shared" si="557"/>
        <v>#DIV/0!</v>
      </c>
    </row>
    <row r="385" spans="1:119">
      <c r="A385" s="35">
        <f t="shared" si="483"/>
        <v>126607.20650484078</v>
      </c>
      <c r="B385" s="35">
        <v>0</v>
      </c>
      <c r="C385" s="56">
        <f t="shared" si="563"/>
        <v>19.25</v>
      </c>
      <c r="D385" s="60"/>
      <c r="E385" s="59">
        <f t="shared" si="484"/>
        <v>19.25</v>
      </c>
      <c r="F385" s="102">
        <f t="shared" si="472"/>
        <v>38.5</v>
      </c>
      <c r="G385" s="38">
        <f t="shared" si="485"/>
        <v>6.5776940828048159E+22</v>
      </c>
      <c r="H385" s="35">
        <f t="shared" si="558"/>
        <v>75.80000000000004</v>
      </c>
      <c r="I385" s="39">
        <v>379</v>
      </c>
      <c r="J385" s="44">
        <f t="shared" si="486"/>
        <v>379</v>
      </c>
      <c r="K385" s="44">
        <f t="shared" si="487"/>
        <v>1</v>
      </c>
      <c r="L385" s="34">
        <v>1</v>
      </c>
      <c r="M385" s="127">
        <f t="shared" si="488"/>
        <v>19.25</v>
      </c>
      <c r="N385" s="43">
        <f t="shared" si="473"/>
        <v>5.6628227824969421E+23</v>
      </c>
      <c r="O385" s="43">
        <f t="shared" si="489"/>
        <v>4.1314539315402065E+27</v>
      </c>
      <c r="P385" s="43">
        <f t="shared" si="490"/>
        <v>1.5194473331279124E+26</v>
      </c>
      <c r="Q385" s="43">
        <f t="shared" si="491"/>
        <v>300</v>
      </c>
      <c r="R385" s="43">
        <f t="shared" si="492"/>
        <v>3798216.1951452233</v>
      </c>
      <c r="S385" s="71">
        <f t="shared" si="493"/>
        <v>3.6777545104114531E-2</v>
      </c>
      <c r="V385" s="44">
        <f t="shared" si="494"/>
        <v>379</v>
      </c>
      <c r="W385" s="44">
        <f t="shared" si="495"/>
        <v>2</v>
      </c>
      <c r="X385" s="44">
        <v>1</v>
      </c>
      <c r="Y385" s="35">
        <f t="shared" si="496"/>
        <v>1</v>
      </c>
      <c r="Z385" s="43">
        <f t="shared" si="474"/>
        <v>1.8946554293936113E+24</v>
      </c>
      <c r="AA385" s="43">
        <f t="shared" si="497"/>
        <v>7.1807440774017867E+26</v>
      </c>
      <c r="AB385" s="43">
        <f t="shared" si="498"/>
        <v>1.5194473331279124E+26</v>
      </c>
      <c r="AC385" s="43">
        <f t="shared" si="499"/>
        <v>600</v>
      </c>
      <c r="AD385" s="43">
        <f t="shared" si="500"/>
        <v>3798216.1951452233</v>
      </c>
      <c r="AE385" s="71">
        <f t="shared" si="562"/>
        <v>0.211600262695575</v>
      </c>
      <c r="AG385" s="44">
        <f t="shared" si="501"/>
        <v>364</v>
      </c>
      <c r="AH385" s="44">
        <f t="shared" si="502"/>
        <v>4.1500000000000004</v>
      </c>
      <c r="AI385" s="44">
        <v>1</v>
      </c>
      <c r="AJ385" s="35">
        <f t="shared" si="503"/>
        <v>1.075</v>
      </c>
      <c r="AK385" s="43">
        <f t="shared" si="475"/>
        <v>2.6048854107824627E+23</v>
      </c>
      <c r="AL385" s="43">
        <f t="shared" si="504"/>
        <v>1.0192916612391776E+26</v>
      </c>
      <c r="AM385" s="43">
        <f t="shared" si="505"/>
        <v>1.8993091664098888E+25</v>
      </c>
      <c r="AN385" s="43">
        <f t="shared" si="506"/>
        <v>1245</v>
      </c>
      <c r="AO385" s="43">
        <f t="shared" si="507"/>
        <v>3798216.1951452233</v>
      </c>
      <c r="AP385" s="71">
        <f t="shared" si="566"/>
        <v>0.18633618213856989</v>
      </c>
      <c r="AR385" s="44">
        <f t="shared" si="508"/>
        <v>344</v>
      </c>
      <c r="AS385" s="44">
        <f t="shared" si="509"/>
        <v>6.5</v>
      </c>
      <c r="AT385" s="44">
        <v>1</v>
      </c>
      <c r="AU385" s="35">
        <f t="shared" si="510"/>
        <v>1.175</v>
      </c>
      <c r="AV385" s="43">
        <f t="shared" si="476"/>
        <v>2.8094171541476039E+22</v>
      </c>
      <c r="AW385" s="43">
        <f t="shared" si="511"/>
        <v>1.1355664137064616E+25</v>
      </c>
      <c r="AX385" s="43">
        <f t="shared" si="512"/>
        <v>1.1870682290061789E+24</v>
      </c>
      <c r="AY385" s="43">
        <f t="shared" si="513"/>
        <v>1950</v>
      </c>
      <c r="AZ385" s="43">
        <f t="shared" si="514"/>
        <v>3798216.1951452233</v>
      </c>
      <c r="BA385" s="71">
        <f t="shared" si="559"/>
        <v>0.10453534154216632</v>
      </c>
      <c r="BC385" s="44">
        <f t="shared" si="515"/>
        <v>319</v>
      </c>
      <c r="BD385" s="44">
        <f t="shared" si="516"/>
        <v>9.1</v>
      </c>
      <c r="BE385" s="44">
        <v>1</v>
      </c>
      <c r="BF385" s="35">
        <f t="shared" si="517"/>
        <v>1.3</v>
      </c>
      <c r="BG385" s="43">
        <f t="shared" si="477"/>
        <v>1.7782684404274944E+21</v>
      </c>
      <c r="BH385" s="43">
        <f t="shared" si="518"/>
        <v>7.3744792224528201E+23</v>
      </c>
      <c r="BI385" s="43">
        <f t="shared" si="519"/>
        <v>3.7095882156443028E+22</v>
      </c>
      <c r="BJ385" s="43">
        <f t="shared" si="520"/>
        <v>2730</v>
      </c>
      <c r="BK385" s="43">
        <f t="shared" si="521"/>
        <v>3798216.1951452233</v>
      </c>
      <c r="BL385" s="71">
        <f t="shared" si="567"/>
        <v>5.0303053324088957E-2</v>
      </c>
      <c r="BN385" s="44">
        <f t="shared" si="522"/>
        <v>289</v>
      </c>
      <c r="BO385" s="44">
        <f t="shared" si="523"/>
        <v>12</v>
      </c>
      <c r="BP385" s="44">
        <v>1</v>
      </c>
      <c r="BQ385" s="35">
        <f t="shared" si="524"/>
        <v>1.45</v>
      </c>
      <c r="BR385" s="43">
        <f t="shared" si="478"/>
        <v>4.7044138635648E+18</v>
      </c>
      <c r="BS385" s="43">
        <f t="shared" si="525"/>
        <v>1.9713846295268292E+21</v>
      </c>
      <c r="BT385" s="43">
        <f t="shared" si="526"/>
        <v>5.796231586944212E+20</v>
      </c>
      <c r="BU385" s="43">
        <f t="shared" si="527"/>
        <v>3600</v>
      </c>
      <c r="BV385" s="43">
        <f t="shared" si="528"/>
        <v>3798216.1951452233</v>
      </c>
      <c r="BW385" s="71">
        <f t="shared" si="565"/>
        <v>0.29401830064665874</v>
      </c>
      <c r="BY385" s="44">
        <f t="shared" si="529"/>
        <v>227</v>
      </c>
      <c r="BZ385" s="44">
        <f t="shared" si="530"/>
        <v>15.25</v>
      </c>
      <c r="CA385" s="44">
        <v>1</v>
      </c>
      <c r="CB385" s="35">
        <f t="shared" si="531"/>
        <v>0</v>
      </c>
      <c r="CC385" s="43">
        <f t="shared" si="479"/>
        <v>755104896000</v>
      </c>
      <c r="CD385" s="43">
        <f t="shared" si="532"/>
        <v>0</v>
      </c>
      <c r="CE385" s="43">
        <f t="shared" si="533"/>
        <v>1.072441923786885E+17</v>
      </c>
      <c r="CF385" s="43">
        <f t="shared" si="534"/>
        <v>4575</v>
      </c>
      <c r="CG385" s="43">
        <f t="shared" si="535"/>
        <v>3798216.1951452233</v>
      </c>
      <c r="CH385" s="71" t="e">
        <f t="shared" si="564"/>
        <v>#DIV/0!</v>
      </c>
      <c r="CJ385" s="44">
        <f t="shared" si="536"/>
        <v>172</v>
      </c>
      <c r="CK385" s="44">
        <f t="shared" si="537"/>
        <v>18.899999999999999</v>
      </c>
      <c r="CL385" s="44">
        <v>1</v>
      </c>
      <c r="CM385" s="35">
        <f t="shared" si="538"/>
        <v>0</v>
      </c>
      <c r="CN385" s="43">
        <f t="shared" si="480"/>
        <v>276595200</v>
      </c>
      <c r="CO385" s="43">
        <f t="shared" si="539"/>
        <v>0</v>
      </c>
      <c r="CP385" s="43">
        <f t="shared" si="540"/>
        <v>52365328309906.297</v>
      </c>
      <c r="CQ385" s="43">
        <f t="shared" si="541"/>
        <v>5670</v>
      </c>
      <c r="CR385" s="43">
        <f t="shared" si="542"/>
        <v>3798216.1951452233</v>
      </c>
      <c r="CS385" s="71" t="e">
        <f t="shared" si="560"/>
        <v>#DIV/0!</v>
      </c>
      <c r="CU385" s="44">
        <f t="shared" si="543"/>
        <v>122</v>
      </c>
      <c r="CV385" s="44">
        <f t="shared" si="544"/>
        <v>23</v>
      </c>
      <c r="CW385" s="44">
        <v>1</v>
      </c>
      <c r="CX385" s="35">
        <f t="shared" si="545"/>
        <v>0</v>
      </c>
      <c r="CY385" s="43">
        <f t="shared" si="481"/>
        <v>1460160</v>
      </c>
      <c r="CZ385" s="43">
        <f t="shared" si="546"/>
        <v>0</v>
      </c>
      <c r="DA385" s="43">
        <f t="shared" si="547"/>
        <v>51138015927.642685</v>
      </c>
      <c r="DB385" s="43">
        <f t="shared" si="548"/>
        <v>6900</v>
      </c>
      <c r="DC385" s="43">
        <f t="shared" si="549"/>
        <v>3798216.1951452233</v>
      </c>
      <c r="DD385" s="71" t="e">
        <f t="shared" si="550"/>
        <v>#DIV/0!</v>
      </c>
      <c r="DF385" s="44">
        <f t="shared" si="551"/>
        <v>59</v>
      </c>
      <c r="DG385" s="44">
        <f t="shared" si="552"/>
        <v>32.75</v>
      </c>
      <c r="DH385" s="44">
        <v>1</v>
      </c>
      <c r="DI385" s="35">
        <f t="shared" si="561"/>
        <v>0</v>
      </c>
      <c r="DJ385" s="43">
        <f t="shared" si="482"/>
        <v>60</v>
      </c>
      <c r="DK385" s="43">
        <f t="shared" si="553"/>
        <v>0</v>
      </c>
      <c r="DL385" s="43">
        <f t="shared" si="554"/>
        <v>8236940.4977727672</v>
      </c>
      <c r="DM385" s="43">
        <f t="shared" si="555"/>
        <v>9825</v>
      </c>
      <c r="DN385" s="43">
        <f t="shared" si="556"/>
        <v>3798216.1951452233</v>
      </c>
      <c r="DO385" s="71" t="e">
        <f t="shared" si="557"/>
        <v>#DIV/0!</v>
      </c>
    </row>
    <row r="386" spans="1:119">
      <c r="A386" s="35">
        <f t="shared" si="483"/>
        <v>131072.00000000355</v>
      </c>
      <c r="B386" s="35">
        <v>0</v>
      </c>
      <c r="C386" s="56">
        <f t="shared" si="563"/>
        <v>19.25</v>
      </c>
      <c r="D386" s="60"/>
      <c r="E386" s="59">
        <f t="shared" si="484"/>
        <v>19.25</v>
      </c>
      <c r="F386" s="102">
        <f t="shared" si="472"/>
        <v>38.5</v>
      </c>
      <c r="G386" s="38">
        <f t="shared" si="485"/>
        <v>7.5557863725916236E+22</v>
      </c>
      <c r="H386" s="35">
        <f t="shared" si="558"/>
        <v>76.000000000000043</v>
      </c>
      <c r="I386" s="39">
        <v>380</v>
      </c>
      <c r="J386" s="44">
        <f t="shared" si="486"/>
        <v>380</v>
      </c>
      <c r="K386" s="44">
        <f t="shared" si="487"/>
        <v>1</v>
      </c>
      <c r="L386" s="34">
        <v>4</v>
      </c>
      <c r="M386" s="127">
        <f t="shared" si="488"/>
        <v>19.25</v>
      </c>
      <c r="N386" s="43">
        <f t="shared" si="473"/>
        <v>2.2651291129987768E+24</v>
      </c>
      <c r="O386" s="43">
        <f t="shared" si="489"/>
        <v>1.6569419461586053E+28</v>
      </c>
      <c r="P386" s="43">
        <f t="shared" si="490"/>
        <v>1.7453866520686652E+26</v>
      </c>
      <c r="Q386" s="43">
        <f t="shared" si="491"/>
        <v>300</v>
      </c>
      <c r="R386" s="43">
        <f t="shared" si="492"/>
        <v>3932160.0000001066</v>
      </c>
      <c r="S386" s="71">
        <f t="shared" si="493"/>
        <v>1.0533782768401192E-2</v>
      </c>
      <c r="V386" s="44">
        <f t="shared" si="494"/>
        <v>380</v>
      </c>
      <c r="W386" s="44">
        <f t="shared" si="495"/>
        <v>2</v>
      </c>
      <c r="X386" s="44">
        <v>15</v>
      </c>
      <c r="Y386" s="35">
        <f t="shared" si="496"/>
        <v>1</v>
      </c>
      <c r="Z386" s="43">
        <f t="shared" si="474"/>
        <v>2.841983144090417E+25</v>
      </c>
      <c r="AA386" s="43">
        <f t="shared" si="497"/>
        <v>1.0799535947543584E+28</v>
      </c>
      <c r="AB386" s="43">
        <f t="shared" si="498"/>
        <v>1.7453866520686652E+26</v>
      </c>
      <c r="AC386" s="43">
        <f t="shared" si="499"/>
        <v>600</v>
      </c>
      <c r="AD386" s="43">
        <f t="shared" si="500"/>
        <v>3932160.0000001066</v>
      </c>
      <c r="AE386" s="71">
        <f t="shared" si="562"/>
        <v>1.6161681951395914E-2</v>
      </c>
      <c r="AG386" s="44">
        <f t="shared" si="501"/>
        <v>365</v>
      </c>
      <c r="AH386" s="44">
        <f t="shared" si="502"/>
        <v>4.1500000000000004</v>
      </c>
      <c r="AI386" s="44">
        <v>1</v>
      </c>
      <c r="AJ386" s="35">
        <f t="shared" si="503"/>
        <v>1.075</v>
      </c>
      <c r="AK386" s="43">
        <f t="shared" si="475"/>
        <v>2.6048854107824627E+23</v>
      </c>
      <c r="AL386" s="43">
        <f t="shared" si="504"/>
        <v>1.0220919130557688E+26</v>
      </c>
      <c r="AM386" s="43">
        <f t="shared" si="505"/>
        <v>2.1817333150858293E+25</v>
      </c>
      <c r="AN386" s="43">
        <f t="shared" si="506"/>
        <v>1245</v>
      </c>
      <c r="AO386" s="43">
        <f t="shared" si="507"/>
        <v>3932160.0000001066</v>
      </c>
      <c r="AP386" s="71">
        <f t="shared" si="566"/>
        <v>0.21345764380064972</v>
      </c>
      <c r="AR386" s="44">
        <f t="shared" si="508"/>
        <v>345</v>
      </c>
      <c r="AS386" s="44">
        <f t="shared" si="509"/>
        <v>6.5</v>
      </c>
      <c r="AT386" s="44">
        <v>1</v>
      </c>
      <c r="AU386" s="35">
        <f t="shared" si="510"/>
        <v>1.175</v>
      </c>
      <c r="AV386" s="43">
        <f t="shared" si="476"/>
        <v>2.8094171541476039E+22</v>
      </c>
      <c r="AW386" s="43">
        <f t="shared" si="511"/>
        <v>1.1388674788625849E+25</v>
      </c>
      <c r="AX386" s="43">
        <f t="shared" si="512"/>
        <v>1.3635833219286415E+24</v>
      </c>
      <c r="AY386" s="43">
        <f t="shared" si="513"/>
        <v>1950</v>
      </c>
      <c r="AZ386" s="43">
        <f t="shared" si="514"/>
        <v>3932160.0000001066</v>
      </c>
      <c r="BA386" s="71">
        <f t="shared" si="559"/>
        <v>0.1197315181297903</v>
      </c>
      <c r="BC386" s="44">
        <f t="shared" si="515"/>
        <v>320</v>
      </c>
      <c r="BD386" s="44">
        <f t="shared" si="516"/>
        <v>9.1</v>
      </c>
      <c r="BE386" s="44">
        <v>1</v>
      </c>
      <c r="BF386" s="35">
        <f t="shared" si="517"/>
        <v>1.3</v>
      </c>
      <c r="BG386" s="43">
        <f t="shared" si="477"/>
        <v>1.7782684404274944E+21</v>
      </c>
      <c r="BH386" s="43">
        <f t="shared" si="518"/>
        <v>7.3975967121783769E+23</v>
      </c>
      <c r="BI386" s="43">
        <f t="shared" si="519"/>
        <v>4.261197881026997E+22</v>
      </c>
      <c r="BJ386" s="43">
        <f t="shared" si="520"/>
        <v>2730</v>
      </c>
      <c r="BK386" s="43">
        <f t="shared" si="521"/>
        <v>3932160.0000001066</v>
      </c>
      <c r="BL386" s="71">
        <f t="shared" si="567"/>
        <v>5.7602462621569407E-2</v>
      </c>
      <c r="BN386" s="44">
        <f t="shared" si="522"/>
        <v>290</v>
      </c>
      <c r="BO386" s="44">
        <f t="shared" si="523"/>
        <v>12</v>
      </c>
      <c r="BP386" s="44">
        <v>1</v>
      </c>
      <c r="BQ386" s="35">
        <f t="shared" si="524"/>
        <v>1.45</v>
      </c>
      <c r="BR386" s="43">
        <f t="shared" si="478"/>
        <v>4.7044138635648E+18</v>
      </c>
      <c r="BS386" s="43">
        <f t="shared" si="525"/>
        <v>1.9782060296289982E+21</v>
      </c>
      <c r="BT386" s="43">
        <f t="shared" si="526"/>
        <v>6.6581216891046697E+20</v>
      </c>
      <c r="BU386" s="43">
        <f t="shared" si="527"/>
        <v>3600</v>
      </c>
      <c r="BV386" s="43">
        <f t="shared" si="528"/>
        <v>3932160.0000001066</v>
      </c>
      <c r="BW386" s="71">
        <f t="shared" si="565"/>
        <v>0.33657372333221353</v>
      </c>
      <c r="BY386" s="44">
        <f t="shared" si="529"/>
        <v>228</v>
      </c>
      <c r="BZ386" s="44">
        <f t="shared" si="530"/>
        <v>15.25</v>
      </c>
      <c r="CA386" s="44">
        <v>1</v>
      </c>
      <c r="CB386" s="35">
        <f t="shared" si="531"/>
        <v>0</v>
      </c>
      <c r="CC386" s="43">
        <f t="shared" si="479"/>
        <v>755104896000</v>
      </c>
      <c r="CD386" s="43">
        <f t="shared" si="532"/>
        <v>0</v>
      </c>
      <c r="CE386" s="43">
        <f t="shared" si="533"/>
        <v>1.2319122736838502E+17</v>
      </c>
      <c r="CF386" s="43">
        <f t="shared" si="534"/>
        <v>4575</v>
      </c>
      <c r="CG386" s="43">
        <f t="shared" si="535"/>
        <v>3932160.0000001066</v>
      </c>
      <c r="CH386" s="71" t="e">
        <f t="shared" si="564"/>
        <v>#DIV/0!</v>
      </c>
      <c r="CJ386" s="44">
        <f t="shared" si="536"/>
        <v>173</v>
      </c>
      <c r="CK386" s="44">
        <f t="shared" si="537"/>
        <v>18.899999999999999</v>
      </c>
      <c r="CL386" s="44">
        <v>1</v>
      </c>
      <c r="CM386" s="35">
        <f t="shared" si="538"/>
        <v>0</v>
      </c>
      <c r="CN386" s="43">
        <f t="shared" si="480"/>
        <v>276595200</v>
      </c>
      <c r="CO386" s="43">
        <f t="shared" si="539"/>
        <v>0</v>
      </c>
      <c r="CP386" s="43">
        <f t="shared" si="540"/>
        <v>60151966488469.023</v>
      </c>
      <c r="CQ386" s="43">
        <f t="shared" si="541"/>
        <v>5670</v>
      </c>
      <c r="CR386" s="43">
        <f t="shared" si="542"/>
        <v>3932160.0000001066</v>
      </c>
      <c r="CS386" s="71" t="e">
        <f t="shared" si="560"/>
        <v>#DIV/0!</v>
      </c>
      <c r="CU386" s="44">
        <f t="shared" si="543"/>
        <v>123</v>
      </c>
      <c r="CV386" s="44">
        <f t="shared" si="544"/>
        <v>23</v>
      </c>
      <c r="CW386" s="44">
        <v>1</v>
      </c>
      <c r="CX386" s="35">
        <f t="shared" si="545"/>
        <v>0</v>
      </c>
      <c r="CY386" s="43">
        <f t="shared" si="481"/>
        <v>1460160</v>
      </c>
      <c r="CZ386" s="43">
        <f t="shared" si="546"/>
        <v>0</v>
      </c>
      <c r="DA386" s="43">
        <f t="shared" si="547"/>
        <v>58742154773.895332</v>
      </c>
      <c r="DB386" s="43">
        <f t="shared" si="548"/>
        <v>6900</v>
      </c>
      <c r="DC386" s="43">
        <f t="shared" si="549"/>
        <v>3932160.0000001066</v>
      </c>
      <c r="DD386" s="71" t="e">
        <f t="shared" si="550"/>
        <v>#DIV/0!</v>
      </c>
      <c r="DF386" s="44">
        <f t="shared" si="551"/>
        <v>60</v>
      </c>
      <c r="DG386" s="44">
        <f t="shared" si="552"/>
        <v>32.75</v>
      </c>
      <c r="DH386" s="44">
        <v>12</v>
      </c>
      <c r="DI386" s="35">
        <f t="shared" si="561"/>
        <v>0</v>
      </c>
      <c r="DJ386" s="43">
        <f t="shared" si="482"/>
        <v>720</v>
      </c>
      <c r="DK386" s="43">
        <f t="shared" si="553"/>
        <v>0</v>
      </c>
      <c r="DL386" s="43">
        <f t="shared" si="554"/>
        <v>9461760.0000000373</v>
      </c>
      <c r="DM386" s="43">
        <f t="shared" si="555"/>
        <v>9825</v>
      </c>
      <c r="DN386" s="43">
        <f t="shared" si="556"/>
        <v>3932160.0000001066</v>
      </c>
      <c r="DO386" s="71" t="e">
        <f t="shared" si="557"/>
        <v>#DIV/0!</v>
      </c>
    </row>
    <row r="387" spans="1:119">
      <c r="A387" s="35">
        <f t="shared" si="483"/>
        <v>135694.24409774071</v>
      </c>
      <c r="B387" s="35">
        <v>0</v>
      </c>
      <c r="C387" s="56">
        <f t="shared" si="563"/>
        <v>19.25</v>
      </c>
      <c r="D387" s="60"/>
      <c r="E387" s="59">
        <f t="shared" si="484"/>
        <v>19.25</v>
      </c>
      <c r="F387" s="102">
        <f t="shared" si="472"/>
        <v>38.5</v>
      </c>
      <c r="G387" s="38">
        <f t="shared" si="485"/>
        <v>8.679319376905013E+22</v>
      </c>
      <c r="H387" s="35">
        <f t="shared" si="558"/>
        <v>76.200000000000031</v>
      </c>
      <c r="I387" s="39">
        <v>381</v>
      </c>
      <c r="J387" s="44">
        <f t="shared" si="486"/>
        <v>381</v>
      </c>
      <c r="K387" s="44">
        <f t="shared" si="487"/>
        <v>1</v>
      </c>
      <c r="L387" s="34">
        <v>1</v>
      </c>
      <c r="M387" s="127">
        <f t="shared" si="488"/>
        <v>19.25</v>
      </c>
      <c r="N387" s="43">
        <f t="shared" si="473"/>
        <v>2.2651291129987768E+24</v>
      </c>
      <c r="O387" s="43">
        <f t="shared" si="489"/>
        <v>1.6613023197011279E+28</v>
      </c>
      <c r="P387" s="43">
        <f t="shared" si="490"/>
        <v>2.0049227760650579E+26</v>
      </c>
      <c r="Q387" s="43">
        <f t="shared" si="491"/>
        <v>300</v>
      </c>
      <c r="R387" s="43">
        <f t="shared" si="492"/>
        <v>4070827.3229322215</v>
      </c>
      <c r="S387" s="71">
        <f t="shared" si="493"/>
        <v>1.2068380043108277E-2</v>
      </c>
      <c r="V387" s="44">
        <f t="shared" si="494"/>
        <v>381</v>
      </c>
      <c r="W387" s="44">
        <f t="shared" si="495"/>
        <v>2</v>
      </c>
      <c r="X387" s="44">
        <v>1</v>
      </c>
      <c r="Y387" s="35">
        <f t="shared" si="496"/>
        <v>1</v>
      </c>
      <c r="Z387" s="43">
        <f t="shared" si="474"/>
        <v>2.841983144090417E+25</v>
      </c>
      <c r="AA387" s="43">
        <f t="shared" si="497"/>
        <v>1.0827955778984488E+28</v>
      </c>
      <c r="AB387" s="43">
        <f t="shared" si="498"/>
        <v>2.0049227760650579E+26</v>
      </c>
      <c r="AC387" s="43">
        <f t="shared" si="499"/>
        <v>600</v>
      </c>
      <c r="AD387" s="43">
        <f t="shared" si="500"/>
        <v>4070827.3229322215</v>
      </c>
      <c r="AE387" s="71">
        <f t="shared" si="562"/>
        <v>1.8516170706536557E-2</v>
      </c>
      <c r="AG387" s="44">
        <f t="shared" si="501"/>
        <v>366</v>
      </c>
      <c r="AH387" s="44">
        <f t="shared" si="502"/>
        <v>4.1500000000000004</v>
      </c>
      <c r="AI387" s="44">
        <v>1</v>
      </c>
      <c r="AJ387" s="35">
        <f t="shared" si="503"/>
        <v>1.075</v>
      </c>
      <c r="AK387" s="43">
        <f t="shared" si="475"/>
        <v>2.6048854107824627E+23</v>
      </c>
      <c r="AL387" s="43">
        <f t="shared" si="504"/>
        <v>1.02489216487236E+26</v>
      </c>
      <c r="AM387" s="43">
        <f t="shared" si="505"/>
        <v>2.5061534700813203E+25</v>
      </c>
      <c r="AN387" s="43">
        <f t="shared" si="506"/>
        <v>1245</v>
      </c>
      <c r="AO387" s="43">
        <f t="shared" si="507"/>
        <v>4070827.3229322215</v>
      </c>
      <c r="AP387" s="71">
        <f t="shared" si="566"/>
        <v>0.24452850319071728</v>
      </c>
      <c r="AR387" s="44">
        <f t="shared" si="508"/>
        <v>346</v>
      </c>
      <c r="AS387" s="44">
        <f t="shared" si="509"/>
        <v>6.5</v>
      </c>
      <c r="AT387" s="44">
        <v>1</v>
      </c>
      <c r="AU387" s="35">
        <f t="shared" si="510"/>
        <v>1.175</v>
      </c>
      <c r="AV387" s="43">
        <f t="shared" si="476"/>
        <v>2.8094171541476039E+22</v>
      </c>
      <c r="AW387" s="43">
        <f t="shared" si="511"/>
        <v>1.1421685440187084E+25</v>
      </c>
      <c r="AX387" s="43">
        <f t="shared" si="512"/>
        <v>1.566345918800823E+24</v>
      </c>
      <c r="AY387" s="43">
        <f t="shared" si="513"/>
        <v>1950</v>
      </c>
      <c r="AZ387" s="43">
        <f t="shared" si="514"/>
        <v>4070827.3229322215</v>
      </c>
      <c r="BA387" s="71">
        <f t="shared" si="559"/>
        <v>0.13713789676693869</v>
      </c>
      <c r="BC387" s="44">
        <f t="shared" si="515"/>
        <v>321</v>
      </c>
      <c r="BD387" s="44">
        <f t="shared" si="516"/>
        <v>9.1</v>
      </c>
      <c r="BE387" s="44">
        <v>1</v>
      </c>
      <c r="BF387" s="35">
        <f t="shared" si="517"/>
        <v>1.3</v>
      </c>
      <c r="BG387" s="43">
        <f t="shared" si="477"/>
        <v>1.7782684404274944E+21</v>
      </c>
      <c r="BH387" s="43">
        <f t="shared" si="518"/>
        <v>7.4207142019039338E+23</v>
      </c>
      <c r="BI387" s="43">
        <f t="shared" si="519"/>
        <v>4.8948309962525644E+22</v>
      </c>
      <c r="BJ387" s="43">
        <f t="shared" si="520"/>
        <v>2730</v>
      </c>
      <c r="BK387" s="43">
        <f t="shared" si="521"/>
        <v>4070827.3229322215</v>
      </c>
      <c r="BL387" s="71">
        <f t="shared" si="567"/>
        <v>6.5961723670704048E-2</v>
      </c>
      <c r="BN387" s="44">
        <f t="shared" si="522"/>
        <v>291</v>
      </c>
      <c r="BO387" s="44">
        <f t="shared" si="523"/>
        <v>12</v>
      </c>
      <c r="BP387" s="44">
        <v>1</v>
      </c>
      <c r="BQ387" s="35">
        <f t="shared" si="524"/>
        <v>1.45</v>
      </c>
      <c r="BR387" s="43">
        <f t="shared" si="478"/>
        <v>4.7044138635648E+18</v>
      </c>
      <c r="BS387" s="43">
        <f t="shared" si="525"/>
        <v>1.9850274297311671E+21</v>
      </c>
      <c r="BT387" s="43">
        <f t="shared" si="526"/>
        <v>7.6481734316446161E+20</v>
      </c>
      <c r="BU387" s="43">
        <f t="shared" si="527"/>
        <v>3600</v>
      </c>
      <c r="BV387" s="43">
        <f t="shared" si="528"/>
        <v>4070827.3229322215</v>
      </c>
      <c r="BW387" s="71">
        <f t="shared" si="565"/>
        <v>0.3852930854804566</v>
      </c>
      <c r="BY387" s="44">
        <f t="shared" si="529"/>
        <v>229</v>
      </c>
      <c r="BZ387" s="44">
        <f t="shared" si="530"/>
        <v>15.25</v>
      </c>
      <c r="CA387" s="44">
        <v>1</v>
      </c>
      <c r="CB387" s="35">
        <f t="shared" si="531"/>
        <v>0</v>
      </c>
      <c r="CC387" s="43">
        <f t="shared" si="479"/>
        <v>755104896000</v>
      </c>
      <c r="CD387" s="43">
        <f t="shared" si="532"/>
        <v>0</v>
      </c>
      <c r="CE387" s="43">
        <f t="shared" si="533"/>
        <v>1.415095602281296E+17</v>
      </c>
      <c r="CF387" s="43">
        <f t="shared" si="534"/>
        <v>4575</v>
      </c>
      <c r="CG387" s="43">
        <f t="shared" si="535"/>
        <v>4070827.3229322215</v>
      </c>
      <c r="CH387" s="71" t="e">
        <f t="shared" si="564"/>
        <v>#DIV/0!</v>
      </c>
      <c r="CJ387" s="44">
        <f t="shared" si="536"/>
        <v>174</v>
      </c>
      <c r="CK387" s="44">
        <f t="shared" si="537"/>
        <v>18.899999999999999</v>
      </c>
      <c r="CL387" s="44">
        <v>1</v>
      </c>
      <c r="CM387" s="35">
        <f t="shared" si="538"/>
        <v>0</v>
      </c>
      <c r="CN387" s="43">
        <f t="shared" si="480"/>
        <v>276595200</v>
      </c>
      <c r="CO387" s="43">
        <f t="shared" si="539"/>
        <v>0</v>
      </c>
      <c r="CP387" s="43">
        <f t="shared" si="540"/>
        <v>69096464955141.148</v>
      </c>
      <c r="CQ387" s="43">
        <f t="shared" si="541"/>
        <v>5670</v>
      </c>
      <c r="CR387" s="43">
        <f t="shared" si="542"/>
        <v>4070827.3229322215</v>
      </c>
      <c r="CS387" s="71" t="e">
        <f t="shared" si="560"/>
        <v>#DIV/0!</v>
      </c>
      <c r="CU387" s="44">
        <f t="shared" si="543"/>
        <v>124</v>
      </c>
      <c r="CV387" s="44">
        <f t="shared" si="544"/>
        <v>23</v>
      </c>
      <c r="CW387" s="44">
        <v>1</v>
      </c>
      <c r="CX387" s="35">
        <f t="shared" si="545"/>
        <v>0</v>
      </c>
      <c r="CY387" s="43">
        <f t="shared" si="481"/>
        <v>1460160</v>
      </c>
      <c r="CZ387" s="43">
        <f t="shared" si="546"/>
        <v>0</v>
      </c>
      <c r="DA387" s="43">
        <f t="shared" si="547"/>
        <v>67477016557.754807</v>
      </c>
      <c r="DB387" s="43">
        <f t="shared" si="548"/>
        <v>6900</v>
      </c>
      <c r="DC387" s="43">
        <f t="shared" si="549"/>
        <v>4070827.3229322215</v>
      </c>
      <c r="DD387" s="71" t="e">
        <f t="shared" si="550"/>
        <v>#DIV/0!</v>
      </c>
      <c r="DF387" s="44">
        <f t="shared" si="551"/>
        <v>61</v>
      </c>
      <c r="DG387" s="44">
        <f t="shared" si="552"/>
        <v>32.75</v>
      </c>
      <c r="DH387" s="44">
        <v>1</v>
      </c>
      <c r="DI387" s="35">
        <f t="shared" si="561"/>
        <v>0</v>
      </c>
      <c r="DJ387" s="43">
        <f t="shared" si="482"/>
        <v>720</v>
      </c>
      <c r="DK387" s="43">
        <f t="shared" si="553"/>
        <v>0</v>
      </c>
      <c r="DL387" s="43">
        <f t="shared" si="554"/>
        <v>10868708.147376789</v>
      </c>
      <c r="DM387" s="43">
        <f t="shared" si="555"/>
        <v>9825</v>
      </c>
      <c r="DN387" s="43">
        <f t="shared" si="556"/>
        <v>4070827.3229322215</v>
      </c>
      <c r="DO387" s="71" t="e">
        <f t="shared" si="557"/>
        <v>#DIV/0!</v>
      </c>
    </row>
    <row r="388" spans="1:119">
      <c r="A388" s="35">
        <f t="shared" si="483"/>
        <v>140479.49128156083</v>
      </c>
      <c r="B388" s="35">
        <v>0</v>
      </c>
      <c r="C388" s="56">
        <f t="shared" si="563"/>
        <v>19.25</v>
      </c>
      <c r="D388" s="60"/>
      <c r="E388" s="59">
        <f t="shared" si="484"/>
        <v>19.25</v>
      </c>
      <c r="F388" s="102">
        <f t="shared" si="472"/>
        <v>38.5</v>
      </c>
      <c r="G388" s="38">
        <f t="shared" si="485"/>
        <v>9.9699198907446806E+22</v>
      </c>
      <c r="H388" s="35">
        <f t="shared" si="558"/>
        <v>76.400000000000034</v>
      </c>
      <c r="I388" s="39">
        <v>382</v>
      </c>
      <c r="J388" s="44">
        <f t="shared" si="486"/>
        <v>382</v>
      </c>
      <c r="K388" s="44">
        <f t="shared" si="487"/>
        <v>1</v>
      </c>
      <c r="L388" s="34">
        <v>1</v>
      </c>
      <c r="M388" s="127">
        <f t="shared" si="488"/>
        <v>19.25</v>
      </c>
      <c r="N388" s="43">
        <f t="shared" si="473"/>
        <v>2.2651291129987768E+24</v>
      </c>
      <c r="O388" s="43">
        <f t="shared" si="489"/>
        <v>1.6656626932436505E+28</v>
      </c>
      <c r="P388" s="43">
        <f t="shared" si="490"/>
        <v>2.3030514947620214E+26</v>
      </c>
      <c r="Q388" s="43">
        <f t="shared" si="491"/>
        <v>300</v>
      </c>
      <c r="R388" s="43">
        <f t="shared" si="492"/>
        <v>4214384.7384468252</v>
      </c>
      <c r="S388" s="71">
        <f t="shared" si="493"/>
        <v>1.3826637914769785E-2</v>
      </c>
      <c r="V388" s="44">
        <f t="shared" si="494"/>
        <v>382</v>
      </c>
      <c r="W388" s="44">
        <f t="shared" si="495"/>
        <v>2</v>
      </c>
      <c r="X388" s="44">
        <v>1</v>
      </c>
      <c r="Y388" s="35">
        <f t="shared" si="496"/>
        <v>1</v>
      </c>
      <c r="Z388" s="43">
        <f t="shared" si="474"/>
        <v>2.841983144090417E+25</v>
      </c>
      <c r="AA388" s="43">
        <f t="shared" si="497"/>
        <v>1.0856375610425392E+28</v>
      </c>
      <c r="AB388" s="43">
        <f t="shared" si="498"/>
        <v>2.3030514947620214E+26</v>
      </c>
      <c r="AC388" s="43">
        <f t="shared" si="499"/>
        <v>600</v>
      </c>
      <c r="AD388" s="43">
        <f t="shared" si="500"/>
        <v>4214384.7384468252</v>
      </c>
      <c r="AE388" s="71">
        <f t="shared" si="562"/>
        <v>2.1213815525601361E-2</v>
      </c>
      <c r="AG388" s="44">
        <f t="shared" si="501"/>
        <v>367</v>
      </c>
      <c r="AH388" s="44">
        <f t="shared" si="502"/>
        <v>4.1500000000000004</v>
      </c>
      <c r="AI388" s="44">
        <v>1</v>
      </c>
      <c r="AJ388" s="35">
        <f t="shared" si="503"/>
        <v>1.075</v>
      </c>
      <c r="AK388" s="43">
        <f t="shared" si="475"/>
        <v>2.6048854107824627E+23</v>
      </c>
      <c r="AL388" s="43">
        <f t="shared" si="504"/>
        <v>1.027692416688951E+26</v>
      </c>
      <c r="AM388" s="43">
        <f t="shared" si="505"/>
        <v>2.8788143684525233E+25</v>
      </c>
      <c r="AN388" s="43">
        <f t="shared" si="506"/>
        <v>1245</v>
      </c>
      <c r="AO388" s="43">
        <f t="shared" si="507"/>
        <v>4214384.7384468252</v>
      </c>
      <c r="AP388" s="71">
        <f t="shared" si="566"/>
        <v>0.28012412290902861</v>
      </c>
      <c r="AR388" s="44">
        <f t="shared" si="508"/>
        <v>347</v>
      </c>
      <c r="AS388" s="44">
        <f t="shared" si="509"/>
        <v>6.5</v>
      </c>
      <c r="AT388" s="44">
        <v>1</v>
      </c>
      <c r="AU388" s="35">
        <f t="shared" si="510"/>
        <v>1.175</v>
      </c>
      <c r="AV388" s="43">
        <f t="shared" si="476"/>
        <v>2.8094171541476039E+22</v>
      </c>
      <c r="AW388" s="43">
        <f t="shared" si="511"/>
        <v>1.1454696091748317E+25</v>
      </c>
      <c r="AX388" s="43">
        <f t="shared" si="512"/>
        <v>1.7992589802828247E+24</v>
      </c>
      <c r="AY388" s="43">
        <f t="shared" si="513"/>
        <v>1950</v>
      </c>
      <c r="AZ388" s="43">
        <f t="shared" si="514"/>
        <v>4214384.7384468252</v>
      </c>
      <c r="BA388" s="71">
        <f t="shared" si="559"/>
        <v>0.15707609925844884</v>
      </c>
      <c r="BC388" s="44">
        <f t="shared" si="515"/>
        <v>322</v>
      </c>
      <c r="BD388" s="44">
        <f t="shared" si="516"/>
        <v>9.1</v>
      </c>
      <c r="BE388" s="44">
        <v>1</v>
      </c>
      <c r="BF388" s="35">
        <f t="shared" si="517"/>
        <v>1.3</v>
      </c>
      <c r="BG388" s="43">
        <f t="shared" si="477"/>
        <v>1.7782684404274944E+21</v>
      </c>
      <c r="BH388" s="43">
        <f t="shared" si="518"/>
        <v>7.443831691629492E+23</v>
      </c>
      <c r="BI388" s="43">
        <f t="shared" si="519"/>
        <v>5.6226843133838195E+22</v>
      </c>
      <c r="BJ388" s="43">
        <f t="shared" si="520"/>
        <v>2730</v>
      </c>
      <c r="BK388" s="43">
        <f t="shared" si="521"/>
        <v>4214384.7384468252</v>
      </c>
      <c r="BL388" s="71">
        <f t="shared" si="567"/>
        <v>7.5534812530843043E-2</v>
      </c>
      <c r="BN388" s="44">
        <f t="shared" si="522"/>
        <v>292</v>
      </c>
      <c r="BO388" s="44">
        <f t="shared" si="523"/>
        <v>12</v>
      </c>
      <c r="BP388" s="44">
        <v>15</v>
      </c>
      <c r="BQ388" s="35">
        <f t="shared" si="524"/>
        <v>1.45</v>
      </c>
      <c r="BR388" s="43">
        <f t="shared" si="478"/>
        <v>7.0566207953471996E+19</v>
      </c>
      <c r="BS388" s="43">
        <f t="shared" si="525"/>
        <v>2.9877732447500041E+22</v>
      </c>
      <c r="BT388" s="43">
        <f t="shared" si="526"/>
        <v>8.7854442396621983E+20</v>
      </c>
      <c r="BU388" s="43">
        <f t="shared" si="527"/>
        <v>3600</v>
      </c>
      <c r="BV388" s="43">
        <f t="shared" si="528"/>
        <v>4214384.7384468252</v>
      </c>
      <c r="BW388" s="71">
        <f t="shared" si="565"/>
        <v>2.940465530675606E-2</v>
      </c>
      <c r="BY388" s="44">
        <f t="shared" si="529"/>
        <v>230</v>
      </c>
      <c r="BZ388" s="44">
        <f t="shared" si="530"/>
        <v>15.25</v>
      </c>
      <c r="CA388" s="44">
        <v>1</v>
      </c>
      <c r="CB388" s="35">
        <f t="shared" si="531"/>
        <v>0</v>
      </c>
      <c r="CC388" s="43">
        <f t="shared" si="479"/>
        <v>755104896000</v>
      </c>
      <c r="CD388" s="43">
        <f t="shared" si="532"/>
        <v>0</v>
      </c>
      <c r="CE388" s="43">
        <f t="shared" si="533"/>
        <v>1.6255179905040634E+17</v>
      </c>
      <c r="CF388" s="43">
        <f t="shared" si="534"/>
        <v>4575</v>
      </c>
      <c r="CG388" s="43">
        <f t="shared" si="535"/>
        <v>4214384.7384468252</v>
      </c>
      <c r="CH388" s="71" t="e">
        <f t="shared" si="564"/>
        <v>#DIV/0!</v>
      </c>
      <c r="CJ388" s="44">
        <f t="shared" si="536"/>
        <v>175</v>
      </c>
      <c r="CK388" s="44">
        <f t="shared" si="537"/>
        <v>18.899999999999999</v>
      </c>
      <c r="CL388" s="44">
        <v>1</v>
      </c>
      <c r="CM388" s="35">
        <f t="shared" si="538"/>
        <v>0</v>
      </c>
      <c r="CN388" s="43">
        <f t="shared" si="480"/>
        <v>276595200</v>
      </c>
      <c r="CO388" s="43">
        <f t="shared" si="539"/>
        <v>0</v>
      </c>
      <c r="CP388" s="43">
        <f t="shared" si="540"/>
        <v>79370995630080.922</v>
      </c>
      <c r="CQ388" s="43">
        <f t="shared" si="541"/>
        <v>5670</v>
      </c>
      <c r="CR388" s="43">
        <f t="shared" si="542"/>
        <v>4214384.7384468252</v>
      </c>
      <c r="CS388" s="71" t="e">
        <f t="shared" si="560"/>
        <v>#DIV/0!</v>
      </c>
      <c r="CU388" s="44">
        <f t="shared" si="543"/>
        <v>125</v>
      </c>
      <c r="CV388" s="44">
        <f t="shared" si="544"/>
        <v>23</v>
      </c>
      <c r="CW388" s="44">
        <v>1</v>
      </c>
      <c r="CX388" s="35">
        <f t="shared" si="545"/>
        <v>0</v>
      </c>
      <c r="CY388" s="43">
        <f t="shared" si="481"/>
        <v>1460160</v>
      </c>
      <c r="CZ388" s="43">
        <f t="shared" si="546"/>
        <v>0</v>
      </c>
      <c r="DA388" s="43">
        <f t="shared" si="547"/>
        <v>77510737920.000641</v>
      </c>
      <c r="DB388" s="43">
        <f t="shared" si="548"/>
        <v>6900</v>
      </c>
      <c r="DC388" s="43">
        <f t="shared" si="549"/>
        <v>4214384.7384468252</v>
      </c>
      <c r="DD388" s="71" t="e">
        <f t="shared" si="550"/>
        <v>#DIV/0!</v>
      </c>
      <c r="DF388" s="44">
        <f t="shared" si="551"/>
        <v>62</v>
      </c>
      <c r="DG388" s="44">
        <f t="shared" si="552"/>
        <v>32.75</v>
      </c>
      <c r="DH388" s="44">
        <v>1</v>
      </c>
      <c r="DI388" s="35">
        <f t="shared" si="561"/>
        <v>0</v>
      </c>
      <c r="DJ388" s="43">
        <f t="shared" si="482"/>
        <v>720</v>
      </c>
      <c r="DK388" s="43">
        <f t="shared" si="553"/>
        <v>0</v>
      </c>
      <c r="DL388" s="43">
        <f t="shared" si="554"/>
        <v>12484867.16983459</v>
      </c>
      <c r="DM388" s="43">
        <f t="shared" si="555"/>
        <v>9825</v>
      </c>
      <c r="DN388" s="43">
        <f t="shared" si="556"/>
        <v>4214384.7384468252</v>
      </c>
      <c r="DO388" s="71" t="e">
        <f t="shared" si="557"/>
        <v>#DIV/0!</v>
      </c>
    </row>
    <row r="389" spans="1:119">
      <c r="A389" s="35">
        <f t="shared" si="483"/>
        <v>145433.48984288058</v>
      </c>
      <c r="B389" s="35">
        <v>0</v>
      </c>
      <c r="C389" s="56">
        <f t="shared" si="563"/>
        <v>19.25</v>
      </c>
      <c r="D389" s="60"/>
      <c r="E389" s="59">
        <f t="shared" si="484"/>
        <v>19.25</v>
      </c>
      <c r="F389" s="102">
        <f t="shared" si="472"/>
        <v>38.5</v>
      </c>
      <c r="G389" s="38">
        <f t="shared" si="485"/>
        <v>1.1452430577950634E+23</v>
      </c>
      <c r="H389" s="35">
        <f t="shared" si="558"/>
        <v>76.600000000000037</v>
      </c>
      <c r="I389" s="39">
        <v>383</v>
      </c>
      <c r="J389" s="44">
        <f t="shared" si="486"/>
        <v>383</v>
      </c>
      <c r="K389" s="44">
        <f t="shared" si="487"/>
        <v>1</v>
      </c>
      <c r="L389" s="34">
        <v>1</v>
      </c>
      <c r="M389" s="127">
        <f t="shared" si="488"/>
        <v>19.25</v>
      </c>
      <c r="N389" s="43">
        <f t="shared" si="473"/>
        <v>2.2651291129987768E+24</v>
      </c>
      <c r="O389" s="43">
        <f t="shared" si="489"/>
        <v>1.6700230667861732E+28</v>
      </c>
      <c r="P389" s="43">
        <f t="shared" si="490"/>
        <v>2.6455114635065966E+26</v>
      </c>
      <c r="Q389" s="43">
        <f t="shared" si="491"/>
        <v>300</v>
      </c>
      <c r="R389" s="43">
        <f t="shared" si="492"/>
        <v>4363004.6952864174</v>
      </c>
      <c r="S389" s="71">
        <f t="shared" si="493"/>
        <v>1.5841167203742124E-2</v>
      </c>
      <c r="V389" s="44">
        <f t="shared" si="494"/>
        <v>383</v>
      </c>
      <c r="W389" s="44">
        <f t="shared" si="495"/>
        <v>2</v>
      </c>
      <c r="X389" s="44">
        <v>1</v>
      </c>
      <c r="Y389" s="35">
        <f t="shared" si="496"/>
        <v>1</v>
      </c>
      <c r="Z389" s="43">
        <f t="shared" si="474"/>
        <v>2.841983144090417E+25</v>
      </c>
      <c r="AA389" s="43">
        <f t="shared" si="497"/>
        <v>1.0884795441866297E+28</v>
      </c>
      <c r="AB389" s="43">
        <f t="shared" si="498"/>
        <v>2.6455114635065966E+26</v>
      </c>
      <c r="AC389" s="43">
        <f t="shared" si="499"/>
        <v>600</v>
      </c>
      <c r="AD389" s="43">
        <f t="shared" si="500"/>
        <v>4363004.6952864174</v>
      </c>
      <c r="AE389" s="71">
        <f t="shared" si="562"/>
        <v>2.430465025857206E-2</v>
      </c>
      <c r="AG389" s="44">
        <f t="shared" si="501"/>
        <v>368</v>
      </c>
      <c r="AH389" s="44">
        <f t="shared" si="502"/>
        <v>4.1500000000000004</v>
      </c>
      <c r="AI389" s="44">
        <v>1</v>
      </c>
      <c r="AJ389" s="35">
        <f t="shared" si="503"/>
        <v>1.075</v>
      </c>
      <c r="AK389" s="43">
        <f t="shared" si="475"/>
        <v>2.6048854107824627E+23</v>
      </c>
      <c r="AL389" s="43">
        <f t="shared" si="504"/>
        <v>1.0304926685055423E+26</v>
      </c>
      <c r="AM389" s="43">
        <f t="shared" si="505"/>
        <v>3.3068893293832423E+25</v>
      </c>
      <c r="AN389" s="43">
        <f t="shared" si="506"/>
        <v>1245</v>
      </c>
      <c r="AO389" s="43">
        <f t="shared" si="507"/>
        <v>4363004.6952864174</v>
      </c>
      <c r="AP389" s="71">
        <f t="shared" si="566"/>
        <v>0.32090372211759766</v>
      </c>
      <c r="AR389" s="44">
        <f t="shared" si="508"/>
        <v>348</v>
      </c>
      <c r="AS389" s="44">
        <f t="shared" si="509"/>
        <v>6.5</v>
      </c>
      <c r="AT389" s="44">
        <v>1</v>
      </c>
      <c r="AU389" s="35">
        <f t="shared" si="510"/>
        <v>1.175</v>
      </c>
      <c r="AV389" s="43">
        <f t="shared" si="476"/>
        <v>2.8094171541476039E+22</v>
      </c>
      <c r="AW389" s="43">
        <f t="shared" si="511"/>
        <v>1.1487706743309554E+25</v>
      </c>
      <c r="AX389" s="43">
        <f t="shared" si="512"/>
        <v>2.0668058308645238E+24</v>
      </c>
      <c r="AY389" s="43">
        <f t="shared" si="513"/>
        <v>1950</v>
      </c>
      <c r="AZ389" s="43">
        <f t="shared" si="514"/>
        <v>4363004.6952864174</v>
      </c>
      <c r="BA389" s="71">
        <f t="shared" si="559"/>
        <v>0.17991457103204975</v>
      </c>
      <c r="BC389" s="44">
        <f t="shared" si="515"/>
        <v>323</v>
      </c>
      <c r="BD389" s="44">
        <f t="shared" si="516"/>
        <v>9.1</v>
      </c>
      <c r="BE389" s="44">
        <v>1</v>
      </c>
      <c r="BF389" s="35">
        <f t="shared" si="517"/>
        <v>1.3</v>
      </c>
      <c r="BG389" s="43">
        <f t="shared" si="477"/>
        <v>1.7782684404274944E+21</v>
      </c>
      <c r="BH389" s="43">
        <f t="shared" si="518"/>
        <v>7.4669491813550489E+23</v>
      </c>
      <c r="BI389" s="43">
        <f t="shared" si="519"/>
        <v>6.4587682214516259E+22</v>
      </c>
      <c r="BJ389" s="43">
        <f t="shared" si="520"/>
        <v>2730</v>
      </c>
      <c r="BK389" s="43">
        <f t="shared" si="521"/>
        <v>4363004.6952864174</v>
      </c>
      <c r="BL389" s="71">
        <f t="shared" si="567"/>
        <v>8.649808729888174E-2</v>
      </c>
      <c r="BN389" s="44">
        <f t="shared" si="522"/>
        <v>293</v>
      </c>
      <c r="BO389" s="44">
        <f t="shared" si="523"/>
        <v>12</v>
      </c>
      <c r="BP389" s="44">
        <v>1</v>
      </c>
      <c r="BQ389" s="35">
        <f t="shared" si="524"/>
        <v>1.45</v>
      </c>
      <c r="BR389" s="43">
        <f t="shared" si="478"/>
        <v>7.0566207953471996E+19</v>
      </c>
      <c r="BS389" s="43">
        <f t="shared" si="525"/>
        <v>2.9980053449032572E+22</v>
      </c>
      <c r="BT389" s="43">
        <f t="shared" si="526"/>
        <v>1.0091825346018143E+21</v>
      </c>
      <c r="BU389" s="43">
        <f t="shared" si="527"/>
        <v>3600</v>
      </c>
      <c r="BV389" s="43">
        <f t="shared" si="528"/>
        <v>4363004.6952864174</v>
      </c>
      <c r="BW389" s="71">
        <f t="shared" si="565"/>
        <v>3.3661799046404955E-2</v>
      </c>
      <c r="BY389" s="44">
        <f t="shared" si="529"/>
        <v>231</v>
      </c>
      <c r="BZ389" s="44">
        <f t="shared" si="530"/>
        <v>15.25</v>
      </c>
      <c r="CA389" s="44">
        <v>1</v>
      </c>
      <c r="CB389" s="35">
        <f t="shared" si="531"/>
        <v>0</v>
      </c>
      <c r="CC389" s="43">
        <f t="shared" si="479"/>
        <v>755104896000</v>
      </c>
      <c r="CD389" s="43">
        <f t="shared" si="532"/>
        <v>0</v>
      </c>
      <c r="CE389" s="43">
        <f t="shared" si="533"/>
        <v>1.867229841710104E+17</v>
      </c>
      <c r="CF389" s="43">
        <f t="shared" si="534"/>
        <v>4575</v>
      </c>
      <c r="CG389" s="43">
        <f t="shared" si="535"/>
        <v>4363004.6952864174</v>
      </c>
      <c r="CH389" s="71" t="e">
        <f t="shared" si="564"/>
        <v>#DIV/0!</v>
      </c>
      <c r="CJ389" s="44">
        <f t="shared" si="536"/>
        <v>176</v>
      </c>
      <c r="CK389" s="44">
        <f t="shared" si="537"/>
        <v>18.899999999999999</v>
      </c>
      <c r="CL389" s="44">
        <v>1</v>
      </c>
      <c r="CM389" s="35">
        <f t="shared" si="538"/>
        <v>0</v>
      </c>
      <c r="CN389" s="43">
        <f t="shared" si="480"/>
        <v>276595200</v>
      </c>
      <c r="CO389" s="43">
        <f t="shared" si="539"/>
        <v>0</v>
      </c>
      <c r="CP389" s="43">
        <f t="shared" si="540"/>
        <v>91173332114750.812</v>
      </c>
      <c r="CQ389" s="43">
        <f t="shared" si="541"/>
        <v>5670</v>
      </c>
      <c r="CR389" s="43">
        <f t="shared" si="542"/>
        <v>4363004.6952864174</v>
      </c>
      <c r="CS389" s="71" t="e">
        <f t="shared" si="560"/>
        <v>#DIV/0!</v>
      </c>
      <c r="CU389" s="44">
        <f t="shared" si="543"/>
        <v>126</v>
      </c>
      <c r="CV389" s="44">
        <f t="shared" si="544"/>
        <v>23</v>
      </c>
      <c r="CW389" s="44">
        <v>1</v>
      </c>
      <c r="CX389" s="35">
        <f t="shared" si="545"/>
        <v>0</v>
      </c>
      <c r="CY389" s="43">
        <f t="shared" si="481"/>
        <v>1460160</v>
      </c>
      <c r="CZ389" s="43">
        <f t="shared" si="546"/>
        <v>0</v>
      </c>
      <c r="DA389" s="43">
        <f t="shared" si="547"/>
        <v>89036457143.31105</v>
      </c>
      <c r="DB389" s="43">
        <f t="shared" si="548"/>
        <v>6900</v>
      </c>
      <c r="DC389" s="43">
        <f t="shared" si="549"/>
        <v>4363004.6952864174</v>
      </c>
      <c r="DD389" s="71" t="e">
        <f t="shared" si="550"/>
        <v>#DIV/0!</v>
      </c>
      <c r="DF389" s="44">
        <f t="shared" si="551"/>
        <v>63</v>
      </c>
      <c r="DG389" s="44">
        <f t="shared" si="552"/>
        <v>32.75</v>
      </c>
      <c r="DH389" s="44">
        <v>1</v>
      </c>
      <c r="DI389" s="35">
        <f t="shared" si="561"/>
        <v>0</v>
      </c>
      <c r="DJ389" s="43">
        <f t="shared" si="482"/>
        <v>720</v>
      </c>
      <c r="DK389" s="43">
        <f t="shared" si="553"/>
        <v>0</v>
      </c>
      <c r="DL389" s="43">
        <f t="shared" si="554"/>
        <v>14341346.380345484</v>
      </c>
      <c r="DM389" s="43">
        <f t="shared" si="555"/>
        <v>9825</v>
      </c>
      <c r="DN389" s="43">
        <f t="shared" si="556"/>
        <v>4363004.6952864174</v>
      </c>
      <c r="DO389" s="71" t="e">
        <f t="shared" si="557"/>
        <v>#DIV/0!</v>
      </c>
    </row>
    <row r="390" spans="1:119">
      <c r="A390" s="35">
        <f t="shared" si="483"/>
        <v>150562.19078617549</v>
      </c>
      <c r="B390" s="35">
        <v>0</v>
      </c>
      <c r="C390" s="56">
        <f t="shared" si="563"/>
        <v>19.25</v>
      </c>
      <c r="D390" s="91"/>
      <c r="E390" s="59">
        <f t="shared" si="484"/>
        <v>19.25</v>
      </c>
      <c r="F390" s="102">
        <f t="shared" ref="F390:F453" si="568">C390+E390</f>
        <v>38.5</v>
      </c>
      <c r="G390" s="38">
        <f t="shared" si="485"/>
        <v>1.3155388165609637E+23</v>
      </c>
      <c r="H390" s="35">
        <f t="shared" si="558"/>
        <v>76.80000000000004</v>
      </c>
      <c r="I390" s="39">
        <v>384</v>
      </c>
      <c r="J390" s="44">
        <f t="shared" si="486"/>
        <v>384</v>
      </c>
      <c r="K390" s="44">
        <f t="shared" si="487"/>
        <v>1</v>
      </c>
      <c r="L390" s="34">
        <v>1</v>
      </c>
      <c r="M390" s="127">
        <f t="shared" si="488"/>
        <v>19.25</v>
      </c>
      <c r="N390" s="43">
        <f t="shared" ref="N390:N406" si="569">N389*L390</f>
        <v>2.2651291129987768E+24</v>
      </c>
      <c r="O390" s="43">
        <f t="shared" si="489"/>
        <v>1.6743834403286958E+28</v>
      </c>
      <c r="P390" s="43">
        <f t="shared" si="490"/>
        <v>3.0388946662558263E+26</v>
      </c>
      <c r="Q390" s="43">
        <f t="shared" si="491"/>
        <v>300</v>
      </c>
      <c r="R390" s="43">
        <f t="shared" si="492"/>
        <v>4516865.7235852648</v>
      </c>
      <c r="S390" s="71">
        <f t="shared" si="493"/>
        <v>1.814933540945236E-2</v>
      </c>
      <c r="V390" s="44">
        <f t="shared" si="494"/>
        <v>384</v>
      </c>
      <c r="W390" s="44">
        <f t="shared" si="495"/>
        <v>2</v>
      </c>
      <c r="X390" s="44">
        <v>1</v>
      </c>
      <c r="Y390" s="35">
        <f t="shared" si="496"/>
        <v>1</v>
      </c>
      <c r="Z390" s="43">
        <f t="shared" ref="Z390:Z406" si="570">Z389*X390</f>
        <v>2.841983144090417E+25</v>
      </c>
      <c r="AA390" s="43">
        <f t="shared" si="497"/>
        <v>1.0913215273307201E+28</v>
      </c>
      <c r="AB390" s="43">
        <f t="shared" si="498"/>
        <v>3.0388946662558263E+26</v>
      </c>
      <c r="AC390" s="43">
        <f t="shared" si="499"/>
        <v>600</v>
      </c>
      <c r="AD390" s="43">
        <f t="shared" si="500"/>
        <v>4516865.7235852648</v>
      </c>
      <c r="AE390" s="71">
        <f t="shared" si="562"/>
        <v>2.7846006792230198E-2</v>
      </c>
      <c r="AG390" s="44">
        <f t="shared" si="501"/>
        <v>369</v>
      </c>
      <c r="AH390" s="44">
        <f t="shared" si="502"/>
        <v>4.1500000000000004</v>
      </c>
      <c r="AI390" s="44">
        <v>1</v>
      </c>
      <c r="AJ390" s="35">
        <f t="shared" si="503"/>
        <v>1.075</v>
      </c>
      <c r="AK390" s="43">
        <f t="shared" ref="AK390:AK406" si="571">AK389*AI390</f>
        <v>2.6048854107824627E+23</v>
      </c>
      <c r="AL390" s="43">
        <f t="shared" si="504"/>
        <v>1.0332929203221333E+26</v>
      </c>
      <c r="AM390" s="43">
        <f t="shared" si="505"/>
        <v>3.798618332819779E+25</v>
      </c>
      <c r="AN390" s="43">
        <f t="shared" si="506"/>
        <v>1245</v>
      </c>
      <c r="AO390" s="43">
        <f t="shared" si="507"/>
        <v>4516865.7235852648</v>
      </c>
      <c r="AP390" s="71">
        <f t="shared" si="566"/>
        <v>0.36762260324357438</v>
      </c>
      <c r="AR390" s="44">
        <f t="shared" si="508"/>
        <v>349</v>
      </c>
      <c r="AS390" s="44">
        <f t="shared" si="509"/>
        <v>6.5</v>
      </c>
      <c r="AT390" s="44">
        <v>1</v>
      </c>
      <c r="AU390" s="35">
        <f t="shared" si="510"/>
        <v>1.175</v>
      </c>
      <c r="AV390" s="43">
        <f t="shared" ref="AV390:AV406" si="572">AV389*AT390</f>
        <v>2.8094171541476039E+22</v>
      </c>
      <c r="AW390" s="43">
        <f t="shared" si="511"/>
        <v>1.1520717394870787E+25</v>
      </c>
      <c r="AX390" s="43">
        <f t="shared" si="512"/>
        <v>2.3741364580123586E+24</v>
      </c>
      <c r="AY390" s="43">
        <f t="shared" si="513"/>
        <v>1950</v>
      </c>
      <c r="AZ390" s="43">
        <f t="shared" si="514"/>
        <v>4516865.7235852648</v>
      </c>
      <c r="BA390" s="71">
        <f t="shared" si="559"/>
        <v>0.20607540109172048</v>
      </c>
      <c r="BC390" s="44">
        <f t="shared" si="515"/>
        <v>324</v>
      </c>
      <c r="BD390" s="44">
        <f t="shared" si="516"/>
        <v>9.1</v>
      </c>
      <c r="BE390" s="44">
        <v>1</v>
      </c>
      <c r="BF390" s="35">
        <f t="shared" si="517"/>
        <v>1.3</v>
      </c>
      <c r="BG390" s="43">
        <f t="shared" ref="BG390:BG406" si="573">BG389*BE390</f>
        <v>1.7782684404274944E+21</v>
      </c>
      <c r="BH390" s="43">
        <f t="shared" si="518"/>
        <v>7.4900666710806071E+23</v>
      </c>
      <c r="BI390" s="43">
        <f t="shared" si="519"/>
        <v>7.419176431288609E+22</v>
      </c>
      <c r="BJ390" s="43">
        <f t="shared" si="520"/>
        <v>2730</v>
      </c>
      <c r="BK390" s="43">
        <f t="shared" si="521"/>
        <v>4516865.7235852648</v>
      </c>
      <c r="BL390" s="71">
        <f t="shared" si="567"/>
        <v>9.9053543273977682E-2</v>
      </c>
      <c r="BN390" s="44">
        <f t="shared" si="522"/>
        <v>294</v>
      </c>
      <c r="BO390" s="44">
        <f t="shared" si="523"/>
        <v>12</v>
      </c>
      <c r="BP390" s="44">
        <v>1</v>
      </c>
      <c r="BQ390" s="35">
        <f t="shared" si="524"/>
        <v>1.45</v>
      </c>
      <c r="BR390" s="43">
        <f t="shared" ref="BR390:BR406" si="574">BR389*BP390</f>
        <v>7.0566207953471996E+19</v>
      </c>
      <c r="BS390" s="43">
        <f t="shared" si="525"/>
        <v>3.0082374450565112E+22</v>
      </c>
      <c r="BT390" s="43">
        <f t="shared" si="526"/>
        <v>1.1592463173888425E+21</v>
      </c>
      <c r="BU390" s="43">
        <f t="shared" si="527"/>
        <v>3600</v>
      </c>
      <c r="BV390" s="43">
        <f t="shared" si="528"/>
        <v>4516865.7235852648</v>
      </c>
      <c r="BW390" s="71">
        <f t="shared" si="565"/>
        <v>3.8535731921489513E-2</v>
      </c>
      <c r="BY390" s="44">
        <f t="shared" si="529"/>
        <v>232</v>
      </c>
      <c r="BZ390" s="44">
        <f t="shared" si="530"/>
        <v>15.25</v>
      </c>
      <c r="CA390" s="44">
        <v>1</v>
      </c>
      <c r="CB390" s="35">
        <f t="shared" si="531"/>
        <v>0</v>
      </c>
      <c r="CC390" s="43">
        <f t="shared" ref="CC390:CC406" si="575">CC389*CA390</f>
        <v>755104896000</v>
      </c>
      <c r="CD390" s="43">
        <f t="shared" si="532"/>
        <v>0</v>
      </c>
      <c r="CE390" s="43">
        <f t="shared" si="533"/>
        <v>2.1448838475737706E+17</v>
      </c>
      <c r="CF390" s="43">
        <f t="shared" si="534"/>
        <v>4575</v>
      </c>
      <c r="CG390" s="43">
        <f t="shared" si="535"/>
        <v>4516865.7235852648</v>
      </c>
      <c r="CH390" s="71" t="e">
        <f t="shared" si="564"/>
        <v>#DIV/0!</v>
      </c>
      <c r="CJ390" s="44">
        <f t="shared" si="536"/>
        <v>177</v>
      </c>
      <c r="CK390" s="44">
        <f t="shared" si="537"/>
        <v>18.899999999999999</v>
      </c>
      <c r="CL390" s="44">
        <v>1</v>
      </c>
      <c r="CM390" s="35">
        <f t="shared" si="538"/>
        <v>0</v>
      </c>
      <c r="CN390" s="43">
        <f t="shared" ref="CN390:CN406" si="576">CN389*CL390</f>
        <v>276595200</v>
      </c>
      <c r="CO390" s="43">
        <f t="shared" si="539"/>
        <v>0</v>
      </c>
      <c r="CP390" s="43">
        <f t="shared" si="540"/>
        <v>104730656619812.62</v>
      </c>
      <c r="CQ390" s="43">
        <f t="shared" si="541"/>
        <v>5670</v>
      </c>
      <c r="CR390" s="43">
        <f t="shared" si="542"/>
        <v>4516865.7235852648</v>
      </c>
      <c r="CS390" s="71" t="e">
        <f t="shared" si="560"/>
        <v>#DIV/0!</v>
      </c>
      <c r="CU390" s="44">
        <f t="shared" si="543"/>
        <v>127</v>
      </c>
      <c r="CV390" s="44">
        <f t="shared" si="544"/>
        <v>23</v>
      </c>
      <c r="CW390" s="44">
        <v>1</v>
      </c>
      <c r="CX390" s="35">
        <f t="shared" si="545"/>
        <v>0</v>
      </c>
      <c r="CY390" s="43">
        <f t="shared" ref="CY390:CY406" si="577">CY389*CW390</f>
        <v>1460160</v>
      </c>
      <c r="CZ390" s="43">
        <f t="shared" si="546"/>
        <v>0</v>
      </c>
      <c r="DA390" s="43">
        <f t="shared" si="547"/>
        <v>102276031855.28543</v>
      </c>
      <c r="DB390" s="43">
        <f t="shared" si="548"/>
        <v>6900</v>
      </c>
      <c r="DC390" s="43">
        <f t="shared" si="549"/>
        <v>4516865.7235852648</v>
      </c>
      <c r="DD390" s="71" t="e">
        <f t="shared" si="550"/>
        <v>#DIV/0!</v>
      </c>
      <c r="DF390" s="44">
        <f t="shared" si="551"/>
        <v>64</v>
      </c>
      <c r="DG390" s="44">
        <f t="shared" si="552"/>
        <v>32.75</v>
      </c>
      <c r="DH390" s="44">
        <v>1</v>
      </c>
      <c r="DI390" s="35">
        <f t="shared" si="561"/>
        <v>0</v>
      </c>
      <c r="DJ390" s="43">
        <f t="shared" ref="DJ390:DJ406" si="578">DJ389*DH390</f>
        <v>720</v>
      </c>
      <c r="DK390" s="43">
        <f t="shared" si="553"/>
        <v>0</v>
      </c>
      <c r="DL390" s="43">
        <f t="shared" si="554"/>
        <v>16473880.995545542</v>
      </c>
      <c r="DM390" s="43">
        <f t="shared" si="555"/>
        <v>9825</v>
      </c>
      <c r="DN390" s="43">
        <f t="shared" si="556"/>
        <v>4516865.7235852648</v>
      </c>
      <c r="DO390" s="71" t="e">
        <f t="shared" si="557"/>
        <v>#DIV/0!</v>
      </c>
    </row>
    <row r="391" spans="1:119">
      <c r="A391" s="35">
        <f t="shared" ref="A391:A454" si="579">POWER(POWER(2,0.05),I391-40)</f>
        <v>155871.75497764093</v>
      </c>
      <c r="B391" s="35">
        <v>0</v>
      </c>
      <c r="C391" s="56">
        <f t="shared" si="563"/>
        <v>19.25</v>
      </c>
      <c r="D391" s="60"/>
      <c r="E391" s="59">
        <f t="shared" ref="E391:E454" si="580">C391</f>
        <v>19.25</v>
      </c>
      <c r="F391" s="102">
        <f t="shared" si="568"/>
        <v>38.5</v>
      </c>
      <c r="G391" s="38">
        <f t="shared" ref="G391:G454" si="581">POWER($H$1,I391)</f>
        <v>1.5111572745183254E+23</v>
      </c>
      <c r="H391" s="35">
        <f t="shared" si="558"/>
        <v>77.000000000000028</v>
      </c>
      <c r="I391" s="39">
        <v>385</v>
      </c>
      <c r="J391" s="44">
        <f t="shared" ref="J391:J406" si="582">$I391-K$3</f>
        <v>385</v>
      </c>
      <c r="K391" s="44">
        <f t="shared" ref="K391:K406" si="583">L$3</f>
        <v>1</v>
      </c>
      <c r="L391" s="34">
        <v>1</v>
      </c>
      <c r="M391" s="127">
        <f t="shared" ref="M391:M406" si="584">E391</f>
        <v>19.25</v>
      </c>
      <c r="N391" s="43">
        <f t="shared" si="569"/>
        <v>2.2651291129987768E+24</v>
      </c>
      <c r="O391" s="43">
        <f t="shared" ref="O391:O406" si="585">J391*N391*M391</f>
        <v>1.6787438138712185E+28</v>
      </c>
      <c r="P391" s="43">
        <f t="shared" ref="P391:P406" si="586">F391*N$3*POWER($H$1,J391)</f>
        <v>3.4907733041373318E+26</v>
      </c>
      <c r="Q391" s="43">
        <f t="shared" ref="Q391:Q406" si="587">R$3</f>
        <v>300</v>
      </c>
      <c r="R391" s="43">
        <f t="shared" ref="R391:R406" si="588">$A391*(30+$B391)</f>
        <v>4676152.6493292283</v>
      </c>
      <c r="S391" s="71">
        <f t="shared" ref="S391:S406" si="589">P391/O391</f>
        <v>2.0793960789571193E-2</v>
      </c>
      <c r="V391" s="44">
        <f t="shared" ref="V391:V406" si="590">$I391-W$3</f>
        <v>385</v>
      </c>
      <c r="W391" s="44">
        <f t="shared" ref="W391:W406" si="591">X$3</f>
        <v>2</v>
      </c>
      <c r="X391" s="44">
        <v>1</v>
      </c>
      <c r="Y391" s="35">
        <f t="shared" ref="Y391:Y406" si="592">Y$3</f>
        <v>1</v>
      </c>
      <c r="Z391" s="43">
        <f t="shared" si="570"/>
        <v>2.841983144090417E+25</v>
      </c>
      <c r="AA391" s="43">
        <f t="shared" ref="AA391:AA406" si="593">V391*Z391*Y391</f>
        <v>1.0941635104748105E+28</v>
      </c>
      <c r="AB391" s="43">
        <f t="shared" ref="AB391:AB406" si="594">$F391*Z$3*POWER($H$1,V391)</f>
        <v>3.4907733041373318E+26</v>
      </c>
      <c r="AC391" s="43">
        <f t="shared" ref="AC391:AC406" si="595">AD$3</f>
        <v>600</v>
      </c>
      <c r="AD391" s="43">
        <f t="shared" ref="AD391:AD406" si="596">$A391*(30+$B391)</f>
        <v>4676152.6493292283</v>
      </c>
      <c r="AE391" s="71">
        <f t="shared" si="562"/>
        <v>3.1903579956002341E-2</v>
      </c>
      <c r="AG391" s="44">
        <f t="shared" ref="AG391:AG406" si="597">$I391-AH$3</f>
        <v>370</v>
      </c>
      <c r="AH391" s="44">
        <f t="shared" ref="AH391:AH406" si="598">AI$3</f>
        <v>4.1500000000000004</v>
      </c>
      <c r="AI391" s="44">
        <v>1</v>
      </c>
      <c r="AJ391" s="35">
        <f t="shared" ref="AJ391:AJ406" si="599">AJ$3</f>
        <v>1.075</v>
      </c>
      <c r="AK391" s="43">
        <f t="shared" si="571"/>
        <v>2.6048854107824627E+23</v>
      </c>
      <c r="AL391" s="43">
        <f t="shared" ref="AL391:AL406" si="600">AG391*AK391*AJ391</f>
        <v>1.0360931721387245E+26</v>
      </c>
      <c r="AM391" s="43">
        <f t="shared" ref="AM391:AM406" si="601">$F391*AK$3*POWER($H$1,AG391)</f>
        <v>4.3634666301716596E+25</v>
      </c>
      <c r="AN391" s="43">
        <f t="shared" ref="AN391:AN406" si="602">AO$3</f>
        <v>1245</v>
      </c>
      <c r="AO391" s="43">
        <f t="shared" ref="AO391:AO406" si="603">$A391*(30+$B391)</f>
        <v>4676152.6493292283</v>
      </c>
      <c r="AP391" s="71">
        <f t="shared" si="566"/>
        <v>0.42114616209317385</v>
      </c>
      <c r="AR391" s="44">
        <f t="shared" ref="AR391:AR406" si="604">$I391-AS$3</f>
        <v>350</v>
      </c>
      <c r="AS391" s="44">
        <f t="shared" ref="AS391:AS406" si="605">AT$3</f>
        <v>6.5</v>
      </c>
      <c r="AT391" s="44">
        <v>1</v>
      </c>
      <c r="AU391" s="35">
        <f t="shared" ref="AU391:AU406" si="606">AU$3</f>
        <v>1.175</v>
      </c>
      <c r="AV391" s="43">
        <f t="shared" si="572"/>
        <v>2.8094171541476039E+22</v>
      </c>
      <c r="AW391" s="43">
        <f t="shared" ref="AW391:AW406" si="607">AR391*AV391*AU391</f>
        <v>1.1553728046432022E+25</v>
      </c>
      <c r="AX391" s="43">
        <f t="shared" ref="AX391:AX406" si="608">$F391*AV$3*POWER($H$1,AR391)</f>
        <v>2.7271666438572829E+24</v>
      </c>
      <c r="AY391" s="43">
        <f t="shared" ref="AY391:AY406" si="609">AZ$3</f>
        <v>1950</v>
      </c>
      <c r="AZ391" s="43">
        <f t="shared" ref="AZ391:AZ406" si="610">$A391*(30+$B391)</f>
        <v>4676152.6493292283</v>
      </c>
      <c r="BA391" s="71">
        <f t="shared" si="559"/>
        <v>0.23604213574158653</v>
      </c>
      <c r="BC391" s="44">
        <f t="shared" ref="BC391:BC406" si="611">$I391-BD$3</f>
        <v>325</v>
      </c>
      <c r="BD391" s="44">
        <f t="shared" ref="BD391:BD406" si="612">BE$3</f>
        <v>9.1</v>
      </c>
      <c r="BE391" s="44">
        <v>15</v>
      </c>
      <c r="BF391" s="35">
        <f t="shared" ref="BF391:BF406" si="613">BF$3</f>
        <v>1.3</v>
      </c>
      <c r="BG391" s="43">
        <f t="shared" si="573"/>
        <v>2.6674026606412415E+22</v>
      </c>
      <c r="BH391" s="43">
        <f t="shared" ref="BH391:BH406" si="614">BC391*BG391*BF391</f>
        <v>1.1269776241209245E+25</v>
      </c>
      <c r="BI391" s="43">
        <f t="shared" ref="BI391:BI406" si="615">$F391*BG$3*POWER($H$1,BC391)</f>
        <v>8.5223957620539991E+22</v>
      </c>
      <c r="BJ391" s="43">
        <f t="shared" ref="BJ391:BJ406" si="616">BK$3</f>
        <v>2730</v>
      </c>
      <c r="BK391" s="43">
        <f t="shared" ref="BK391:BK406" si="617">$A391*(30+$B391)</f>
        <v>4676152.6493292283</v>
      </c>
      <c r="BL391" s="71">
        <f t="shared" si="567"/>
        <v>7.5621694518573221E-3</v>
      </c>
      <c r="BN391" s="44">
        <f t="shared" ref="BN391:BN406" si="618">$I391-BO$3</f>
        <v>295</v>
      </c>
      <c r="BO391" s="44">
        <f t="shared" ref="BO391:BO406" si="619">BP$3</f>
        <v>12</v>
      </c>
      <c r="BP391" s="44">
        <v>1</v>
      </c>
      <c r="BQ391" s="35">
        <f t="shared" ref="BQ391:BQ406" si="620">BQ$3</f>
        <v>1.45</v>
      </c>
      <c r="BR391" s="43">
        <f t="shared" si="574"/>
        <v>7.0566207953471996E+19</v>
      </c>
      <c r="BS391" s="43">
        <f t="shared" ref="BS391:BS406" si="621">BN391*BR391*BQ391</f>
        <v>3.0184695452097648E+22</v>
      </c>
      <c r="BT391" s="43">
        <f t="shared" ref="BT391:BT406" si="622">$F391*BR$3*POWER($H$1,BN391)</f>
        <v>1.3316243378209345E+21</v>
      </c>
      <c r="BU391" s="43">
        <f t="shared" ref="BU391:BU406" si="623">BV$3</f>
        <v>3600</v>
      </c>
      <c r="BV391" s="43">
        <f t="shared" ref="BV391:BV406" si="624">$A391*(30+$B391)</f>
        <v>4676152.6493292283</v>
      </c>
      <c r="BW391" s="71">
        <f t="shared" si="565"/>
        <v>4.4115877860493535E-2</v>
      </c>
      <c r="BY391" s="44">
        <f t="shared" ref="BY391:BY406" si="625">$I391-BZ$3</f>
        <v>233</v>
      </c>
      <c r="BZ391" s="44">
        <f t="shared" ref="BZ391:BZ406" si="626">CA$3</f>
        <v>15.25</v>
      </c>
      <c r="CA391" s="44">
        <v>1</v>
      </c>
      <c r="CB391" s="35">
        <f t="shared" ref="CB391:CB406" si="627">CB$3</f>
        <v>0</v>
      </c>
      <c r="CC391" s="43">
        <f t="shared" si="575"/>
        <v>755104896000</v>
      </c>
      <c r="CD391" s="43">
        <f t="shared" ref="CD391:CD406" si="628">BY391*CC391*CB391</f>
        <v>0</v>
      </c>
      <c r="CE391" s="43">
        <f t="shared" ref="CE391:CE406" si="629">$F391*CC$3*POWER($H$1,BY391)</f>
        <v>2.4638245473677018E+17</v>
      </c>
      <c r="CF391" s="43">
        <f t="shared" ref="CF391:CF406" si="630">CG$3</f>
        <v>4575</v>
      </c>
      <c r="CG391" s="43">
        <f t="shared" ref="CG391:CG406" si="631">$A391*(30+$B391)</f>
        <v>4676152.6493292283</v>
      </c>
      <c r="CH391" s="71" t="e">
        <f t="shared" si="564"/>
        <v>#DIV/0!</v>
      </c>
      <c r="CJ391" s="44">
        <f t="shared" ref="CJ391:CJ406" si="632">$I391-CK$3</f>
        <v>178</v>
      </c>
      <c r="CK391" s="44">
        <f t="shared" ref="CK391:CK406" si="633">CL$3</f>
        <v>18.899999999999999</v>
      </c>
      <c r="CL391" s="44">
        <v>1</v>
      </c>
      <c r="CM391" s="35">
        <f t="shared" ref="CM391:CM406" si="634">CM$3</f>
        <v>0</v>
      </c>
      <c r="CN391" s="43">
        <f t="shared" si="576"/>
        <v>276595200</v>
      </c>
      <c r="CO391" s="43">
        <f t="shared" ref="CO391:CO406" si="635">CJ391*CN391*CM391</f>
        <v>0</v>
      </c>
      <c r="CP391" s="43">
        <f t="shared" ref="CP391:CP406" si="636">$F391*CN$3*POWER($H$1,CJ391)</f>
        <v>120303932976938.11</v>
      </c>
      <c r="CQ391" s="43">
        <f t="shared" ref="CQ391:CQ406" si="637">CR$3</f>
        <v>5670</v>
      </c>
      <c r="CR391" s="43">
        <f t="shared" ref="CR391:CR406" si="638">$A391*(30+$B391)</f>
        <v>4676152.6493292283</v>
      </c>
      <c r="CS391" s="71" t="e">
        <f t="shared" si="560"/>
        <v>#DIV/0!</v>
      </c>
      <c r="CU391" s="44">
        <f t="shared" ref="CU391:CU406" si="639">$I391-CV$3</f>
        <v>128</v>
      </c>
      <c r="CV391" s="44">
        <f t="shared" ref="CV391:CV406" si="640">CW$3</f>
        <v>23</v>
      </c>
      <c r="CW391" s="44">
        <v>1</v>
      </c>
      <c r="CX391" s="35">
        <f t="shared" ref="CX391:CX406" si="641">CX$3</f>
        <v>0</v>
      </c>
      <c r="CY391" s="43">
        <f t="shared" si="577"/>
        <v>1460160</v>
      </c>
      <c r="CZ391" s="43">
        <f t="shared" ref="CZ391:CZ406" si="642">CU391*CY391*CX391</f>
        <v>0</v>
      </c>
      <c r="DA391" s="43">
        <f t="shared" ref="DA391:DA406" si="643">$F391*CY$3*POWER($H$1,CU391)</f>
        <v>117484309547.79073</v>
      </c>
      <c r="DB391" s="43">
        <f t="shared" ref="DB391:DB406" si="644">DC$3</f>
        <v>6900</v>
      </c>
      <c r="DC391" s="43">
        <f t="shared" ref="DC391:DC406" si="645">$A391*(30+$B391)</f>
        <v>4676152.6493292283</v>
      </c>
      <c r="DD391" s="71" t="e">
        <f t="shared" ref="DD391:DD406" si="646">DA391/CZ391</f>
        <v>#DIV/0!</v>
      </c>
      <c r="DF391" s="44">
        <f t="shared" ref="DF391:DF406" si="647">$I391-DG$3</f>
        <v>65</v>
      </c>
      <c r="DG391" s="44">
        <f t="shared" ref="DG391:DG406" si="648">DH$3</f>
        <v>32.75</v>
      </c>
      <c r="DH391" s="44">
        <v>1</v>
      </c>
      <c r="DI391" s="35">
        <f t="shared" si="561"/>
        <v>0</v>
      </c>
      <c r="DJ391" s="43">
        <f t="shared" si="578"/>
        <v>720</v>
      </c>
      <c r="DK391" s="43">
        <f t="shared" ref="DK391:DK406" si="649">DF391*DJ391*DI391</f>
        <v>0</v>
      </c>
      <c r="DL391" s="43">
        <f t="shared" ref="DL391:DL406" si="650">$F391*DJ$3*POWER($H$1,DF391)</f>
        <v>18923520.000000086</v>
      </c>
      <c r="DM391" s="43">
        <f t="shared" ref="DM391:DM406" si="651">DN$3</f>
        <v>9825</v>
      </c>
      <c r="DN391" s="43">
        <f t="shared" ref="DN391:DN406" si="652">$A391*(30+$B391)</f>
        <v>4676152.6493292283</v>
      </c>
      <c r="DO391" s="71" t="e">
        <f t="shared" ref="DO391:DO406" si="653">DL391/DK391</f>
        <v>#DIV/0!</v>
      </c>
    </row>
    <row r="392" spans="1:119">
      <c r="A392" s="35">
        <f t="shared" si="579"/>
        <v>161368.56054594932</v>
      </c>
      <c r="B392" s="35">
        <v>0</v>
      </c>
      <c r="C392" s="56">
        <f t="shared" si="563"/>
        <v>19.25</v>
      </c>
      <c r="D392" s="60"/>
      <c r="E392" s="59">
        <f t="shared" si="580"/>
        <v>19.25</v>
      </c>
      <c r="F392" s="102">
        <f t="shared" si="568"/>
        <v>38.5</v>
      </c>
      <c r="G392" s="38">
        <f t="shared" si="581"/>
        <v>1.7358638753810033E+23</v>
      </c>
      <c r="H392" s="35">
        <f t="shared" ref="H392:H455" si="654">LOG(G392,2)</f>
        <v>77.200000000000031</v>
      </c>
      <c r="I392" s="39">
        <v>386</v>
      </c>
      <c r="J392" s="44">
        <f t="shared" si="582"/>
        <v>386</v>
      </c>
      <c r="K392" s="44">
        <f t="shared" si="583"/>
        <v>1</v>
      </c>
      <c r="L392" s="34">
        <v>1</v>
      </c>
      <c r="M392" s="127">
        <f t="shared" si="584"/>
        <v>19.25</v>
      </c>
      <c r="N392" s="43">
        <f t="shared" si="569"/>
        <v>2.2651291129987768E+24</v>
      </c>
      <c r="O392" s="43">
        <f t="shared" si="585"/>
        <v>1.6831041874137411E+28</v>
      </c>
      <c r="P392" s="43">
        <f t="shared" si="586"/>
        <v>4.0098455521301172E+26</v>
      </c>
      <c r="Q392" s="43">
        <f t="shared" si="587"/>
        <v>300</v>
      </c>
      <c r="R392" s="43">
        <f t="shared" si="588"/>
        <v>4841056.8163784798</v>
      </c>
      <c r="S392" s="71">
        <f t="shared" si="589"/>
        <v>2.3824107753493549E-2</v>
      </c>
      <c r="V392" s="44">
        <f t="shared" si="590"/>
        <v>386</v>
      </c>
      <c r="W392" s="44">
        <f t="shared" si="591"/>
        <v>2</v>
      </c>
      <c r="X392" s="44">
        <v>1</v>
      </c>
      <c r="Y392" s="35">
        <f t="shared" si="592"/>
        <v>1</v>
      </c>
      <c r="Z392" s="43">
        <f t="shared" si="570"/>
        <v>2.841983144090417E+25</v>
      </c>
      <c r="AA392" s="43">
        <f t="shared" si="593"/>
        <v>1.0970054936189009E+28</v>
      </c>
      <c r="AB392" s="43">
        <f t="shared" si="594"/>
        <v>4.0098455521301172E+26</v>
      </c>
      <c r="AC392" s="43">
        <f t="shared" si="595"/>
        <v>600</v>
      </c>
      <c r="AD392" s="43">
        <f t="shared" si="596"/>
        <v>4841056.8163784798</v>
      </c>
      <c r="AE392" s="71">
        <f t="shared" si="562"/>
        <v>3.6552647871453008E-2</v>
      </c>
      <c r="AG392" s="44">
        <f t="shared" si="597"/>
        <v>371</v>
      </c>
      <c r="AH392" s="44">
        <f t="shared" si="598"/>
        <v>4.1500000000000004</v>
      </c>
      <c r="AI392" s="44">
        <v>1</v>
      </c>
      <c r="AJ392" s="35">
        <f t="shared" si="599"/>
        <v>1.075</v>
      </c>
      <c r="AK392" s="43">
        <f t="shared" si="571"/>
        <v>2.6048854107824627E+23</v>
      </c>
      <c r="AL392" s="43">
        <f t="shared" si="600"/>
        <v>1.0388934239553156E+26</v>
      </c>
      <c r="AM392" s="43">
        <f t="shared" si="601"/>
        <v>5.0123069401626423E+25</v>
      </c>
      <c r="AN392" s="43">
        <f t="shared" si="602"/>
        <v>1245</v>
      </c>
      <c r="AO392" s="43">
        <f t="shared" si="603"/>
        <v>4841056.8163784798</v>
      </c>
      <c r="AP392" s="71">
        <f t="shared" si="566"/>
        <v>0.48246594160540468</v>
      </c>
      <c r="AR392" s="44">
        <f t="shared" si="604"/>
        <v>351</v>
      </c>
      <c r="AS392" s="44">
        <f t="shared" si="605"/>
        <v>6.5</v>
      </c>
      <c r="AT392" s="44">
        <v>1</v>
      </c>
      <c r="AU392" s="35">
        <f t="shared" si="606"/>
        <v>1.175</v>
      </c>
      <c r="AV392" s="43">
        <f t="shared" si="572"/>
        <v>2.8094171541476039E+22</v>
      </c>
      <c r="AW392" s="43">
        <f t="shared" si="607"/>
        <v>1.1586738697993255E+25</v>
      </c>
      <c r="AX392" s="43">
        <f t="shared" si="608"/>
        <v>3.1326918376016471E+24</v>
      </c>
      <c r="AY392" s="43">
        <f t="shared" si="609"/>
        <v>1950</v>
      </c>
      <c r="AZ392" s="43">
        <f t="shared" si="610"/>
        <v>4841056.8163784798</v>
      </c>
      <c r="BA392" s="71">
        <f t="shared" ref="BA392:BA406" si="655">AX392/AW392</f>
        <v>0.2703687309479248</v>
      </c>
      <c r="BC392" s="44">
        <f t="shared" si="611"/>
        <v>326</v>
      </c>
      <c r="BD392" s="44">
        <f t="shared" si="612"/>
        <v>9.1</v>
      </c>
      <c r="BE392" s="44">
        <v>1</v>
      </c>
      <c r="BF392" s="35">
        <f t="shared" si="613"/>
        <v>1.3</v>
      </c>
      <c r="BG392" s="43">
        <f t="shared" si="573"/>
        <v>2.6674026606412415E+22</v>
      </c>
      <c r="BH392" s="43">
        <f t="shared" si="614"/>
        <v>1.1304452475797582E+25</v>
      </c>
      <c r="BI392" s="43">
        <f t="shared" si="615"/>
        <v>9.7896619925051305E+22</v>
      </c>
      <c r="BJ392" s="43">
        <f t="shared" si="616"/>
        <v>2730</v>
      </c>
      <c r="BK392" s="43">
        <f t="shared" si="617"/>
        <v>4841056.8163784798</v>
      </c>
      <c r="BL392" s="71">
        <f t="shared" si="567"/>
        <v>8.6600054389758714E-3</v>
      </c>
      <c r="BN392" s="44">
        <f t="shared" si="618"/>
        <v>296</v>
      </c>
      <c r="BO392" s="44">
        <f t="shared" si="619"/>
        <v>12</v>
      </c>
      <c r="BP392" s="44">
        <v>1</v>
      </c>
      <c r="BQ392" s="35">
        <f t="shared" si="620"/>
        <v>1.45</v>
      </c>
      <c r="BR392" s="43">
        <f t="shared" si="574"/>
        <v>7.0566207953471996E+19</v>
      </c>
      <c r="BS392" s="43">
        <f t="shared" si="621"/>
        <v>3.028701645363018E+22</v>
      </c>
      <c r="BT392" s="43">
        <f t="shared" si="622"/>
        <v>1.5296346863289238E+21</v>
      </c>
      <c r="BU392" s="43">
        <f t="shared" si="623"/>
        <v>3600</v>
      </c>
      <c r="BV392" s="43">
        <f t="shared" si="624"/>
        <v>4841056.8163784798</v>
      </c>
      <c r="BW392" s="71">
        <f t="shared" si="565"/>
        <v>5.0504634177843649E-2</v>
      </c>
      <c r="BY392" s="44">
        <f t="shared" si="625"/>
        <v>234</v>
      </c>
      <c r="BZ392" s="44">
        <f t="shared" si="626"/>
        <v>15.25</v>
      </c>
      <c r="CA392" s="44">
        <v>1</v>
      </c>
      <c r="CB392" s="35">
        <f t="shared" si="627"/>
        <v>0</v>
      </c>
      <c r="CC392" s="43">
        <f t="shared" si="575"/>
        <v>755104896000</v>
      </c>
      <c r="CD392" s="43">
        <f t="shared" si="628"/>
        <v>0</v>
      </c>
      <c r="CE392" s="43">
        <f t="shared" si="629"/>
        <v>2.8301912045625933E+17</v>
      </c>
      <c r="CF392" s="43">
        <f t="shared" si="630"/>
        <v>4575</v>
      </c>
      <c r="CG392" s="43">
        <f t="shared" si="631"/>
        <v>4841056.8163784798</v>
      </c>
      <c r="CH392" s="71" t="e">
        <f t="shared" si="564"/>
        <v>#DIV/0!</v>
      </c>
      <c r="CJ392" s="44">
        <f t="shared" si="632"/>
        <v>179</v>
      </c>
      <c r="CK392" s="44">
        <f t="shared" si="633"/>
        <v>18.899999999999999</v>
      </c>
      <c r="CL392" s="44">
        <v>1</v>
      </c>
      <c r="CM392" s="35">
        <f t="shared" si="634"/>
        <v>0</v>
      </c>
      <c r="CN392" s="43">
        <f t="shared" si="576"/>
        <v>276595200</v>
      </c>
      <c r="CO392" s="43">
        <f t="shared" si="635"/>
        <v>0</v>
      </c>
      <c r="CP392" s="43">
        <f t="shared" si="636"/>
        <v>138192929910282.36</v>
      </c>
      <c r="CQ392" s="43">
        <f t="shared" si="637"/>
        <v>5670</v>
      </c>
      <c r="CR392" s="43">
        <f t="shared" si="638"/>
        <v>4841056.8163784798</v>
      </c>
      <c r="CS392" s="71" t="e">
        <f t="shared" ref="CS392:CS406" si="656">CP392/CO392</f>
        <v>#DIV/0!</v>
      </c>
      <c r="CU392" s="44">
        <f t="shared" si="639"/>
        <v>129</v>
      </c>
      <c r="CV392" s="44">
        <f t="shared" si="640"/>
        <v>23</v>
      </c>
      <c r="CW392" s="44">
        <v>1</v>
      </c>
      <c r="CX392" s="35">
        <f t="shared" si="641"/>
        <v>0</v>
      </c>
      <c r="CY392" s="43">
        <f t="shared" si="577"/>
        <v>1460160</v>
      </c>
      <c r="CZ392" s="43">
        <f t="shared" si="642"/>
        <v>0</v>
      </c>
      <c r="DA392" s="43">
        <f t="shared" si="643"/>
        <v>134954033115.50967</v>
      </c>
      <c r="DB392" s="43">
        <f t="shared" si="644"/>
        <v>6900</v>
      </c>
      <c r="DC392" s="43">
        <f t="shared" si="645"/>
        <v>4841056.8163784798</v>
      </c>
      <c r="DD392" s="71" t="e">
        <f t="shared" si="646"/>
        <v>#DIV/0!</v>
      </c>
      <c r="DF392" s="44">
        <f t="shared" si="647"/>
        <v>66</v>
      </c>
      <c r="DG392" s="44">
        <f t="shared" si="648"/>
        <v>32.75</v>
      </c>
      <c r="DH392" s="44">
        <v>1</v>
      </c>
      <c r="DI392" s="35">
        <f t="shared" ref="DI392:DI406" si="657">DI391</f>
        <v>0</v>
      </c>
      <c r="DJ392" s="43">
        <f t="shared" si="578"/>
        <v>720</v>
      </c>
      <c r="DK392" s="43">
        <f t="shared" si="649"/>
        <v>0</v>
      </c>
      <c r="DL392" s="43">
        <f t="shared" si="650"/>
        <v>21737416.294753589</v>
      </c>
      <c r="DM392" s="43">
        <f t="shared" si="651"/>
        <v>9825</v>
      </c>
      <c r="DN392" s="43">
        <f t="shared" si="652"/>
        <v>4841056.8163784798</v>
      </c>
      <c r="DO392" s="71" t="e">
        <f t="shared" si="653"/>
        <v>#DIV/0!</v>
      </c>
    </row>
    <row r="393" spans="1:119">
      <c r="A393" s="35">
        <f t="shared" si="579"/>
        <v>167059.21054399494</v>
      </c>
      <c r="B393" s="35">
        <v>0</v>
      </c>
      <c r="C393" s="56">
        <f t="shared" si="563"/>
        <v>19.25</v>
      </c>
      <c r="D393" s="60"/>
      <c r="E393" s="59">
        <f t="shared" si="580"/>
        <v>19.25</v>
      </c>
      <c r="F393" s="102">
        <f t="shared" si="568"/>
        <v>38.5</v>
      </c>
      <c r="G393" s="38">
        <f t="shared" si="581"/>
        <v>1.9939839781489368E+23</v>
      </c>
      <c r="H393" s="35">
        <f t="shared" si="654"/>
        <v>77.400000000000034</v>
      </c>
      <c r="I393" s="39">
        <v>387</v>
      </c>
      <c r="J393" s="44">
        <f t="shared" si="582"/>
        <v>387</v>
      </c>
      <c r="K393" s="44">
        <f t="shared" si="583"/>
        <v>1</v>
      </c>
      <c r="L393" s="34">
        <v>1</v>
      </c>
      <c r="M393" s="127">
        <f t="shared" si="584"/>
        <v>19.25</v>
      </c>
      <c r="N393" s="43">
        <f t="shared" si="569"/>
        <v>2.2651291129987768E+24</v>
      </c>
      <c r="O393" s="43">
        <f t="shared" si="585"/>
        <v>1.6874645609562638E+28</v>
      </c>
      <c r="P393" s="43">
        <f t="shared" si="586"/>
        <v>4.6061029895240442E+26</v>
      </c>
      <c r="Q393" s="43">
        <f t="shared" si="587"/>
        <v>300</v>
      </c>
      <c r="R393" s="43">
        <f t="shared" si="588"/>
        <v>5011776.3163198484</v>
      </c>
      <c r="S393" s="71">
        <f t="shared" si="589"/>
        <v>2.7295998364041653E-2</v>
      </c>
      <c r="V393" s="44">
        <f t="shared" si="590"/>
        <v>387</v>
      </c>
      <c r="W393" s="44">
        <f t="shared" si="591"/>
        <v>2</v>
      </c>
      <c r="X393" s="44">
        <v>1</v>
      </c>
      <c r="Y393" s="35">
        <f t="shared" si="592"/>
        <v>1</v>
      </c>
      <c r="Z393" s="43">
        <f t="shared" si="570"/>
        <v>2.841983144090417E+25</v>
      </c>
      <c r="AA393" s="43">
        <f t="shared" si="593"/>
        <v>1.0998474767629913E+28</v>
      </c>
      <c r="AB393" s="43">
        <f t="shared" si="594"/>
        <v>4.6061029895240442E+26</v>
      </c>
      <c r="AC393" s="43">
        <f t="shared" si="595"/>
        <v>600</v>
      </c>
      <c r="AD393" s="43">
        <f t="shared" si="596"/>
        <v>5011776.3163198484</v>
      </c>
      <c r="AE393" s="71">
        <f t="shared" si="562"/>
        <v>4.1879470443306061E-2</v>
      </c>
      <c r="AG393" s="44">
        <f t="shared" si="597"/>
        <v>372</v>
      </c>
      <c r="AH393" s="44">
        <f t="shared" si="598"/>
        <v>4.1500000000000004</v>
      </c>
      <c r="AI393" s="44">
        <v>1</v>
      </c>
      <c r="AJ393" s="35">
        <f t="shared" si="599"/>
        <v>1.075</v>
      </c>
      <c r="AK393" s="43">
        <f t="shared" si="571"/>
        <v>2.6048854107824627E+23</v>
      </c>
      <c r="AL393" s="43">
        <f t="shared" si="600"/>
        <v>1.0416936757719068E+26</v>
      </c>
      <c r="AM393" s="43">
        <f t="shared" si="601"/>
        <v>5.7576287369050492E+25</v>
      </c>
      <c r="AN393" s="43">
        <f t="shared" si="602"/>
        <v>1245</v>
      </c>
      <c r="AO393" s="43">
        <f t="shared" si="603"/>
        <v>5011776.3163198484</v>
      </c>
      <c r="AP393" s="71">
        <f t="shared" si="566"/>
        <v>0.55271802746028775</v>
      </c>
      <c r="AR393" s="44">
        <f t="shared" si="604"/>
        <v>352</v>
      </c>
      <c r="AS393" s="44">
        <f t="shared" si="605"/>
        <v>6.5</v>
      </c>
      <c r="AT393" s="44">
        <v>1</v>
      </c>
      <c r="AU393" s="35">
        <f t="shared" si="606"/>
        <v>1.175</v>
      </c>
      <c r="AV393" s="43">
        <f t="shared" si="572"/>
        <v>2.8094171541476039E+22</v>
      </c>
      <c r="AW393" s="43">
        <f t="shared" si="607"/>
        <v>1.1619749349554488E+25</v>
      </c>
      <c r="AX393" s="43">
        <f t="shared" si="608"/>
        <v>3.5985179605656509E+24</v>
      </c>
      <c r="AY393" s="43">
        <f t="shared" si="609"/>
        <v>1950</v>
      </c>
      <c r="AZ393" s="43">
        <f t="shared" si="610"/>
        <v>5011776.3163198484</v>
      </c>
      <c r="BA393" s="71">
        <f t="shared" si="655"/>
        <v>0.30968980933341916</v>
      </c>
      <c r="BC393" s="44">
        <f t="shared" si="611"/>
        <v>327</v>
      </c>
      <c r="BD393" s="44">
        <f t="shared" si="612"/>
        <v>9.1</v>
      </c>
      <c r="BE393" s="44">
        <v>1</v>
      </c>
      <c r="BF393" s="35">
        <f t="shared" si="613"/>
        <v>1.3</v>
      </c>
      <c r="BG393" s="43">
        <f t="shared" si="573"/>
        <v>2.6674026606412415E+22</v>
      </c>
      <c r="BH393" s="43">
        <f t="shared" si="614"/>
        <v>1.1339128710385918E+25</v>
      </c>
      <c r="BI393" s="43">
        <f t="shared" si="615"/>
        <v>1.1245368626767641E+23</v>
      </c>
      <c r="BJ393" s="43">
        <f t="shared" si="616"/>
        <v>2730</v>
      </c>
      <c r="BK393" s="43">
        <f t="shared" si="617"/>
        <v>5011776.3163198484</v>
      </c>
      <c r="BL393" s="71">
        <f t="shared" si="567"/>
        <v>9.9173127971178242E-3</v>
      </c>
      <c r="BN393" s="44">
        <f t="shared" si="618"/>
        <v>297</v>
      </c>
      <c r="BO393" s="44">
        <f t="shared" si="619"/>
        <v>12</v>
      </c>
      <c r="BP393" s="44">
        <v>1</v>
      </c>
      <c r="BQ393" s="35">
        <f t="shared" si="620"/>
        <v>1.45</v>
      </c>
      <c r="BR393" s="43">
        <f t="shared" si="574"/>
        <v>7.0566207953471996E+19</v>
      </c>
      <c r="BS393" s="43">
        <f t="shared" si="621"/>
        <v>3.0389337455162716E+22</v>
      </c>
      <c r="BT393" s="43">
        <f t="shared" si="622"/>
        <v>1.7570888479324402E+21</v>
      </c>
      <c r="BU393" s="43">
        <f t="shared" si="623"/>
        <v>3600</v>
      </c>
      <c r="BV393" s="43">
        <f t="shared" si="624"/>
        <v>5011776.3163198484</v>
      </c>
      <c r="BW393" s="71">
        <f t="shared" si="565"/>
        <v>5.7819254879277922E-2</v>
      </c>
      <c r="BY393" s="44">
        <f t="shared" si="625"/>
        <v>235</v>
      </c>
      <c r="BZ393" s="44">
        <f t="shared" si="626"/>
        <v>15.25</v>
      </c>
      <c r="CA393" s="44">
        <v>1</v>
      </c>
      <c r="CB393" s="35">
        <f t="shared" si="627"/>
        <v>0</v>
      </c>
      <c r="CC393" s="43">
        <f t="shared" si="575"/>
        <v>755104896000</v>
      </c>
      <c r="CD393" s="43">
        <f t="shared" si="628"/>
        <v>0</v>
      </c>
      <c r="CE393" s="43">
        <f t="shared" si="629"/>
        <v>3.251035981008128E+17</v>
      </c>
      <c r="CF393" s="43">
        <f t="shared" si="630"/>
        <v>4575</v>
      </c>
      <c r="CG393" s="43">
        <f t="shared" si="631"/>
        <v>5011776.3163198484</v>
      </c>
      <c r="CH393" s="71" t="e">
        <f t="shared" si="564"/>
        <v>#DIV/0!</v>
      </c>
      <c r="CJ393" s="44">
        <f t="shared" si="632"/>
        <v>180</v>
      </c>
      <c r="CK393" s="44">
        <f t="shared" si="633"/>
        <v>18.899999999999999</v>
      </c>
      <c r="CL393" s="44">
        <v>14</v>
      </c>
      <c r="CM393" s="35">
        <f t="shared" si="634"/>
        <v>0</v>
      </c>
      <c r="CN393" s="43">
        <f t="shared" si="576"/>
        <v>3872332800</v>
      </c>
      <c r="CO393" s="43">
        <f t="shared" si="635"/>
        <v>0</v>
      </c>
      <c r="CP393" s="43">
        <f t="shared" si="636"/>
        <v>158741991260161.91</v>
      </c>
      <c r="CQ393" s="43">
        <f t="shared" si="637"/>
        <v>5670</v>
      </c>
      <c r="CR393" s="43">
        <f t="shared" si="638"/>
        <v>5011776.3163198484</v>
      </c>
      <c r="CS393" s="71" t="e">
        <f t="shared" si="656"/>
        <v>#DIV/0!</v>
      </c>
      <c r="CU393" s="44">
        <f t="shared" si="639"/>
        <v>130</v>
      </c>
      <c r="CV393" s="44">
        <f t="shared" si="640"/>
        <v>23</v>
      </c>
      <c r="CW393" s="44">
        <v>1</v>
      </c>
      <c r="CX393" s="35">
        <f t="shared" si="641"/>
        <v>0</v>
      </c>
      <c r="CY393" s="43">
        <f t="shared" si="577"/>
        <v>1460160</v>
      </c>
      <c r="CZ393" s="43">
        <f t="shared" si="642"/>
        <v>0</v>
      </c>
      <c r="DA393" s="43">
        <f t="shared" si="643"/>
        <v>155021475840.00134</v>
      </c>
      <c r="DB393" s="43">
        <f t="shared" si="644"/>
        <v>6900</v>
      </c>
      <c r="DC393" s="43">
        <f t="shared" si="645"/>
        <v>5011776.3163198484</v>
      </c>
      <c r="DD393" s="71" t="e">
        <f t="shared" si="646"/>
        <v>#DIV/0!</v>
      </c>
      <c r="DF393" s="44">
        <f t="shared" si="647"/>
        <v>67</v>
      </c>
      <c r="DG393" s="44">
        <f t="shared" si="648"/>
        <v>32.75</v>
      </c>
      <c r="DH393" s="44">
        <v>1</v>
      </c>
      <c r="DI393" s="35">
        <f t="shared" si="657"/>
        <v>0</v>
      </c>
      <c r="DJ393" s="43">
        <f t="shared" si="578"/>
        <v>720</v>
      </c>
      <c r="DK393" s="43">
        <f t="shared" si="649"/>
        <v>0</v>
      </c>
      <c r="DL393" s="43">
        <f t="shared" si="650"/>
        <v>24969734.339669194</v>
      </c>
      <c r="DM393" s="43">
        <f t="shared" si="651"/>
        <v>9825</v>
      </c>
      <c r="DN393" s="43">
        <f t="shared" si="652"/>
        <v>5011776.3163198484</v>
      </c>
      <c r="DO393" s="71" t="e">
        <f t="shared" si="653"/>
        <v>#DIV/0!</v>
      </c>
    </row>
    <row r="394" spans="1:119">
      <c r="A394" s="35">
        <f t="shared" si="579"/>
        <v>172950.54088082959</v>
      </c>
      <c r="B394" s="35">
        <v>0</v>
      </c>
      <c r="C394" s="56">
        <f t="shared" si="563"/>
        <v>19.25</v>
      </c>
      <c r="D394" s="60"/>
      <c r="E394" s="59">
        <f t="shared" si="580"/>
        <v>19.25</v>
      </c>
      <c r="F394" s="102">
        <f t="shared" si="568"/>
        <v>38.5</v>
      </c>
      <c r="G394" s="38">
        <f t="shared" si="581"/>
        <v>2.2904861155901278E+23</v>
      </c>
      <c r="H394" s="35">
        <f t="shared" si="654"/>
        <v>77.600000000000037</v>
      </c>
      <c r="I394" s="39">
        <v>388</v>
      </c>
      <c r="J394" s="44">
        <f t="shared" si="582"/>
        <v>388</v>
      </c>
      <c r="K394" s="44">
        <f t="shared" si="583"/>
        <v>1</v>
      </c>
      <c r="L394" s="34">
        <v>1</v>
      </c>
      <c r="M394" s="127">
        <f t="shared" si="584"/>
        <v>19.25</v>
      </c>
      <c r="N394" s="43">
        <f t="shared" si="569"/>
        <v>2.2651291129987768E+24</v>
      </c>
      <c r="O394" s="43">
        <f t="shared" si="585"/>
        <v>1.6918249344987864E+28</v>
      </c>
      <c r="P394" s="43">
        <f t="shared" si="586"/>
        <v>5.2910229270131953E+26</v>
      </c>
      <c r="Q394" s="43">
        <f t="shared" si="587"/>
        <v>300</v>
      </c>
      <c r="R394" s="43">
        <f t="shared" si="588"/>
        <v>5188516.2264248878</v>
      </c>
      <c r="S394" s="71">
        <f t="shared" si="589"/>
        <v>3.1274056902233172E-2</v>
      </c>
      <c r="V394" s="44">
        <f t="shared" si="590"/>
        <v>388</v>
      </c>
      <c r="W394" s="44">
        <f t="shared" si="591"/>
        <v>2</v>
      </c>
      <c r="X394" s="44">
        <v>1</v>
      </c>
      <c r="Y394" s="35">
        <f t="shared" si="592"/>
        <v>1</v>
      </c>
      <c r="Z394" s="43">
        <f t="shared" si="570"/>
        <v>2.841983144090417E+25</v>
      </c>
      <c r="AA394" s="43">
        <f t="shared" si="593"/>
        <v>1.1026894599070817E+28</v>
      </c>
      <c r="AB394" s="43">
        <f t="shared" si="594"/>
        <v>5.2910229270131953E+26</v>
      </c>
      <c r="AC394" s="43">
        <f t="shared" si="595"/>
        <v>600</v>
      </c>
      <c r="AD394" s="43">
        <f t="shared" si="596"/>
        <v>5188516.2264248878</v>
      </c>
      <c r="AE394" s="71">
        <f t="shared" si="562"/>
        <v>4.7982892005325274E-2</v>
      </c>
      <c r="AG394" s="44">
        <f t="shared" si="597"/>
        <v>373</v>
      </c>
      <c r="AH394" s="44">
        <f t="shared" si="598"/>
        <v>4.1500000000000004</v>
      </c>
      <c r="AI394" s="44">
        <v>1</v>
      </c>
      <c r="AJ394" s="35">
        <f t="shared" si="599"/>
        <v>1.075</v>
      </c>
      <c r="AK394" s="43">
        <f t="shared" si="571"/>
        <v>2.6048854107824627E+23</v>
      </c>
      <c r="AL394" s="43">
        <f t="shared" si="600"/>
        <v>1.044493927588498E+26</v>
      </c>
      <c r="AM394" s="43">
        <f t="shared" si="601"/>
        <v>6.6137786587664863E+25</v>
      </c>
      <c r="AN394" s="43">
        <f t="shared" si="602"/>
        <v>1245</v>
      </c>
      <c r="AO394" s="43">
        <f t="shared" si="603"/>
        <v>5188516.2264248878</v>
      </c>
      <c r="AP394" s="71">
        <f t="shared" si="566"/>
        <v>0.63320412728834308</v>
      </c>
      <c r="AR394" s="44">
        <f t="shared" si="604"/>
        <v>353</v>
      </c>
      <c r="AS394" s="44">
        <f t="shared" si="605"/>
        <v>6.5</v>
      </c>
      <c r="AT394" s="44">
        <v>1</v>
      </c>
      <c r="AU394" s="35">
        <f t="shared" si="606"/>
        <v>1.175</v>
      </c>
      <c r="AV394" s="43">
        <f t="shared" si="572"/>
        <v>2.8094171541476039E+22</v>
      </c>
      <c r="AW394" s="43">
        <f t="shared" si="607"/>
        <v>1.1652760001115724E+25</v>
      </c>
      <c r="AX394" s="43">
        <f t="shared" si="608"/>
        <v>4.1336116617290497E+24</v>
      </c>
      <c r="AY394" s="43">
        <f t="shared" si="609"/>
        <v>1950</v>
      </c>
      <c r="AZ394" s="43">
        <f t="shared" si="610"/>
        <v>5188516.2264248878</v>
      </c>
      <c r="BA394" s="71">
        <f t="shared" si="655"/>
        <v>0.3547324120065346</v>
      </c>
      <c r="BC394" s="44">
        <f t="shared" si="611"/>
        <v>328</v>
      </c>
      <c r="BD394" s="44">
        <f t="shared" si="612"/>
        <v>9.1</v>
      </c>
      <c r="BE394" s="44">
        <v>1</v>
      </c>
      <c r="BF394" s="35">
        <f t="shared" si="613"/>
        <v>1.3</v>
      </c>
      <c r="BG394" s="43">
        <f t="shared" si="573"/>
        <v>2.6674026606412415E+22</v>
      </c>
      <c r="BH394" s="43">
        <f t="shared" si="614"/>
        <v>1.1373804944974255E+25</v>
      </c>
      <c r="BI394" s="43">
        <f t="shared" si="615"/>
        <v>1.2917536442903255E+23</v>
      </c>
      <c r="BJ394" s="43">
        <f t="shared" si="616"/>
        <v>2730</v>
      </c>
      <c r="BK394" s="43">
        <f t="shared" si="617"/>
        <v>5188516.2264248878</v>
      </c>
      <c r="BL394" s="71">
        <f t="shared" si="567"/>
        <v>1.1357269185991385E-2</v>
      </c>
      <c r="BN394" s="44">
        <f t="shared" si="618"/>
        <v>298</v>
      </c>
      <c r="BO394" s="44">
        <f t="shared" si="619"/>
        <v>12</v>
      </c>
      <c r="BP394" s="44">
        <v>1</v>
      </c>
      <c r="BQ394" s="35">
        <f t="shared" si="620"/>
        <v>1.45</v>
      </c>
      <c r="BR394" s="43">
        <f t="shared" si="574"/>
        <v>7.0566207953471996E+19</v>
      </c>
      <c r="BS394" s="43">
        <f t="shared" si="621"/>
        <v>3.0491658456695247E+22</v>
      </c>
      <c r="BT394" s="43">
        <f t="shared" si="622"/>
        <v>2.0183650692036297E+21</v>
      </c>
      <c r="BU394" s="43">
        <f t="shared" si="623"/>
        <v>3600</v>
      </c>
      <c r="BV394" s="43">
        <f t="shared" si="624"/>
        <v>5188516.2264248878</v>
      </c>
      <c r="BW394" s="71">
        <f t="shared" si="565"/>
        <v>6.619400752078293E-2</v>
      </c>
      <c r="BY394" s="44">
        <f t="shared" si="625"/>
        <v>236</v>
      </c>
      <c r="BZ394" s="44">
        <f t="shared" si="626"/>
        <v>15.25</v>
      </c>
      <c r="CA394" s="44">
        <v>1</v>
      </c>
      <c r="CB394" s="35">
        <f t="shared" si="627"/>
        <v>0</v>
      </c>
      <c r="CC394" s="43">
        <f t="shared" si="575"/>
        <v>755104896000</v>
      </c>
      <c r="CD394" s="43">
        <f t="shared" si="628"/>
        <v>0</v>
      </c>
      <c r="CE394" s="43">
        <f t="shared" si="629"/>
        <v>3.7344596834202093E+17</v>
      </c>
      <c r="CF394" s="43">
        <f t="shared" si="630"/>
        <v>4575</v>
      </c>
      <c r="CG394" s="43">
        <f t="shared" si="631"/>
        <v>5188516.2264248878</v>
      </c>
      <c r="CH394" s="71" t="e">
        <f t="shared" si="564"/>
        <v>#DIV/0!</v>
      </c>
      <c r="CJ394" s="44">
        <f t="shared" si="632"/>
        <v>181</v>
      </c>
      <c r="CK394" s="44">
        <f t="shared" si="633"/>
        <v>18.899999999999999</v>
      </c>
      <c r="CL394" s="44">
        <v>1</v>
      </c>
      <c r="CM394" s="35">
        <f t="shared" si="634"/>
        <v>0</v>
      </c>
      <c r="CN394" s="43">
        <f t="shared" si="576"/>
        <v>3872332800</v>
      </c>
      <c r="CO394" s="43">
        <f t="shared" si="635"/>
        <v>0</v>
      </c>
      <c r="CP394" s="43">
        <f t="shared" si="636"/>
        <v>182346664229501.69</v>
      </c>
      <c r="CQ394" s="43">
        <f t="shared" si="637"/>
        <v>5670</v>
      </c>
      <c r="CR394" s="43">
        <f t="shared" si="638"/>
        <v>5188516.2264248878</v>
      </c>
      <c r="CS394" s="71" t="e">
        <f t="shared" si="656"/>
        <v>#DIV/0!</v>
      </c>
      <c r="CU394" s="44">
        <f t="shared" si="639"/>
        <v>131</v>
      </c>
      <c r="CV394" s="44">
        <f t="shared" si="640"/>
        <v>23</v>
      </c>
      <c r="CW394" s="44">
        <v>1</v>
      </c>
      <c r="CX394" s="35">
        <f t="shared" si="641"/>
        <v>0</v>
      </c>
      <c r="CY394" s="43">
        <f t="shared" si="577"/>
        <v>1460160</v>
      </c>
      <c r="CZ394" s="43">
        <f t="shared" si="642"/>
        <v>0</v>
      </c>
      <c r="DA394" s="43">
        <f t="shared" si="643"/>
        <v>178072914286.62216</v>
      </c>
      <c r="DB394" s="43">
        <f t="shared" si="644"/>
        <v>6900</v>
      </c>
      <c r="DC394" s="43">
        <f t="shared" si="645"/>
        <v>5188516.2264248878</v>
      </c>
      <c r="DD394" s="71" t="e">
        <f t="shared" si="646"/>
        <v>#DIV/0!</v>
      </c>
      <c r="DF394" s="44">
        <f t="shared" si="647"/>
        <v>68</v>
      </c>
      <c r="DG394" s="44">
        <f t="shared" si="648"/>
        <v>32.75</v>
      </c>
      <c r="DH394" s="44">
        <v>1</v>
      </c>
      <c r="DI394" s="35">
        <f t="shared" si="657"/>
        <v>0</v>
      </c>
      <c r="DJ394" s="43">
        <f t="shared" si="578"/>
        <v>720</v>
      </c>
      <c r="DK394" s="43">
        <f t="shared" si="649"/>
        <v>0</v>
      </c>
      <c r="DL394" s="43">
        <f t="shared" si="650"/>
        <v>28682692.76069098</v>
      </c>
      <c r="DM394" s="43">
        <f t="shared" si="651"/>
        <v>9825</v>
      </c>
      <c r="DN394" s="43">
        <f t="shared" si="652"/>
        <v>5188516.2264248878</v>
      </c>
      <c r="DO394" s="71" t="e">
        <f t="shared" si="653"/>
        <v>#DIV/0!</v>
      </c>
    </row>
    <row r="395" spans="1:119">
      <c r="A395" s="35">
        <f t="shared" si="579"/>
        <v>179049.6285333171</v>
      </c>
      <c r="B395" s="35">
        <v>0</v>
      </c>
      <c r="C395" s="56">
        <f t="shared" si="563"/>
        <v>19.25</v>
      </c>
      <c r="D395" s="60"/>
      <c r="E395" s="59">
        <f t="shared" si="580"/>
        <v>19.25</v>
      </c>
      <c r="F395" s="102">
        <f t="shared" si="568"/>
        <v>38.5</v>
      </c>
      <c r="G395" s="38">
        <f t="shared" si="581"/>
        <v>2.6310776331219284E+23</v>
      </c>
      <c r="H395" s="35">
        <f t="shared" si="654"/>
        <v>77.80000000000004</v>
      </c>
      <c r="I395" s="39">
        <v>389</v>
      </c>
      <c r="J395" s="44">
        <f t="shared" si="582"/>
        <v>389</v>
      </c>
      <c r="K395" s="44">
        <f t="shared" si="583"/>
        <v>1</v>
      </c>
      <c r="L395" s="34">
        <v>1</v>
      </c>
      <c r="M395" s="127">
        <f t="shared" si="584"/>
        <v>19.25</v>
      </c>
      <c r="N395" s="43">
        <f t="shared" si="569"/>
        <v>2.2651291129987768E+24</v>
      </c>
      <c r="O395" s="43">
        <f t="shared" si="585"/>
        <v>1.6961853080413091E+28</v>
      </c>
      <c r="P395" s="43">
        <f t="shared" si="586"/>
        <v>6.0777893325116546E+26</v>
      </c>
      <c r="Q395" s="43">
        <f t="shared" si="587"/>
        <v>300</v>
      </c>
      <c r="R395" s="43">
        <f t="shared" si="588"/>
        <v>5371488.8559995126</v>
      </c>
      <c r="S395" s="71">
        <f t="shared" si="589"/>
        <v>3.5832106926630893E-2</v>
      </c>
      <c r="V395" s="44">
        <f t="shared" si="590"/>
        <v>389</v>
      </c>
      <c r="W395" s="44">
        <f t="shared" si="591"/>
        <v>2</v>
      </c>
      <c r="X395" s="44">
        <v>1</v>
      </c>
      <c r="Y395" s="35">
        <f t="shared" si="592"/>
        <v>1</v>
      </c>
      <c r="Z395" s="43">
        <f t="shared" si="570"/>
        <v>2.841983144090417E+25</v>
      </c>
      <c r="AA395" s="43">
        <f t="shared" si="593"/>
        <v>1.1055314430511721E+28</v>
      </c>
      <c r="AB395" s="43">
        <f t="shared" si="594"/>
        <v>6.0777893325116546E+26</v>
      </c>
      <c r="AC395" s="43">
        <f t="shared" si="595"/>
        <v>600</v>
      </c>
      <c r="AD395" s="43">
        <f t="shared" si="596"/>
        <v>5371488.8559995126</v>
      </c>
      <c r="AE395" s="71">
        <f t="shared" si="562"/>
        <v>5.4976177934274548E-2</v>
      </c>
      <c r="AG395" s="44">
        <f t="shared" si="597"/>
        <v>374</v>
      </c>
      <c r="AH395" s="44">
        <f t="shared" si="598"/>
        <v>4.1500000000000004</v>
      </c>
      <c r="AI395" s="44">
        <v>1</v>
      </c>
      <c r="AJ395" s="35">
        <f t="shared" si="599"/>
        <v>1.075</v>
      </c>
      <c r="AK395" s="43">
        <f t="shared" si="571"/>
        <v>2.6048854107824627E+23</v>
      </c>
      <c r="AL395" s="43">
        <f t="shared" si="600"/>
        <v>1.0472941794050891E+26</v>
      </c>
      <c r="AM395" s="43">
        <f t="shared" si="601"/>
        <v>7.5972366656395597E+25</v>
      </c>
      <c r="AN395" s="43">
        <f t="shared" si="602"/>
        <v>1245</v>
      </c>
      <c r="AO395" s="43">
        <f t="shared" si="603"/>
        <v>5371488.8559995126</v>
      </c>
      <c r="AP395" s="71">
        <f t="shared" si="566"/>
        <v>0.7254157251169997</v>
      </c>
      <c r="AR395" s="44">
        <f t="shared" si="604"/>
        <v>354</v>
      </c>
      <c r="AS395" s="44">
        <f t="shared" si="605"/>
        <v>6.5</v>
      </c>
      <c r="AT395" s="44">
        <v>1</v>
      </c>
      <c r="AU395" s="35">
        <f t="shared" si="606"/>
        <v>1.175</v>
      </c>
      <c r="AV395" s="43">
        <f t="shared" si="572"/>
        <v>2.8094171541476039E+22</v>
      </c>
      <c r="AW395" s="43">
        <f t="shared" si="607"/>
        <v>1.1685770652676959E+25</v>
      </c>
      <c r="AX395" s="43">
        <f t="shared" si="608"/>
        <v>4.7482729160247189E+24</v>
      </c>
      <c r="AY395" s="43">
        <f t="shared" si="609"/>
        <v>1950</v>
      </c>
      <c r="AZ395" s="43">
        <f t="shared" si="610"/>
        <v>5371488.8559995126</v>
      </c>
      <c r="BA395" s="71">
        <f t="shared" si="655"/>
        <v>0.40632946316955071</v>
      </c>
      <c r="BC395" s="44">
        <f t="shared" si="611"/>
        <v>329</v>
      </c>
      <c r="BD395" s="44">
        <f t="shared" si="612"/>
        <v>9.1</v>
      </c>
      <c r="BE395" s="44">
        <v>1</v>
      </c>
      <c r="BF395" s="35">
        <f t="shared" si="613"/>
        <v>1.3</v>
      </c>
      <c r="BG395" s="43">
        <f t="shared" si="573"/>
        <v>2.6674026606412415E+22</v>
      </c>
      <c r="BH395" s="43">
        <f t="shared" si="614"/>
        <v>1.1408481179562589E+25</v>
      </c>
      <c r="BI395" s="43">
        <f t="shared" si="615"/>
        <v>1.4838352862577223E+23</v>
      </c>
      <c r="BJ395" s="43">
        <f t="shared" si="616"/>
        <v>2730</v>
      </c>
      <c r="BK395" s="43">
        <f t="shared" si="617"/>
        <v>5371488.8559995126</v>
      </c>
      <c r="BL395" s="71">
        <f t="shared" si="567"/>
        <v>1.3006422703452395E-2</v>
      </c>
      <c r="BN395" s="44">
        <f t="shared" si="618"/>
        <v>299</v>
      </c>
      <c r="BO395" s="44">
        <f t="shared" si="619"/>
        <v>12</v>
      </c>
      <c r="BP395" s="44">
        <v>1</v>
      </c>
      <c r="BQ395" s="35">
        <f t="shared" si="620"/>
        <v>1.45</v>
      </c>
      <c r="BR395" s="43">
        <f t="shared" si="574"/>
        <v>7.0566207953471996E+19</v>
      </c>
      <c r="BS395" s="43">
        <f t="shared" si="621"/>
        <v>3.0593979458227779E+22</v>
      </c>
      <c r="BT395" s="43">
        <f t="shared" si="622"/>
        <v>2.3184926347776864E+21</v>
      </c>
      <c r="BU395" s="43">
        <f t="shared" si="623"/>
        <v>3600</v>
      </c>
      <c r="BV395" s="43">
        <f t="shared" si="624"/>
        <v>5371488.8559995126</v>
      </c>
      <c r="BW395" s="71">
        <f t="shared" si="565"/>
        <v>7.5782643377377418E-2</v>
      </c>
      <c r="BY395" s="44">
        <f t="shared" si="625"/>
        <v>237</v>
      </c>
      <c r="BZ395" s="44">
        <f t="shared" si="626"/>
        <v>15.25</v>
      </c>
      <c r="CA395" s="44">
        <v>1</v>
      </c>
      <c r="CB395" s="35">
        <f t="shared" si="627"/>
        <v>0</v>
      </c>
      <c r="CC395" s="43">
        <f t="shared" si="575"/>
        <v>755104896000</v>
      </c>
      <c r="CD395" s="43">
        <f t="shared" si="628"/>
        <v>0</v>
      </c>
      <c r="CE395" s="43">
        <f t="shared" si="629"/>
        <v>4.2897676951475418E+17</v>
      </c>
      <c r="CF395" s="43">
        <f t="shared" si="630"/>
        <v>4575</v>
      </c>
      <c r="CG395" s="43">
        <f t="shared" si="631"/>
        <v>5371488.8559995126</v>
      </c>
      <c r="CH395" s="71" t="e">
        <f t="shared" si="564"/>
        <v>#DIV/0!</v>
      </c>
      <c r="CJ395" s="44">
        <f t="shared" si="632"/>
        <v>182</v>
      </c>
      <c r="CK395" s="44">
        <f t="shared" si="633"/>
        <v>18.899999999999999</v>
      </c>
      <c r="CL395" s="44">
        <v>1</v>
      </c>
      <c r="CM395" s="35">
        <f t="shared" si="634"/>
        <v>0</v>
      </c>
      <c r="CN395" s="43">
        <f t="shared" si="576"/>
        <v>3872332800</v>
      </c>
      <c r="CO395" s="43">
        <f t="shared" si="635"/>
        <v>0</v>
      </c>
      <c r="CP395" s="43">
        <f t="shared" si="636"/>
        <v>209461313239625.28</v>
      </c>
      <c r="CQ395" s="43">
        <f t="shared" si="637"/>
        <v>5670</v>
      </c>
      <c r="CR395" s="43">
        <f t="shared" si="638"/>
        <v>5371488.8559995126</v>
      </c>
      <c r="CS395" s="71" t="e">
        <f t="shared" si="656"/>
        <v>#DIV/0!</v>
      </c>
      <c r="CU395" s="44">
        <f t="shared" si="639"/>
        <v>132</v>
      </c>
      <c r="CV395" s="44">
        <f t="shared" si="640"/>
        <v>23</v>
      </c>
      <c r="CW395" s="44">
        <v>1</v>
      </c>
      <c r="CX395" s="35">
        <f t="shared" si="641"/>
        <v>0</v>
      </c>
      <c r="CY395" s="43">
        <f t="shared" si="577"/>
        <v>1460160</v>
      </c>
      <c r="CZ395" s="43">
        <f t="shared" si="642"/>
        <v>0</v>
      </c>
      <c r="DA395" s="43">
        <f t="shared" si="643"/>
        <v>204552063710.57092</v>
      </c>
      <c r="DB395" s="43">
        <f t="shared" si="644"/>
        <v>6900</v>
      </c>
      <c r="DC395" s="43">
        <f t="shared" si="645"/>
        <v>5371488.8559995126</v>
      </c>
      <c r="DD395" s="71" t="e">
        <f t="shared" si="646"/>
        <v>#DIV/0!</v>
      </c>
      <c r="DF395" s="44">
        <f t="shared" si="647"/>
        <v>69</v>
      </c>
      <c r="DG395" s="44">
        <f t="shared" si="648"/>
        <v>32.75</v>
      </c>
      <c r="DH395" s="44">
        <v>1</v>
      </c>
      <c r="DI395" s="35">
        <f t="shared" si="657"/>
        <v>0</v>
      </c>
      <c r="DJ395" s="43">
        <f t="shared" si="578"/>
        <v>720</v>
      </c>
      <c r="DK395" s="43">
        <f t="shared" si="649"/>
        <v>0</v>
      </c>
      <c r="DL395" s="43">
        <f t="shared" si="650"/>
        <v>32947761.991091091</v>
      </c>
      <c r="DM395" s="43">
        <f t="shared" si="651"/>
        <v>9825</v>
      </c>
      <c r="DN395" s="43">
        <f t="shared" si="652"/>
        <v>5371488.8559995126</v>
      </c>
      <c r="DO395" s="71" t="e">
        <f t="shared" si="653"/>
        <v>#DIV/0!</v>
      </c>
    </row>
    <row r="396" spans="1:119">
      <c r="A396" s="35">
        <f t="shared" si="579"/>
        <v>185363.80004737145</v>
      </c>
      <c r="B396" s="35">
        <v>0</v>
      </c>
      <c r="C396" s="56">
        <f t="shared" si="563"/>
        <v>19.25</v>
      </c>
      <c r="D396" s="91"/>
      <c r="E396" s="59">
        <f t="shared" si="580"/>
        <v>19.25</v>
      </c>
      <c r="F396" s="102">
        <f t="shared" si="568"/>
        <v>38.5</v>
      </c>
      <c r="G396" s="38">
        <f t="shared" si="581"/>
        <v>3.0223145490366515E+23</v>
      </c>
      <c r="H396" s="35">
        <f t="shared" si="654"/>
        <v>78.000000000000043</v>
      </c>
      <c r="I396" s="39">
        <v>390</v>
      </c>
      <c r="J396" s="44">
        <f t="shared" si="582"/>
        <v>390</v>
      </c>
      <c r="K396" s="44">
        <f t="shared" si="583"/>
        <v>1</v>
      </c>
      <c r="L396" s="34">
        <v>4</v>
      </c>
      <c r="M396" s="127">
        <f t="shared" si="584"/>
        <v>19.25</v>
      </c>
      <c r="N396" s="43">
        <f t="shared" si="569"/>
        <v>9.0605164519951073E+24</v>
      </c>
      <c r="O396" s="43">
        <f t="shared" si="585"/>
        <v>6.8021827263353268E+28</v>
      </c>
      <c r="P396" s="43">
        <f t="shared" si="586"/>
        <v>6.9815466082746649E+26</v>
      </c>
      <c r="Q396" s="43">
        <f t="shared" si="587"/>
        <v>300</v>
      </c>
      <c r="R396" s="43">
        <f t="shared" si="588"/>
        <v>5560914.0014211433</v>
      </c>
      <c r="S396" s="71">
        <f t="shared" si="589"/>
        <v>1.0263685774339629E-2</v>
      </c>
      <c r="V396" s="44">
        <f t="shared" si="590"/>
        <v>390</v>
      </c>
      <c r="W396" s="44">
        <f t="shared" si="591"/>
        <v>2</v>
      </c>
      <c r="X396" s="44">
        <v>1</v>
      </c>
      <c r="Y396" s="35">
        <f t="shared" si="592"/>
        <v>1</v>
      </c>
      <c r="Z396" s="43">
        <f t="shared" si="570"/>
        <v>2.841983144090417E+25</v>
      </c>
      <c r="AA396" s="43">
        <f t="shared" si="593"/>
        <v>1.1083734261952626E+28</v>
      </c>
      <c r="AB396" s="43">
        <f t="shared" si="594"/>
        <v>6.9815466082746649E+26</v>
      </c>
      <c r="AC396" s="43">
        <f t="shared" si="595"/>
        <v>600</v>
      </c>
      <c r="AD396" s="43">
        <f t="shared" si="596"/>
        <v>5560914.0014211433</v>
      </c>
      <c r="AE396" s="71">
        <f t="shared" si="562"/>
        <v>6.2989119400312321E-2</v>
      </c>
      <c r="AG396" s="44">
        <f t="shared" si="597"/>
        <v>375</v>
      </c>
      <c r="AH396" s="44">
        <f t="shared" si="598"/>
        <v>4.1500000000000004</v>
      </c>
      <c r="AI396" s="44">
        <v>15</v>
      </c>
      <c r="AJ396" s="35">
        <f t="shared" si="599"/>
        <v>1.075</v>
      </c>
      <c r="AK396" s="43">
        <f t="shared" si="571"/>
        <v>3.9073281161736943E+24</v>
      </c>
      <c r="AL396" s="43">
        <f t="shared" si="600"/>
        <v>1.5751416468325205E+27</v>
      </c>
      <c r="AM396" s="43">
        <f t="shared" si="601"/>
        <v>8.726933260343326E+25</v>
      </c>
      <c r="AN396" s="43">
        <f t="shared" si="602"/>
        <v>1245</v>
      </c>
      <c r="AO396" s="43">
        <f t="shared" si="603"/>
        <v>5560914.0014211433</v>
      </c>
      <c r="AP396" s="71">
        <f t="shared" si="566"/>
        <v>5.5404117324257582E-2</v>
      </c>
      <c r="AR396" s="44">
        <f t="shared" si="604"/>
        <v>355</v>
      </c>
      <c r="AS396" s="44">
        <f t="shared" si="605"/>
        <v>6.5</v>
      </c>
      <c r="AT396" s="44">
        <v>1</v>
      </c>
      <c r="AU396" s="35">
        <f t="shared" si="606"/>
        <v>1.175</v>
      </c>
      <c r="AV396" s="43">
        <f t="shared" si="572"/>
        <v>2.8094171541476039E+22</v>
      </c>
      <c r="AW396" s="43">
        <f t="shared" si="607"/>
        <v>1.1718781304238194E+25</v>
      </c>
      <c r="AX396" s="43">
        <f t="shared" si="608"/>
        <v>5.4543332877145701E+24</v>
      </c>
      <c r="AY396" s="43">
        <f t="shared" si="609"/>
        <v>1950</v>
      </c>
      <c r="AZ396" s="43">
        <f t="shared" si="610"/>
        <v>5560914.0014211433</v>
      </c>
      <c r="BA396" s="71">
        <f t="shared" si="655"/>
        <v>0.46543519723693161</v>
      </c>
      <c r="BC396" s="44">
        <f t="shared" si="611"/>
        <v>330</v>
      </c>
      <c r="BD396" s="44">
        <f t="shared" si="612"/>
        <v>9.1</v>
      </c>
      <c r="BE396" s="44">
        <v>1</v>
      </c>
      <c r="BF396" s="35">
        <f t="shared" si="613"/>
        <v>1.3</v>
      </c>
      <c r="BG396" s="43">
        <f t="shared" si="573"/>
        <v>2.6674026606412415E+22</v>
      </c>
      <c r="BH396" s="43">
        <f t="shared" si="614"/>
        <v>1.1443157414150926E+25</v>
      </c>
      <c r="BI396" s="43">
        <f t="shared" si="615"/>
        <v>1.7044791524108002E+23</v>
      </c>
      <c r="BJ396" s="43">
        <f t="shared" si="616"/>
        <v>2730</v>
      </c>
      <c r="BK396" s="43">
        <f t="shared" si="617"/>
        <v>5560914.0014211433</v>
      </c>
      <c r="BL396" s="71">
        <f t="shared" si="567"/>
        <v>1.4895182253658365E-2</v>
      </c>
      <c r="BN396" s="44">
        <f t="shared" si="618"/>
        <v>300</v>
      </c>
      <c r="BO396" s="44">
        <f t="shared" si="619"/>
        <v>12</v>
      </c>
      <c r="BP396" s="44">
        <v>1</v>
      </c>
      <c r="BQ396" s="35">
        <f t="shared" si="620"/>
        <v>1.45</v>
      </c>
      <c r="BR396" s="43">
        <f t="shared" si="574"/>
        <v>7.0566207953471996E+19</v>
      </c>
      <c r="BS396" s="43">
        <f t="shared" si="621"/>
        <v>3.0696300459760319E+22</v>
      </c>
      <c r="BT396" s="43">
        <f t="shared" si="622"/>
        <v>2.66324867564187E+21</v>
      </c>
      <c r="BU396" s="43">
        <f t="shared" si="623"/>
        <v>3600</v>
      </c>
      <c r="BV396" s="43">
        <f t="shared" si="624"/>
        <v>5560914.0014211433</v>
      </c>
      <c r="BW396" s="71">
        <f t="shared" si="565"/>
        <v>8.676122645897065E-2</v>
      </c>
      <c r="BY396" s="44">
        <f t="shared" si="625"/>
        <v>238</v>
      </c>
      <c r="BZ396" s="44">
        <f t="shared" si="626"/>
        <v>15.25</v>
      </c>
      <c r="CA396" s="44">
        <v>1</v>
      </c>
      <c r="CB396" s="35">
        <f t="shared" si="627"/>
        <v>0</v>
      </c>
      <c r="CC396" s="43">
        <f t="shared" si="575"/>
        <v>755104896000</v>
      </c>
      <c r="CD396" s="43">
        <f t="shared" si="628"/>
        <v>0</v>
      </c>
      <c r="CE396" s="43">
        <f t="shared" si="629"/>
        <v>4.9276490947354042E+17</v>
      </c>
      <c r="CF396" s="43">
        <f t="shared" si="630"/>
        <v>4575</v>
      </c>
      <c r="CG396" s="43">
        <f t="shared" si="631"/>
        <v>5560914.0014211433</v>
      </c>
      <c r="CH396" s="71" t="e">
        <f t="shared" si="564"/>
        <v>#DIV/0!</v>
      </c>
      <c r="CJ396" s="44">
        <f t="shared" si="632"/>
        <v>183</v>
      </c>
      <c r="CK396" s="44">
        <f t="shared" si="633"/>
        <v>18.899999999999999</v>
      </c>
      <c r="CL396" s="44">
        <v>1</v>
      </c>
      <c r="CM396" s="35">
        <f t="shared" si="634"/>
        <v>0</v>
      </c>
      <c r="CN396" s="43">
        <f t="shared" si="576"/>
        <v>3872332800</v>
      </c>
      <c r="CO396" s="43">
        <f t="shared" si="635"/>
        <v>0</v>
      </c>
      <c r="CP396" s="43">
        <f t="shared" si="636"/>
        <v>240607865953876.31</v>
      </c>
      <c r="CQ396" s="43">
        <f t="shared" si="637"/>
        <v>5670</v>
      </c>
      <c r="CR396" s="43">
        <f t="shared" si="638"/>
        <v>5560914.0014211433</v>
      </c>
      <c r="CS396" s="71" t="e">
        <f t="shared" si="656"/>
        <v>#DIV/0!</v>
      </c>
      <c r="CU396" s="44">
        <f t="shared" si="639"/>
        <v>133</v>
      </c>
      <c r="CV396" s="44">
        <f t="shared" si="640"/>
        <v>23</v>
      </c>
      <c r="CW396" s="44">
        <v>1</v>
      </c>
      <c r="CX396" s="35">
        <f t="shared" si="641"/>
        <v>0</v>
      </c>
      <c r="CY396" s="43">
        <f t="shared" si="577"/>
        <v>1460160</v>
      </c>
      <c r="CZ396" s="43">
        <f t="shared" si="642"/>
        <v>0</v>
      </c>
      <c r="DA396" s="43">
        <f t="shared" si="643"/>
        <v>234968619095.58151</v>
      </c>
      <c r="DB396" s="43">
        <f t="shared" si="644"/>
        <v>6900</v>
      </c>
      <c r="DC396" s="43">
        <f t="shared" si="645"/>
        <v>5560914.0014211433</v>
      </c>
      <c r="DD396" s="71" t="e">
        <f t="shared" si="646"/>
        <v>#DIV/0!</v>
      </c>
      <c r="DF396" s="44">
        <f t="shared" si="647"/>
        <v>70</v>
      </c>
      <c r="DG396" s="44">
        <f t="shared" si="648"/>
        <v>32.75</v>
      </c>
      <c r="DH396" s="44">
        <v>1</v>
      </c>
      <c r="DI396" s="35">
        <f t="shared" si="657"/>
        <v>0</v>
      </c>
      <c r="DJ396" s="43">
        <f t="shared" si="578"/>
        <v>720</v>
      </c>
      <c r="DK396" s="43">
        <f t="shared" si="649"/>
        <v>0</v>
      </c>
      <c r="DL396" s="43">
        <f t="shared" si="650"/>
        <v>37847040.000000179</v>
      </c>
      <c r="DM396" s="43">
        <f t="shared" si="651"/>
        <v>9825</v>
      </c>
      <c r="DN396" s="43">
        <f t="shared" si="652"/>
        <v>5560914.0014211433</v>
      </c>
      <c r="DO396" s="71" t="e">
        <f t="shared" si="653"/>
        <v>#DIV/0!</v>
      </c>
    </row>
    <row r="397" spans="1:119">
      <c r="A397" s="35">
        <f t="shared" si="579"/>
        <v>191900.6403389904</v>
      </c>
      <c r="B397" s="35">
        <v>0</v>
      </c>
      <c r="C397" s="56">
        <f t="shared" si="563"/>
        <v>19.25</v>
      </c>
      <c r="D397" s="60"/>
      <c r="E397" s="59">
        <f t="shared" si="580"/>
        <v>19.25</v>
      </c>
      <c r="F397" s="102">
        <f t="shared" si="568"/>
        <v>38.5</v>
      </c>
      <c r="G397" s="38">
        <f t="shared" si="581"/>
        <v>3.4717277507620079E+23</v>
      </c>
      <c r="H397" s="35">
        <f t="shared" si="654"/>
        <v>78.200000000000045</v>
      </c>
      <c r="I397" s="39">
        <v>391</v>
      </c>
      <c r="J397" s="44">
        <f t="shared" si="582"/>
        <v>391</v>
      </c>
      <c r="K397" s="44">
        <f t="shared" si="583"/>
        <v>1</v>
      </c>
      <c r="L397" s="34">
        <v>1</v>
      </c>
      <c r="M397" s="127">
        <f t="shared" si="584"/>
        <v>19.25</v>
      </c>
      <c r="N397" s="43">
        <f t="shared" si="569"/>
        <v>9.0605164519951073E+24</v>
      </c>
      <c r="O397" s="43">
        <f t="shared" si="585"/>
        <v>6.8196242205054174E+28</v>
      </c>
      <c r="P397" s="43">
        <f t="shared" si="586"/>
        <v>8.0196911042602386E+26</v>
      </c>
      <c r="Q397" s="43">
        <f t="shared" si="587"/>
        <v>300</v>
      </c>
      <c r="R397" s="43">
        <f t="shared" si="588"/>
        <v>5757019.2101697121</v>
      </c>
      <c r="S397" s="71">
        <f t="shared" si="589"/>
        <v>1.1759725822056925E-2</v>
      </c>
      <c r="V397" s="44">
        <f t="shared" si="590"/>
        <v>391</v>
      </c>
      <c r="W397" s="44">
        <f t="shared" si="591"/>
        <v>2</v>
      </c>
      <c r="X397" s="44">
        <v>1</v>
      </c>
      <c r="Y397" s="35">
        <f t="shared" si="592"/>
        <v>1</v>
      </c>
      <c r="Z397" s="43">
        <f t="shared" si="570"/>
        <v>2.841983144090417E+25</v>
      </c>
      <c r="AA397" s="43">
        <f t="shared" si="593"/>
        <v>1.111215409339353E+28</v>
      </c>
      <c r="AB397" s="43">
        <f t="shared" si="594"/>
        <v>8.0196911042602386E+26</v>
      </c>
      <c r="AC397" s="43">
        <f t="shared" si="595"/>
        <v>600</v>
      </c>
      <c r="AD397" s="43">
        <f t="shared" si="596"/>
        <v>5757019.2101697121</v>
      </c>
      <c r="AE397" s="71">
        <f t="shared" si="562"/>
        <v>7.2170445413712883E-2</v>
      </c>
      <c r="AG397" s="44">
        <f t="shared" si="597"/>
        <v>376</v>
      </c>
      <c r="AH397" s="44">
        <f t="shared" si="598"/>
        <v>4.1500000000000004</v>
      </c>
      <c r="AI397" s="44">
        <v>1</v>
      </c>
      <c r="AJ397" s="35">
        <f t="shared" si="599"/>
        <v>1.075</v>
      </c>
      <c r="AK397" s="43">
        <f t="shared" si="571"/>
        <v>3.9073281161736943E+24</v>
      </c>
      <c r="AL397" s="43">
        <f t="shared" si="600"/>
        <v>1.5793420245574072E+27</v>
      </c>
      <c r="AM397" s="43">
        <f t="shared" si="601"/>
        <v>1.0024613880325286E+26</v>
      </c>
      <c r="AN397" s="43">
        <f t="shared" si="602"/>
        <v>1245</v>
      </c>
      <c r="AO397" s="43">
        <f t="shared" si="603"/>
        <v>5757019.2101697121</v>
      </c>
      <c r="AP397" s="71">
        <f t="shared" si="566"/>
        <v>6.3473356147377716E-2</v>
      </c>
      <c r="AR397" s="44">
        <f t="shared" si="604"/>
        <v>356</v>
      </c>
      <c r="AS397" s="44">
        <f t="shared" si="605"/>
        <v>6.5</v>
      </c>
      <c r="AT397" s="44">
        <v>1</v>
      </c>
      <c r="AU397" s="35">
        <f t="shared" si="606"/>
        <v>1.175</v>
      </c>
      <c r="AV397" s="43">
        <f t="shared" si="572"/>
        <v>2.8094171541476039E+22</v>
      </c>
      <c r="AW397" s="43">
        <f t="shared" si="607"/>
        <v>1.1751791955799427E+25</v>
      </c>
      <c r="AX397" s="43">
        <f t="shared" si="608"/>
        <v>6.2653836752032953E+24</v>
      </c>
      <c r="AY397" s="43">
        <f t="shared" si="609"/>
        <v>1950</v>
      </c>
      <c r="AZ397" s="43">
        <f t="shared" si="610"/>
        <v>5757019.2101697121</v>
      </c>
      <c r="BA397" s="71">
        <f t="shared" si="655"/>
        <v>0.5331428346220316</v>
      </c>
      <c r="BC397" s="44">
        <f t="shared" si="611"/>
        <v>331</v>
      </c>
      <c r="BD397" s="44">
        <f t="shared" si="612"/>
        <v>9.1</v>
      </c>
      <c r="BE397" s="44">
        <v>1</v>
      </c>
      <c r="BF397" s="35">
        <f t="shared" si="613"/>
        <v>1.3</v>
      </c>
      <c r="BG397" s="43">
        <f t="shared" si="573"/>
        <v>2.6674026606412415E+22</v>
      </c>
      <c r="BH397" s="43">
        <f t="shared" si="614"/>
        <v>1.1477833648739263E+25</v>
      </c>
      <c r="BI397" s="43">
        <f t="shared" si="615"/>
        <v>1.9579323985010264E+23</v>
      </c>
      <c r="BJ397" s="43">
        <f t="shared" si="616"/>
        <v>2730</v>
      </c>
      <c r="BK397" s="43">
        <f t="shared" si="617"/>
        <v>5757019.2101697121</v>
      </c>
      <c r="BL397" s="71">
        <f t="shared" si="567"/>
        <v>1.7058379293692656E-2</v>
      </c>
      <c r="BN397" s="44">
        <f t="shared" si="618"/>
        <v>301</v>
      </c>
      <c r="BO397" s="44">
        <f t="shared" si="619"/>
        <v>12</v>
      </c>
      <c r="BP397" s="44">
        <v>1</v>
      </c>
      <c r="BQ397" s="35">
        <f t="shared" si="620"/>
        <v>1.45</v>
      </c>
      <c r="BR397" s="43">
        <f t="shared" si="574"/>
        <v>7.0566207953471996E+19</v>
      </c>
      <c r="BS397" s="43">
        <f t="shared" si="621"/>
        <v>3.0798621461292855E+22</v>
      </c>
      <c r="BT397" s="43">
        <f t="shared" si="622"/>
        <v>3.059269372657848E+21</v>
      </c>
      <c r="BU397" s="43">
        <f t="shared" si="623"/>
        <v>3600</v>
      </c>
      <c r="BV397" s="43">
        <f t="shared" si="624"/>
        <v>5757019.2101697121</v>
      </c>
      <c r="BW397" s="71">
        <f t="shared" si="565"/>
        <v>9.9331373532503126E-2</v>
      </c>
      <c r="BY397" s="44">
        <f t="shared" si="625"/>
        <v>239</v>
      </c>
      <c r="BZ397" s="44">
        <f t="shared" si="626"/>
        <v>15.25</v>
      </c>
      <c r="CA397" s="44">
        <v>1</v>
      </c>
      <c r="CB397" s="35">
        <f t="shared" si="627"/>
        <v>0</v>
      </c>
      <c r="CC397" s="43">
        <f t="shared" si="575"/>
        <v>755104896000</v>
      </c>
      <c r="CD397" s="43">
        <f t="shared" si="628"/>
        <v>0</v>
      </c>
      <c r="CE397" s="43">
        <f t="shared" si="629"/>
        <v>5.6603824091251872E+17</v>
      </c>
      <c r="CF397" s="43">
        <f t="shared" si="630"/>
        <v>4575</v>
      </c>
      <c r="CG397" s="43">
        <f t="shared" si="631"/>
        <v>5757019.2101697121</v>
      </c>
      <c r="CH397" s="71" t="e">
        <f t="shared" si="564"/>
        <v>#DIV/0!</v>
      </c>
      <c r="CJ397" s="44">
        <f t="shared" si="632"/>
        <v>184</v>
      </c>
      <c r="CK397" s="44">
        <f t="shared" si="633"/>
        <v>18.899999999999999</v>
      </c>
      <c r="CL397" s="44">
        <v>1</v>
      </c>
      <c r="CM397" s="35">
        <f t="shared" si="634"/>
        <v>0</v>
      </c>
      <c r="CN397" s="43">
        <f t="shared" si="576"/>
        <v>3872332800</v>
      </c>
      <c r="CO397" s="43">
        <f t="shared" si="635"/>
        <v>0</v>
      </c>
      <c r="CP397" s="43">
        <f t="shared" si="636"/>
        <v>276385859820564.81</v>
      </c>
      <c r="CQ397" s="43">
        <f t="shared" si="637"/>
        <v>5670</v>
      </c>
      <c r="CR397" s="43">
        <f t="shared" si="638"/>
        <v>5757019.2101697121</v>
      </c>
      <c r="CS397" s="71" t="e">
        <f t="shared" si="656"/>
        <v>#DIV/0!</v>
      </c>
      <c r="CU397" s="44">
        <f t="shared" si="639"/>
        <v>134</v>
      </c>
      <c r="CV397" s="44">
        <f t="shared" si="640"/>
        <v>23</v>
      </c>
      <c r="CW397" s="44">
        <v>1</v>
      </c>
      <c r="CX397" s="35">
        <f t="shared" si="641"/>
        <v>0</v>
      </c>
      <c r="CY397" s="43">
        <f t="shared" si="577"/>
        <v>1460160</v>
      </c>
      <c r="CZ397" s="43">
        <f t="shared" si="642"/>
        <v>0</v>
      </c>
      <c r="DA397" s="43">
        <f t="shared" si="643"/>
        <v>269908066231.01941</v>
      </c>
      <c r="DB397" s="43">
        <f t="shared" si="644"/>
        <v>6900</v>
      </c>
      <c r="DC397" s="43">
        <f t="shared" si="645"/>
        <v>5757019.2101697121</v>
      </c>
      <c r="DD397" s="71" t="e">
        <f t="shared" si="646"/>
        <v>#DIV/0!</v>
      </c>
      <c r="DF397" s="44">
        <f t="shared" si="647"/>
        <v>71</v>
      </c>
      <c r="DG397" s="44">
        <f t="shared" si="648"/>
        <v>32.75</v>
      </c>
      <c r="DH397" s="44">
        <v>1</v>
      </c>
      <c r="DI397" s="35">
        <f t="shared" si="657"/>
        <v>0</v>
      </c>
      <c r="DJ397" s="43">
        <f t="shared" si="578"/>
        <v>720</v>
      </c>
      <c r="DK397" s="43">
        <f t="shared" si="649"/>
        <v>0</v>
      </c>
      <c r="DL397" s="43">
        <f t="shared" si="650"/>
        <v>43474832.589507192</v>
      </c>
      <c r="DM397" s="43">
        <f t="shared" si="651"/>
        <v>9825</v>
      </c>
      <c r="DN397" s="43">
        <f t="shared" si="652"/>
        <v>5757019.2101697121</v>
      </c>
      <c r="DO397" s="71" t="e">
        <f t="shared" si="653"/>
        <v>#DIV/0!</v>
      </c>
    </row>
    <row r="398" spans="1:119">
      <c r="A398" s="35">
        <f t="shared" si="579"/>
        <v>198668.00180565647</v>
      </c>
      <c r="B398" s="35">
        <v>0</v>
      </c>
      <c r="C398" s="56">
        <f t="shared" si="563"/>
        <v>19.25</v>
      </c>
      <c r="D398" s="60"/>
      <c r="E398" s="59">
        <f t="shared" si="580"/>
        <v>19.25</v>
      </c>
      <c r="F398" s="102">
        <f t="shared" si="568"/>
        <v>38.5</v>
      </c>
      <c r="G398" s="38">
        <f t="shared" si="581"/>
        <v>3.9879679562978749E+23</v>
      </c>
      <c r="H398" s="35">
        <f t="shared" si="654"/>
        <v>78.400000000000048</v>
      </c>
      <c r="I398" s="39">
        <v>392</v>
      </c>
      <c r="J398" s="44">
        <f t="shared" si="582"/>
        <v>392</v>
      </c>
      <c r="K398" s="44">
        <f t="shared" si="583"/>
        <v>1</v>
      </c>
      <c r="L398" s="34">
        <v>1</v>
      </c>
      <c r="M398" s="127">
        <f t="shared" si="584"/>
        <v>19.25</v>
      </c>
      <c r="N398" s="43">
        <f t="shared" si="569"/>
        <v>9.0605164519951073E+24</v>
      </c>
      <c r="O398" s="43">
        <f t="shared" si="585"/>
        <v>6.837065714675508E+28</v>
      </c>
      <c r="P398" s="43">
        <f t="shared" si="586"/>
        <v>9.2122059790480911E+26</v>
      </c>
      <c r="Q398" s="43">
        <f t="shared" si="587"/>
        <v>300</v>
      </c>
      <c r="R398" s="43">
        <f t="shared" si="588"/>
        <v>5960040.054169694</v>
      </c>
      <c r="S398" s="71">
        <f t="shared" si="589"/>
        <v>1.3473917559801178E-2</v>
      </c>
      <c r="V398" s="44">
        <f t="shared" si="590"/>
        <v>392</v>
      </c>
      <c r="W398" s="44">
        <f t="shared" si="591"/>
        <v>2</v>
      </c>
      <c r="X398" s="44">
        <v>1</v>
      </c>
      <c r="Y398" s="35">
        <f t="shared" si="592"/>
        <v>1</v>
      </c>
      <c r="Z398" s="43">
        <f t="shared" si="570"/>
        <v>2.841983144090417E+25</v>
      </c>
      <c r="AA398" s="43">
        <f t="shared" si="593"/>
        <v>1.1140573924834434E+28</v>
      </c>
      <c r="AB398" s="43">
        <f t="shared" si="594"/>
        <v>9.2122059790480911E+26</v>
      </c>
      <c r="AC398" s="43">
        <f t="shared" si="595"/>
        <v>600</v>
      </c>
      <c r="AD398" s="43">
        <f t="shared" si="596"/>
        <v>5960040.054169694</v>
      </c>
      <c r="AE398" s="71">
        <f t="shared" si="562"/>
        <v>8.2690587048772704E-2</v>
      </c>
      <c r="AG398" s="44">
        <f t="shared" si="597"/>
        <v>377</v>
      </c>
      <c r="AH398" s="44">
        <f t="shared" si="598"/>
        <v>4.1500000000000004</v>
      </c>
      <c r="AI398" s="44">
        <v>1</v>
      </c>
      <c r="AJ398" s="35">
        <f t="shared" si="599"/>
        <v>1.075</v>
      </c>
      <c r="AK398" s="43">
        <f t="shared" si="571"/>
        <v>3.9073281161736943E+24</v>
      </c>
      <c r="AL398" s="43">
        <f t="shared" si="600"/>
        <v>1.5835424022822939E+27</v>
      </c>
      <c r="AM398" s="43">
        <f t="shared" si="601"/>
        <v>1.1515257473810107E+26</v>
      </c>
      <c r="AN398" s="43">
        <f t="shared" si="602"/>
        <v>1245</v>
      </c>
      <c r="AO398" s="43">
        <f t="shared" si="603"/>
        <v>5960040.054169694</v>
      </c>
      <c r="AP398" s="71">
        <f t="shared" si="566"/>
        <v>7.2718339952334995E-2</v>
      </c>
      <c r="AR398" s="44">
        <f t="shared" si="604"/>
        <v>357</v>
      </c>
      <c r="AS398" s="44">
        <f t="shared" si="605"/>
        <v>6.5</v>
      </c>
      <c r="AT398" s="44">
        <v>1</v>
      </c>
      <c r="AU398" s="35">
        <f t="shared" si="606"/>
        <v>1.175</v>
      </c>
      <c r="AV398" s="43">
        <f t="shared" si="572"/>
        <v>2.8094171541476039E+22</v>
      </c>
      <c r="AW398" s="43">
        <f t="shared" si="607"/>
        <v>1.1784802607360662E+25</v>
      </c>
      <c r="AX398" s="43">
        <f t="shared" si="608"/>
        <v>7.1970359211313029E+24</v>
      </c>
      <c r="AY398" s="43">
        <f t="shared" si="609"/>
        <v>1950</v>
      </c>
      <c r="AZ398" s="43">
        <f t="shared" si="610"/>
        <v>5960040.054169694</v>
      </c>
      <c r="BA398" s="71">
        <f t="shared" si="655"/>
        <v>0.61070483409167253</v>
      </c>
      <c r="BC398" s="44">
        <f t="shared" si="611"/>
        <v>332</v>
      </c>
      <c r="BD398" s="44">
        <f t="shared" si="612"/>
        <v>9.1</v>
      </c>
      <c r="BE398" s="44">
        <v>1</v>
      </c>
      <c r="BF398" s="35">
        <f t="shared" si="613"/>
        <v>1.3</v>
      </c>
      <c r="BG398" s="43">
        <f t="shared" si="573"/>
        <v>2.6674026606412415E+22</v>
      </c>
      <c r="BH398" s="43">
        <f t="shared" si="614"/>
        <v>1.1512509883327599E+25</v>
      </c>
      <c r="BI398" s="43">
        <f t="shared" si="615"/>
        <v>2.2490737253535288E+23</v>
      </c>
      <c r="BJ398" s="43">
        <f t="shared" si="616"/>
        <v>2730</v>
      </c>
      <c r="BK398" s="43">
        <f t="shared" si="617"/>
        <v>5960040.054169694</v>
      </c>
      <c r="BL398" s="71">
        <f t="shared" si="567"/>
        <v>1.9535911353358613E-2</v>
      </c>
      <c r="BN398" s="44">
        <f t="shared" si="618"/>
        <v>302</v>
      </c>
      <c r="BO398" s="44">
        <f t="shared" si="619"/>
        <v>12</v>
      </c>
      <c r="BP398" s="44">
        <v>1</v>
      </c>
      <c r="BQ398" s="35">
        <f t="shared" si="620"/>
        <v>1.45</v>
      </c>
      <c r="BR398" s="43">
        <f t="shared" si="574"/>
        <v>7.0566207953471996E+19</v>
      </c>
      <c r="BS398" s="43">
        <f t="shared" si="621"/>
        <v>3.0900942462825387E+22</v>
      </c>
      <c r="BT398" s="43">
        <f t="shared" si="622"/>
        <v>3.5141776958648814E+21</v>
      </c>
      <c r="BU398" s="43">
        <f t="shared" si="623"/>
        <v>3600</v>
      </c>
      <c r="BV398" s="43">
        <f t="shared" si="624"/>
        <v>5960040.054169694</v>
      </c>
      <c r="BW398" s="71">
        <f t="shared" si="565"/>
        <v>0.11372396489500364</v>
      </c>
      <c r="BY398" s="44">
        <f t="shared" si="625"/>
        <v>240</v>
      </c>
      <c r="BZ398" s="44">
        <f t="shared" si="626"/>
        <v>15.25</v>
      </c>
      <c r="CA398" s="44">
        <v>15</v>
      </c>
      <c r="CB398" s="35">
        <f t="shared" si="627"/>
        <v>0</v>
      </c>
      <c r="CC398" s="43">
        <f t="shared" si="575"/>
        <v>11326573440000</v>
      </c>
      <c r="CD398" s="43">
        <f t="shared" si="628"/>
        <v>0</v>
      </c>
      <c r="CE398" s="43">
        <f t="shared" si="629"/>
        <v>6.5020719620162586E+17</v>
      </c>
      <c r="CF398" s="43">
        <f t="shared" si="630"/>
        <v>4575</v>
      </c>
      <c r="CG398" s="43">
        <f t="shared" si="631"/>
        <v>5960040.054169694</v>
      </c>
      <c r="CH398" s="71" t="e">
        <f t="shared" si="564"/>
        <v>#DIV/0!</v>
      </c>
      <c r="CJ398" s="44">
        <f t="shared" si="632"/>
        <v>185</v>
      </c>
      <c r="CK398" s="44">
        <f t="shared" si="633"/>
        <v>18.899999999999999</v>
      </c>
      <c r="CL398" s="44">
        <v>1</v>
      </c>
      <c r="CM398" s="35">
        <f t="shared" si="634"/>
        <v>0</v>
      </c>
      <c r="CN398" s="43">
        <f t="shared" si="576"/>
        <v>3872332800</v>
      </c>
      <c r="CO398" s="43">
        <f t="shared" si="635"/>
        <v>0</v>
      </c>
      <c r="CP398" s="43">
        <f t="shared" si="636"/>
        <v>317483982520324</v>
      </c>
      <c r="CQ398" s="43">
        <f t="shared" si="637"/>
        <v>5670</v>
      </c>
      <c r="CR398" s="43">
        <f t="shared" si="638"/>
        <v>5960040.054169694</v>
      </c>
      <c r="CS398" s="71" t="e">
        <f t="shared" si="656"/>
        <v>#DIV/0!</v>
      </c>
      <c r="CU398" s="44">
        <f t="shared" si="639"/>
        <v>135</v>
      </c>
      <c r="CV398" s="44">
        <f t="shared" si="640"/>
        <v>23</v>
      </c>
      <c r="CW398" s="44">
        <v>1</v>
      </c>
      <c r="CX398" s="35">
        <f t="shared" si="641"/>
        <v>0</v>
      </c>
      <c r="CY398" s="43">
        <f t="shared" si="577"/>
        <v>1460160</v>
      </c>
      <c r="CZ398" s="43">
        <f t="shared" si="642"/>
        <v>0</v>
      </c>
      <c r="DA398" s="43">
        <f t="shared" si="643"/>
        <v>310042951680.00281</v>
      </c>
      <c r="DB398" s="43">
        <f t="shared" si="644"/>
        <v>6900</v>
      </c>
      <c r="DC398" s="43">
        <f t="shared" si="645"/>
        <v>5960040.054169694</v>
      </c>
      <c r="DD398" s="71" t="e">
        <f t="shared" si="646"/>
        <v>#DIV/0!</v>
      </c>
      <c r="DF398" s="44">
        <f t="shared" si="647"/>
        <v>72</v>
      </c>
      <c r="DG398" s="44">
        <f t="shared" si="648"/>
        <v>32.75</v>
      </c>
      <c r="DH398" s="44">
        <v>1</v>
      </c>
      <c r="DI398" s="35">
        <f t="shared" si="657"/>
        <v>0</v>
      </c>
      <c r="DJ398" s="43">
        <f t="shared" si="578"/>
        <v>720</v>
      </c>
      <c r="DK398" s="43">
        <f t="shared" si="649"/>
        <v>0</v>
      </c>
      <c r="DL398" s="43">
        <f t="shared" si="650"/>
        <v>49939468.679338403</v>
      </c>
      <c r="DM398" s="43">
        <f t="shared" si="651"/>
        <v>9825</v>
      </c>
      <c r="DN398" s="43">
        <f t="shared" si="652"/>
        <v>5960040.054169694</v>
      </c>
      <c r="DO398" s="71" t="e">
        <f t="shared" si="653"/>
        <v>#DIV/0!</v>
      </c>
    </row>
    <row r="399" spans="1:119">
      <c r="A399" s="35">
        <f t="shared" si="579"/>
        <v>205674.0137590516</v>
      </c>
      <c r="B399" s="35">
        <v>0</v>
      </c>
      <c r="C399" s="56">
        <f t="shared" si="563"/>
        <v>19.25</v>
      </c>
      <c r="D399" s="60"/>
      <c r="E399" s="59">
        <f t="shared" si="580"/>
        <v>19.25</v>
      </c>
      <c r="F399" s="102">
        <f t="shared" si="568"/>
        <v>38.5</v>
      </c>
      <c r="G399" s="38">
        <f t="shared" si="581"/>
        <v>4.580972231180257E+23</v>
      </c>
      <c r="H399" s="35">
        <f t="shared" si="654"/>
        <v>78.600000000000037</v>
      </c>
      <c r="I399" s="39">
        <v>393</v>
      </c>
      <c r="J399" s="44">
        <f t="shared" si="582"/>
        <v>393</v>
      </c>
      <c r="K399" s="44">
        <f t="shared" si="583"/>
        <v>1</v>
      </c>
      <c r="L399" s="34">
        <v>1</v>
      </c>
      <c r="M399" s="127">
        <f t="shared" si="584"/>
        <v>19.25</v>
      </c>
      <c r="N399" s="43">
        <f t="shared" si="569"/>
        <v>9.0605164519951073E+24</v>
      </c>
      <c r="O399" s="43">
        <f t="shared" si="585"/>
        <v>6.8545072088455986E+28</v>
      </c>
      <c r="P399" s="43">
        <f t="shared" si="586"/>
        <v>1.0582045854026393E+27</v>
      </c>
      <c r="Q399" s="43">
        <f t="shared" si="587"/>
        <v>300</v>
      </c>
      <c r="R399" s="43">
        <f t="shared" si="588"/>
        <v>6170220.4127715481</v>
      </c>
      <c r="S399" s="71">
        <f t="shared" si="589"/>
        <v>1.5438084068786861E-2</v>
      </c>
      <c r="V399" s="44">
        <f t="shared" si="590"/>
        <v>393</v>
      </c>
      <c r="W399" s="44">
        <f t="shared" si="591"/>
        <v>2</v>
      </c>
      <c r="X399" s="44">
        <v>1</v>
      </c>
      <c r="Y399" s="35">
        <f t="shared" si="592"/>
        <v>1</v>
      </c>
      <c r="Z399" s="43">
        <f t="shared" si="570"/>
        <v>2.841983144090417E+25</v>
      </c>
      <c r="AA399" s="43">
        <f t="shared" si="593"/>
        <v>1.1168993756275338E+28</v>
      </c>
      <c r="AB399" s="43">
        <f t="shared" si="594"/>
        <v>1.0582045854026393E+27</v>
      </c>
      <c r="AC399" s="43">
        <f t="shared" si="595"/>
        <v>600</v>
      </c>
      <c r="AD399" s="43">
        <f t="shared" si="596"/>
        <v>6170220.4127715481</v>
      </c>
      <c r="AE399" s="71">
        <f t="shared" si="562"/>
        <v>9.4744845282779697E-2</v>
      </c>
      <c r="AG399" s="44">
        <f t="shared" si="597"/>
        <v>378</v>
      </c>
      <c r="AH399" s="44">
        <f t="shared" si="598"/>
        <v>4.1500000000000004</v>
      </c>
      <c r="AI399" s="44">
        <v>1</v>
      </c>
      <c r="AJ399" s="35">
        <f t="shared" si="599"/>
        <v>1.075</v>
      </c>
      <c r="AK399" s="43">
        <f t="shared" si="571"/>
        <v>3.9073281161736943E+24</v>
      </c>
      <c r="AL399" s="43">
        <f t="shared" si="600"/>
        <v>1.5877427800071806E+27</v>
      </c>
      <c r="AM399" s="43">
        <f t="shared" si="601"/>
        <v>1.3227557317532976E+26</v>
      </c>
      <c r="AN399" s="43">
        <f t="shared" si="602"/>
        <v>1245</v>
      </c>
      <c r="AO399" s="43">
        <f t="shared" si="603"/>
        <v>6170220.4127715481</v>
      </c>
      <c r="AP399" s="71">
        <f t="shared" si="566"/>
        <v>8.3310454842522752E-2</v>
      </c>
      <c r="AR399" s="44">
        <f t="shared" si="604"/>
        <v>358</v>
      </c>
      <c r="AS399" s="44">
        <f t="shared" si="605"/>
        <v>6.5</v>
      </c>
      <c r="AT399" s="44">
        <v>1</v>
      </c>
      <c r="AU399" s="35">
        <f t="shared" si="606"/>
        <v>1.175</v>
      </c>
      <c r="AV399" s="43">
        <f t="shared" si="572"/>
        <v>2.8094171541476039E+22</v>
      </c>
      <c r="AW399" s="43">
        <f t="shared" si="607"/>
        <v>1.1817813258921895E+25</v>
      </c>
      <c r="AX399" s="43">
        <f t="shared" si="608"/>
        <v>8.2672233234580993E+24</v>
      </c>
      <c r="AY399" s="43">
        <f t="shared" si="609"/>
        <v>1950</v>
      </c>
      <c r="AZ399" s="43">
        <f t="shared" si="610"/>
        <v>6170220.4127715481</v>
      </c>
      <c r="BA399" s="71">
        <f t="shared" si="655"/>
        <v>0.6995560974207079</v>
      </c>
      <c r="BC399" s="44">
        <f t="shared" si="611"/>
        <v>333</v>
      </c>
      <c r="BD399" s="44">
        <f t="shared" si="612"/>
        <v>9.1</v>
      </c>
      <c r="BE399" s="44">
        <v>1</v>
      </c>
      <c r="BF399" s="35">
        <f t="shared" si="613"/>
        <v>1.3</v>
      </c>
      <c r="BG399" s="43">
        <f t="shared" si="573"/>
        <v>2.6674026606412415E+22</v>
      </c>
      <c r="BH399" s="43">
        <f t="shared" si="614"/>
        <v>1.1547186117915934E+25</v>
      </c>
      <c r="BI399" s="43">
        <f t="shared" si="615"/>
        <v>2.583507288580652E+23</v>
      </c>
      <c r="BJ399" s="43">
        <f t="shared" si="616"/>
        <v>2730</v>
      </c>
      <c r="BK399" s="43">
        <f t="shared" si="617"/>
        <v>6170220.4127715481</v>
      </c>
      <c r="BL399" s="71">
        <f t="shared" si="567"/>
        <v>2.2373479237268328E-2</v>
      </c>
      <c r="BN399" s="44">
        <f t="shared" si="618"/>
        <v>303</v>
      </c>
      <c r="BO399" s="44">
        <f t="shared" si="619"/>
        <v>12</v>
      </c>
      <c r="BP399" s="44">
        <v>1</v>
      </c>
      <c r="BQ399" s="35">
        <f t="shared" si="620"/>
        <v>1.45</v>
      </c>
      <c r="BR399" s="43">
        <f t="shared" si="574"/>
        <v>7.0566207953471996E+19</v>
      </c>
      <c r="BS399" s="43">
        <f t="shared" si="621"/>
        <v>3.1003263464357918E+22</v>
      </c>
      <c r="BT399" s="43">
        <f t="shared" si="622"/>
        <v>4.0367301384072599E+21</v>
      </c>
      <c r="BU399" s="43">
        <f t="shared" si="623"/>
        <v>3600</v>
      </c>
      <c r="BV399" s="43">
        <f t="shared" si="624"/>
        <v>6170220.4127715481</v>
      </c>
      <c r="BW399" s="71">
        <f t="shared" si="565"/>
        <v>0.13020339433130901</v>
      </c>
      <c r="BY399" s="44">
        <f t="shared" si="625"/>
        <v>241</v>
      </c>
      <c r="BZ399" s="44">
        <f t="shared" si="626"/>
        <v>15.25</v>
      </c>
      <c r="CA399" s="44">
        <v>1</v>
      </c>
      <c r="CB399" s="35">
        <f t="shared" si="627"/>
        <v>0</v>
      </c>
      <c r="CC399" s="43">
        <f t="shared" si="575"/>
        <v>11326573440000</v>
      </c>
      <c r="CD399" s="43">
        <f t="shared" si="628"/>
        <v>0</v>
      </c>
      <c r="CE399" s="43">
        <f t="shared" si="629"/>
        <v>7.4689193668404198E+17</v>
      </c>
      <c r="CF399" s="43">
        <f t="shared" si="630"/>
        <v>4575</v>
      </c>
      <c r="CG399" s="43">
        <f t="shared" si="631"/>
        <v>6170220.4127715481</v>
      </c>
      <c r="CH399" s="71" t="e">
        <f t="shared" si="564"/>
        <v>#DIV/0!</v>
      </c>
      <c r="CJ399" s="44">
        <f t="shared" si="632"/>
        <v>186</v>
      </c>
      <c r="CK399" s="44">
        <f t="shared" si="633"/>
        <v>18.899999999999999</v>
      </c>
      <c r="CL399" s="44">
        <v>1</v>
      </c>
      <c r="CM399" s="35">
        <f t="shared" si="634"/>
        <v>0</v>
      </c>
      <c r="CN399" s="43">
        <f t="shared" si="576"/>
        <v>3872332800</v>
      </c>
      <c r="CO399" s="43">
        <f t="shared" si="635"/>
        <v>0</v>
      </c>
      <c r="CP399" s="43">
        <f t="shared" si="636"/>
        <v>364693328459003.5</v>
      </c>
      <c r="CQ399" s="43">
        <f t="shared" si="637"/>
        <v>5670</v>
      </c>
      <c r="CR399" s="43">
        <f t="shared" si="638"/>
        <v>6170220.4127715481</v>
      </c>
      <c r="CS399" s="71" t="e">
        <f t="shared" si="656"/>
        <v>#DIV/0!</v>
      </c>
      <c r="CU399" s="44">
        <f t="shared" si="639"/>
        <v>136</v>
      </c>
      <c r="CV399" s="44">
        <f t="shared" si="640"/>
        <v>23</v>
      </c>
      <c r="CW399" s="44">
        <v>1</v>
      </c>
      <c r="CX399" s="35">
        <f t="shared" si="641"/>
        <v>0</v>
      </c>
      <c r="CY399" s="43">
        <f t="shared" si="577"/>
        <v>1460160</v>
      </c>
      <c r="CZ399" s="43">
        <f t="shared" si="642"/>
        <v>0</v>
      </c>
      <c r="DA399" s="43">
        <f t="shared" si="643"/>
        <v>356145828573.24445</v>
      </c>
      <c r="DB399" s="43">
        <f t="shared" si="644"/>
        <v>6900</v>
      </c>
      <c r="DC399" s="43">
        <f t="shared" si="645"/>
        <v>6170220.4127715481</v>
      </c>
      <c r="DD399" s="71" t="e">
        <f t="shared" si="646"/>
        <v>#DIV/0!</v>
      </c>
      <c r="DF399" s="44">
        <f t="shared" si="647"/>
        <v>73</v>
      </c>
      <c r="DG399" s="44">
        <f t="shared" si="648"/>
        <v>32.75</v>
      </c>
      <c r="DH399" s="44">
        <v>1</v>
      </c>
      <c r="DI399" s="35">
        <f t="shared" si="657"/>
        <v>0</v>
      </c>
      <c r="DJ399" s="43">
        <f t="shared" si="578"/>
        <v>720</v>
      </c>
      <c r="DK399" s="43">
        <f t="shared" si="649"/>
        <v>0</v>
      </c>
      <c r="DL399" s="43">
        <f t="shared" si="650"/>
        <v>57365385.521381982</v>
      </c>
      <c r="DM399" s="43">
        <f t="shared" si="651"/>
        <v>9825</v>
      </c>
      <c r="DN399" s="43">
        <f t="shared" si="652"/>
        <v>6170220.4127715481</v>
      </c>
      <c r="DO399" s="71" t="e">
        <f t="shared" si="653"/>
        <v>#DIV/0!</v>
      </c>
    </row>
    <row r="400" spans="1:119">
      <c r="A400" s="35">
        <f t="shared" si="579"/>
        <v>212927.09219041505</v>
      </c>
      <c r="B400" s="35">
        <v>0</v>
      </c>
      <c r="C400" s="56">
        <f t="shared" si="563"/>
        <v>19.25</v>
      </c>
      <c r="D400" s="60"/>
      <c r="E400" s="59">
        <f t="shared" si="580"/>
        <v>19.25</v>
      </c>
      <c r="F400" s="102">
        <f t="shared" si="568"/>
        <v>38.5</v>
      </c>
      <c r="G400" s="38">
        <f t="shared" si="581"/>
        <v>5.2621552662438588E+23</v>
      </c>
      <c r="H400" s="35">
        <f t="shared" si="654"/>
        <v>78.80000000000004</v>
      </c>
      <c r="I400" s="39">
        <v>394</v>
      </c>
      <c r="J400" s="44">
        <f t="shared" si="582"/>
        <v>394</v>
      </c>
      <c r="K400" s="44">
        <f t="shared" si="583"/>
        <v>1</v>
      </c>
      <c r="L400" s="34">
        <v>1</v>
      </c>
      <c r="M400" s="127">
        <f t="shared" si="584"/>
        <v>19.25</v>
      </c>
      <c r="N400" s="43">
        <f t="shared" si="569"/>
        <v>9.0605164519951073E+24</v>
      </c>
      <c r="O400" s="43">
        <f t="shared" si="585"/>
        <v>6.8719487030156891E+28</v>
      </c>
      <c r="P400" s="43">
        <f t="shared" si="586"/>
        <v>1.2155578665023313E+27</v>
      </c>
      <c r="Q400" s="43">
        <f t="shared" si="587"/>
        <v>300</v>
      </c>
      <c r="R400" s="43">
        <f t="shared" si="588"/>
        <v>6387812.7657124512</v>
      </c>
      <c r="S400" s="71">
        <f t="shared" si="589"/>
        <v>1.7688692378755613E-2</v>
      </c>
      <c r="V400" s="44">
        <f t="shared" si="590"/>
        <v>394</v>
      </c>
      <c r="W400" s="44">
        <f t="shared" si="591"/>
        <v>2</v>
      </c>
      <c r="X400" s="44">
        <v>1</v>
      </c>
      <c r="Y400" s="35">
        <f t="shared" si="592"/>
        <v>1</v>
      </c>
      <c r="Z400" s="43">
        <f t="shared" si="570"/>
        <v>2.841983144090417E+25</v>
      </c>
      <c r="AA400" s="43">
        <f t="shared" si="593"/>
        <v>1.1197413587716242E+28</v>
      </c>
      <c r="AB400" s="43">
        <f t="shared" si="594"/>
        <v>1.2155578665023313E+27</v>
      </c>
      <c r="AC400" s="43">
        <f t="shared" si="595"/>
        <v>600</v>
      </c>
      <c r="AD400" s="43">
        <f t="shared" si="596"/>
        <v>6387812.7657124512</v>
      </c>
      <c r="AE400" s="71">
        <f t="shared" si="562"/>
        <v>0.10855702140321222</v>
      </c>
      <c r="AG400" s="44">
        <f t="shared" si="597"/>
        <v>379</v>
      </c>
      <c r="AH400" s="44">
        <f t="shared" si="598"/>
        <v>4.1500000000000004</v>
      </c>
      <c r="AI400" s="44">
        <v>1</v>
      </c>
      <c r="AJ400" s="35">
        <f t="shared" si="599"/>
        <v>1.075</v>
      </c>
      <c r="AK400" s="43">
        <f t="shared" si="571"/>
        <v>3.9073281161736943E+24</v>
      </c>
      <c r="AL400" s="43">
        <f t="shared" si="600"/>
        <v>1.5919431577320673E+27</v>
      </c>
      <c r="AM400" s="43">
        <f t="shared" si="601"/>
        <v>1.5194473331279124E+26</v>
      </c>
      <c r="AN400" s="43">
        <f t="shared" si="602"/>
        <v>1245</v>
      </c>
      <c r="AO400" s="43">
        <f t="shared" si="603"/>
        <v>6387812.7657124512</v>
      </c>
      <c r="AP400" s="71">
        <f t="shared" si="566"/>
        <v>9.5446079575640455E-2</v>
      </c>
      <c r="AR400" s="44">
        <f t="shared" si="604"/>
        <v>359</v>
      </c>
      <c r="AS400" s="44">
        <f t="shared" si="605"/>
        <v>6.5</v>
      </c>
      <c r="AT400" s="44">
        <v>1</v>
      </c>
      <c r="AU400" s="35">
        <f t="shared" si="606"/>
        <v>1.175</v>
      </c>
      <c r="AV400" s="43">
        <f t="shared" si="572"/>
        <v>2.8094171541476039E+22</v>
      </c>
      <c r="AW400" s="43">
        <f t="shared" si="607"/>
        <v>1.1850823910483132E+25</v>
      </c>
      <c r="AX400" s="43">
        <f t="shared" si="608"/>
        <v>9.4965458320494421E+24</v>
      </c>
      <c r="AY400" s="43">
        <f t="shared" si="609"/>
        <v>1950</v>
      </c>
      <c r="AZ400" s="43">
        <f t="shared" si="610"/>
        <v>6387812.7657124512</v>
      </c>
      <c r="BA400" s="71">
        <f t="shared" si="655"/>
        <v>0.80134055689148187</v>
      </c>
      <c r="BC400" s="44">
        <f t="shared" si="611"/>
        <v>334</v>
      </c>
      <c r="BD400" s="44">
        <f t="shared" si="612"/>
        <v>9.1</v>
      </c>
      <c r="BE400" s="44">
        <v>1</v>
      </c>
      <c r="BF400" s="35">
        <f t="shared" si="613"/>
        <v>1.3</v>
      </c>
      <c r="BG400" s="43">
        <f t="shared" si="573"/>
        <v>2.6674026606412415E+22</v>
      </c>
      <c r="BH400" s="43">
        <f t="shared" si="614"/>
        <v>1.1581862352504271E+25</v>
      </c>
      <c r="BI400" s="43">
        <f t="shared" si="615"/>
        <v>2.9676705725154449E+23</v>
      </c>
      <c r="BJ400" s="43">
        <f t="shared" si="616"/>
        <v>2730</v>
      </c>
      <c r="BK400" s="43">
        <f t="shared" si="617"/>
        <v>6387812.7657124512</v>
      </c>
      <c r="BL400" s="71">
        <f t="shared" si="567"/>
        <v>2.5623431553508016E-2</v>
      </c>
      <c r="BN400" s="44">
        <f t="shared" si="618"/>
        <v>304</v>
      </c>
      <c r="BO400" s="44">
        <f t="shared" si="619"/>
        <v>12</v>
      </c>
      <c r="BP400" s="44">
        <v>1</v>
      </c>
      <c r="BQ400" s="35">
        <f t="shared" si="620"/>
        <v>1.45</v>
      </c>
      <c r="BR400" s="43">
        <f t="shared" si="574"/>
        <v>7.0566207953471996E+19</v>
      </c>
      <c r="BS400" s="43">
        <f t="shared" si="621"/>
        <v>3.1105584465890454E+22</v>
      </c>
      <c r="BT400" s="43">
        <f t="shared" si="622"/>
        <v>4.6369852695553738E+21</v>
      </c>
      <c r="BU400" s="43">
        <f t="shared" si="623"/>
        <v>3600</v>
      </c>
      <c r="BV400" s="43">
        <f t="shared" si="624"/>
        <v>6387812.7657124512</v>
      </c>
      <c r="BW400" s="71">
        <f t="shared" si="565"/>
        <v>0.14907243664365694</v>
      </c>
      <c r="BY400" s="44">
        <f t="shared" si="625"/>
        <v>242</v>
      </c>
      <c r="BZ400" s="44">
        <f t="shared" si="626"/>
        <v>15.25</v>
      </c>
      <c r="CA400" s="44">
        <v>1</v>
      </c>
      <c r="CB400" s="35">
        <f t="shared" si="627"/>
        <v>0</v>
      </c>
      <c r="CC400" s="43">
        <f t="shared" si="575"/>
        <v>11326573440000</v>
      </c>
      <c r="CD400" s="43">
        <f t="shared" si="628"/>
        <v>0</v>
      </c>
      <c r="CE400" s="43">
        <f t="shared" si="629"/>
        <v>8.5795353902950874E+17</v>
      </c>
      <c r="CF400" s="43">
        <f t="shared" si="630"/>
        <v>4575</v>
      </c>
      <c r="CG400" s="43">
        <f t="shared" si="631"/>
        <v>6387812.7657124512</v>
      </c>
      <c r="CH400" s="71" t="e">
        <f t="shared" si="564"/>
        <v>#DIV/0!</v>
      </c>
      <c r="CJ400" s="44">
        <f t="shared" si="632"/>
        <v>187</v>
      </c>
      <c r="CK400" s="44">
        <f t="shared" si="633"/>
        <v>18.899999999999999</v>
      </c>
      <c r="CL400" s="44">
        <v>1</v>
      </c>
      <c r="CM400" s="35">
        <f t="shared" si="634"/>
        <v>0</v>
      </c>
      <c r="CN400" s="43">
        <f t="shared" si="576"/>
        <v>3872332800</v>
      </c>
      <c r="CO400" s="43">
        <f t="shared" si="635"/>
        <v>0</v>
      </c>
      <c r="CP400" s="43">
        <f t="shared" si="636"/>
        <v>418922626479250.75</v>
      </c>
      <c r="CQ400" s="43">
        <f t="shared" si="637"/>
        <v>5670</v>
      </c>
      <c r="CR400" s="43">
        <f t="shared" si="638"/>
        <v>6387812.7657124512</v>
      </c>
      <c r="CS400" s="71" t="e">
        <f t="shared" si="656"/>
        <v>#DIV/0!</v>
      </c>
      <c r="CU400" s="44">
        <f t="shared" si="639"/>
        <v>137</v>
      </c>
      <c r="CV400" s="44">
        <f t="shared" si="640"/>
        <v>23</v>
      </c>
      <c r="CW400" s="44">
        <v>1</v>
      </c>
      <c r="CX400" s="35">
        <f t="shared" si="641"/>
        <v>0</v>
      </c>
      <c r="CY400" s="43">
        <f t="shared" si="577"/>
        <v>1460160</v>
      </c>
      <c r="CZ400" s="43">
        <f t="shared" si="642"/>
        <v>0</v>
      </c>
      <c r="DA400" s="43">
        <f t="shared" si="643"/>
        <v>409104127421.14197</v>
      </c>
      <c r="DB400" s="43">
        <f t="shared" si="644"/>
        <v>6900</v>
      </c>
      <c r="DC400" s="43">
        <f t="shared" si="645"/>
        <v>6387812.7657124512</v>
      </c>
      <c r="DD400" s="71" t="e">
        <f t="shared" si="646"/>
        <v>#DIV/0!</v>
      </c>
      <c r="DF400" s="44">
        <f t="shared" si="647"/>
        <v>74</v>
      </c>
      <c r="DG400" s="44">
        <f t="shared" si="648"/>
        <v>32.75</v>
      </c>
      <c r="DH400" s="44">
        <v>1</v>
      </c>
      <c r="DI400" s="35">
        <f t="shared" si="657"/>
        <v>0</v>
      </c>
      <c r="DJ400" s="43">
        <f t="shared" si="578"/>
        <v>720</v>
      </c>
      <c r="DK400" s="43">
        <f t="shared" si="649"/>
        <v>0</v>
      </c>
      <c r="DL400" s="43">
        <f t="shared" si="650"/>
        <v>65895523.982182212</v>
      </c>
      <c r="DM400" s="43">
        <f t="shared" si="651"/>
        <v>9825</v>
      </c>
      <c r="DN400" s="43">
        <f t="shared" si="652"/>
        <v>6387812.7657124512</v>
      </c>
      <c r="DO400" s="71" t="e">
        <f t="shared" si="653"/>
        <v>#DIV/0!</v>
      </c>
    </row>
    <row r="401" spans="1:119">
      <c r="A401" s="35">
        <f t="shared" si="579"/>
        <v>220435.94988027599</v>
      </c>
      <c r="B401" s="35">
        <v>0</v>
      </c>
      <c r="C401" s="56">
        <f t="shared" si="563"/>
        <v>19.25</v>
      </c>
      <c r="D401" s="60"/>
      <c r="E401" s="59">
        <f t="shared" si="580"/>
        <v>19.25</v>
      </c>
      <c r="F401" s="102">
        <f t="shared" si="568"/>
        <v>38.5</v>
      </c>
      <c r="G401" s="38">
        <f t="shared" si="581"/>
        <v>6.0446290980733056E+23</v>
      </c>
      <c r="H401" s="35">
        <f t="shared" si="654"/>
        <v>79.000000000000043</v>
      </c>
      <c r="I401" s="39">
        <v>395</v>
      </c>
      <c r="J401" s="44">
        <f t="shared" si="582"/>
        <v>395</v>
      </c>
      <c r="K401" s="44">
        <f t="shared" si="583"/>
        <v>1</v>
      </c>
      <c r="L401" s="34">
        <v>1</v>
      </c>
      <c r="M401" s="127">
        <f t="shared" si="584"/>
        <v>19.25</v>
      </c>
      <c r="N401" s="43">
        <f t="shared" si="569"/>
        <v>9.0605164519951073E+24</v>
      </c>
      <c r="O401" s="43">
        <f t="shared" si="585"/>
        <v>6.8893901971857797E+28</v>
      </c>
      <c r="P401" s="43">
        <f t="shared" si="586"/>
        <v>1.3963093216549335E+27</v>
      </c>
      <c r="Q401" s="43">
        <f t="shared" si="587"/>
        <v>300</v>
      </c>
      <c r="R401" s="43">
        <f t="shared" si="588"/>
        <v>6613078.49640828</v>
      </c>
      <c r="S401" s="71">
        <f t="shared" si="589"/>
        <v>2.0267531402493454E-2</v>
      </c>
      <c r="V401" s="44">
        <f t="shared" si="590"/>
        <v>395</v>
      </c>
      <c r="W401" s="44">
        <f t="shared" si="591"/>
        <v>2</v>
      </c>
      <c r="X401" s="44">
        <v>1</v>
      </c>
      <c r="Y401" s="35">
        <f t="shared" si="592"/>
        <v>1</v>
      </c>
      <c r="Z401" s="43">
        <f t="shared" si="570"/>
        <v>2.841983144090417E+25</v>
      </c>
      <c r="AA401" s="43">
        <f t="shared" si="593"/>
        <v>1.1225833419157146E+28</v>
      </c>
      <c r="AB401" s="43">
        <f t="shared" si="594"/>
        <v>1.3963093216549335E+27</v>
      </c>
      <c r="AC401" s="43">
        <f t="shared" si="595"/>
        <v>600</v>
      </c>
      <c r="AD401" s="43">
        <f t="shared" si="596"/>
        <v>6613078.49640828</v>
      </c>
      <c r="AE401" s="71">
        <f t="shared" ref="AE401:AE406" si="658">AB401/AA401</f>
        <v>0.12438357754998387</v>
      </c>
      <c r="AG401" s="44">
        <f t="shared" si="597"/>
        <v>380</v>
      </c>
      <c r="AH401" s="44">
        <f t="shared" si="598"/>
        <v>4.1500000000000004</v>
      </c>
      <c r="AI401" s="44">
        <v>1</v>
      </c>
      <c r="AJ401" s="35">
        <f t="shared" si="599"/>
        <v>1.075</v>
      </c>
      <c r="AK401" s="43">
        <f t="shared" si="571"/>
        <v>3.9073281161736943E+24</v>
      </c>
      <c r="AL401" s="43">
        <f t="shared" si="600"/>
        <v>1.5961435354569541E+27</v>
      </c>
      <c r="AM401" s="43">
        <f t="shared" si="601"/>
        <v>1.7453866520686652E+26</v>
      </c>
      <c r="AN401" s="43">
        <f t="shared" si="602"/>
        <v>1245</v>
      </c>
      <c r="AO401" s="43">
        <f t="shared" si="603"/>
        <v>6613078.49640828</v>
      </c>
      <c r="AP401" s="71">
        <f t="shared" si="566"/>
        <v>0.1093502315610347</v>
      </c>
      <c r="AR401" s="44">
        <f t="shared" si="604"/>
        <v>360</v>
      </c>
      <c r="AS401" s="44">
        <f t="shared" si="605"/>
        <v>6.5</v>
      </c>
      <c r="AT401" s="44">
        <v>15</v>
      </c>
      <c r="AU401" s="35">
        <f t="shared" si="606"/>
        <v>1.175</v>
      </c>
      <c r="AV401" s="43">
        <f t="shared" si="572"/>
        <v>4.2141257312214058E+23</v>
      </c>
      <c r="AW401" s="43">
        <f t="shared" si="607"/>
        <v>1.7825751843066546E+26</v>
      </c>
      <c r="AX401" s="43">
        <f t="shared" si="608"/>
        <v>1.0908666575429142E+25</v>
      </c>
      <c r="AY401" s="43">
        <f t="shared" si="609"/>
        <v>1950</v>
      </c>
      <c r="AZ401" s="43">
        <f t="shared" si="610"/>
        <v>6613078.49640828</v>
      </c>
      <c r="BA401" s="71">
        <f t="shared" si="655"/>
        <v>6.1196109266337319E-2</v>
      </c>
      <c r="BC401" s="44">
        <f t="shared" si="611"/>
        <v>335</v>
      </c>
      <c r="BD401" s="44">
        <f t="shared" si="612"/>
        <v>9.1</v>
      </c>
      <c r="BE401" s="44">
        <v>1</v>
      </c>
      <c r="BF401" s="35">
        <f t="shared" si="613"/>
        <v>1.3</v>
      </c>
      <c r="BG401" s="43">
        <f t="shared" si="573"/>
        <v>2.6674026606412415E+22</v>
      </c>
      <c r="BH401" s="43">
        <f t="shared" si="614"/>
        <v>1.1616538587092607E+25</v>
      </c>
      <c r="BI401" s="43">
        <f t="shared" si="615"/>
        <v>3.408958304821601E+23</v>
      </c>
      <c r="BJ401" s="43">
        <f t="shared" si="616"/>
        <v>2730</v>
      </c>
      <c r="BK401" s="43">
        <f t="shared" si="617"/>
        <v>6613078.49640828</v>
      </c>
      <c r="BL401" s="71">
        <f t="shared" si="567"/>
        <v>2.934573220123738E-2</v>
      </c>
      <c r="BN401" s="44">
        <f t="shared" si="618"/>
        <v>305</v>
      </c>
      <c r="BO401" s="44">
        <f t="shared" si="619"/>
        <v>12</v>
      </c>
      <c r="BP401" s="44">
        <v>1</v>
      </c>
      <c r="BQ401" s="35">
        <f t="shared" si="620"/>
        <v>1.45</v>
      </c>
      <c r="BR401" s="43">
        <f t="shared" si="574"/>
        <v>7.0566207953471996E+19</v>
      </c>
      <c r="BS401" s="43">
        <f t="shared" si="621"/>
        <v>3.1207905467422986E+22</v>
      </c>
      <c r="BT401" s="43">
        <f t="shared" si="622"/>
        <v>5.3264973512837421E+21</v>
      </c>
      <c r="BU401" s="43">
        <f t="shared" si="623"/>
        <v>3600</v>
      </c>
      <c r="BV401" s="43">
        <f t="shared" si="624"/>
        <v>6613078.49640828</v>
      </c>
      <c r="BW401" s="71">
        <f t="shared" si="565"/>
        <v>0.17067782254223746</v>
      </c>
      <c r="BY401" s="44">
        <f t="shared" si="625"/>
        <v>243</v>
      </c>
      <c r="BZ401" s="44">
        <f t="shared" si="626"/>
        <v>15.25</v>
      </c>
      <c r="CA401" s="44">
        <v>1</v>
      </c>
      <c r="CB401" s="35">
        <f t="shared" si="627"/>
        <v>0</v>
      </c>
      <c r="CC401" s="43">
        <f t="shared" si="575"/>
        <v>11326573440000</v>
      </c>
      <c r="CD401" s="43">
        <f t="shared" si="628"/>
        <v>0</v>
      </c>
      <c r="CE401" s="43">
        <f t="shared" si="629"/>
        <v>9.8552981894708134E+17</v>
      </c>
      <c r="CF401" s="43">
        <f t="shared" si="630"/>
        <v>4575</v>
      </c>
      <c r="CG401" s="43">
        <f t="shared" si="631"/>
        <v>6613078.49640828</v>
      </c>
      <c r="CH401" s="71" t="e">
        <f t="shared" si="564"/>
        <v>#DIV/0!</v>
      </c>
      <c r="CJ401" s="44">
        <f t="shared" si="632"/>
        <v>188</v>
      </c>
      <c r="CK401" s="44">
        <f t="shared" si="633"/>
        <v>18.899999999999999</v>
      </c>
      <c r="CL401" s="44">
        <v>1</v>
      </c>
      <c r="CM401" s="35">
        <f t="shared" si="634"/>
        <v>0</v>
      </c>
      <c r="CN401" s="43">
        <f t="shared" si="576"/>
        <v>3872332800</v>
      </c>
      <c r="CO401" s="43">
        <f t="shared" si="635"/>
        <v>0</v>
      </c>
      <c r="CP401" s="43">
        <f t="shared" si="636"/>
        <v>481215731907752.69</v>
      </c>
      <c r="CQ401" s="43">
        <f t="shared" si="637"/>
        <v>5670</v>
      </c>
      <c r="CR401" s="43">
        <f t="shared" si="638"/>
        <v>6613078.49640828</v>
      </c>
      <c r="CS401" s="71" t="e">
        <f t="shared" si="656"/>
        <v>#DIV/0!</v>
      </c>
      <c r="CU401" s="44">
        <f t="shared" si="639"/>
        <v>138</v>
      </c>
      <c r="CV401" s="44">
        <f t="shared" si="640"/>
        <v>23</v>
      </c>
      <c r="CW401" s="44">
        <v>1</v>
      </c>
      <c r="CX401" s="35">
        <f t="shared" si="641"/>
        <v>0</v>
      </c>
      <c r="CY401" s="43">
        <f t="shared" si="577"/>
        <v>1460160</v>
      </c>
      <c r="CZ401" s="43">
        <f t="shared" si="642"/>
        <v>0</v>
      </c>
      <c r="DA401" s="43">
        <f t="shared" si="643"/>
        <v>469937238191.16321</v>
      </c>
      <c r="DB401" s="43">
        <f t="shared" si="644"/>
        <v>6900</v>
      </c>
      <c r="DC401" s="43">
        <f t="shared" si="645"/>
        <v>6613078.49640828</v>
      </c>
      <c r="DD401" s="71" t="e">
        <f t="shared" si="646"/>
        <v>#DIV/0!</v>
      </c>
      <c r="DF401" s="44">
        <f t="shared" si="647"/>
        <v>75</v>
      </c>
      <c r="DG401" s="44">
        <f t="shared" si="648"/>
        <v>32.75</v>
      </c>
      <c r="DH401" s="44">
        <v>1</v>
      </c>
      <c r="DI401" s="35">
        <f t="shared" si="657"/>
        <v>0</v>
      </c>
      <c r="DJ401" s="43">
        <f t="shared" si="578"/>
        <v>720</v>
      </c>
      <c r="DK401" s="43">
        <f t="shared" si="649"/>
        <v>0</v>
      </c>
      <c r="DL401" s="43">
        <f t="shared" si="650"/>
        <v>75694080.000000373</v>
      </c>
      <c r="DM401" s="43">
        <f t="shared" si="651"/>
        <v>9825</v>
      </c>
      <c r="DN401" s="43">
        <f t="shared" si="652"/>
        <v>6613078.49640828</v>
      </c>
      <c r="DO401" s="71" t="e">
        <f t="shared" si="653"/>
        <v>#DIV/0!</v>
      </c>
    </row>
    <row r="402" spans="1:119">
      <c r="A402" s="35">
        <f t="shared" si="579"/>
        <v>228209.60686470565</v>
      </c>
      <c r="B402" s="35">
        <v>0</v>
      </c>
      <c r="C402" s="56">
        <f t="shared" si="563"/>
        <v>19.25</v>
      </c>
      <c r="D402" s="60"/>
      <c r="E402" s="59">
        <f t="shared" si="580"/>
        <v>19.25</v>
      </c>
      <c r="F402" s="102">
        <f t="shared" si="568"/>
        <v>38.5</v>
      </c>
      <c r="G402" s="38">
        <f t="shared" si="581"/>
        <v>6.9434555015240171E+23</v>
      </c>
      <c r="H402" s="35">
        <f t="shared" si="654"/>
        <v>79.200000000000045</v>
      </c>
      <c r="I402" s="39">
        <v>396</v>
      </c>
      <c r="J402" s="44">
        <f t="shared" si="582"/>
        <v>396</v>
      </c>
      <c r="K402" s="44">
        <f t="shared" si="583"/>
        <v>1</v>
      </c>
      <c r="L402" s="34">
        <v>1</v>
      </c>
      <c r="M402" s="127">
        <f t="shared" si="584"/>
        <v>19.25</v>
      </c>
      <c r="N402" s="43">
        <f t="shared" si="569"/>
        <v>9.0605164519951073E+24</v>
      </c>
      <c r="O402" s="43">
        <f t="shared" si="585"/>
        <v>6.9068316913558703E+28</v>
      </c>
      <c r="P402" s="43">
        <f t="shared" si="586"/>
        <v>1.603938220852048E+27</v>
      </c>
      <c r="Q402" s="43">
        <f t="shared" si="587"/>
        <v>300</v>
      </c>
      <c r="R402" s="43">
        <f t="shared" si="588"/>
        <v>6846288.2059411695</v>
      </c>
      <c r="S402" s="71">
        <f t="shared" si="589"/>
        <v>2.3222488870829588E-2</v>
      </c>
      <c r="V402" s="44">
        <f t="shared" si="590"/>
        <v>396</v>
      </c>
      <c r="W402" s="44">
        <f t="shared" si="591"/>
        <v>2</v>
      </c>
      <c r="X402" s="44">
        <v>1</v>
      </c>
      <c r="Y402" s="35">
        <f t="shared" si="592"/>
        <v>1</v>
      </c>
      <c r="Z402" s="43">
        <f t="shared" si="570"/>
        <v>2.841983144090417E+25</v>
      </c>
      <c r="AA402" s="43">
        <f t="shared" si="593"/>
        <v>1.125425325059805E+28</v>
      </c>
      <c r="AB402" s="43">
        <f t="shared" si="594"/>
        <v>1.603938220852048E+27</v>
      </c>
      <c r="AC402" s="43">
        <f t="shared" si="595"/>
        <v>600</v>
      </c>
      <c r="AD402" s="43">
        <f t="shared" si="596"/>
        <v>6846288.2059411695</v>
      </c>
      <c r="AE402" s="71">
        <f t="shared" si="658"/>
        <v>0.14251840483213002</v>
      </c>
      <c r="AG402" s="44">
        <f t="shared" si="597"/>
        <v>381</v>
      </c>
      <c r="AH402" s="44">
        <f t="shared" si="598"/>
        <v>4.1500000000000004</v>
      </c>
      <c r="AI402" s="44">
        <v>1</v>
      </c>
      <c r="AJ402" s="35">
        <f t="shared" si="599"/>
        <v>1.075</v>
      </c>
      <c r="AK402" s="43">
        <f t="shared" si="571"/>
        <v>3.9073281161736943E+24</v>
      </c>
      <c r="AL402" s="43">
        <f t="shared" si="600"/>
        <v>1.6003439131818408E+27</v>
      </c>
      <c r="AM402" s="43">
        <f t="shared" si="601"/>
        <v>2.0049227760650579E+26</v>
      </c>
      <c r="AN402" s="43">
        <f t="shared" si="602"/>
        <v>1245</v>
      </c>
      <c r="AO402" s="43">
        <f t="shared" si="603"/>
        <v>6846288.2059411695</v>
      </c>
      <c r="AP402" s="71">
        <f t="shared" si="566"/>
        <v>0.12528074494180591</v>
      </c>
      <c r="AR402" s="44">
        <f t="shared" si="604"/>
        <v>361</v>
      </c>
      <c r="AS402" s="44">
        <f t="shared" si="605"/>
        <v>6.5</v>
      </c>
      <c r="AT402" s="44">
        <v>1</v>
      </c>
      <c r="AU402" s="35">
        <f t="shared" si="606"/>
        <v>1.175</v>
      </c>
      <c r="AV402" s="43">
        <f t="shared" si="572"/>
        <v>4.2141257312214058E+23</v>
      </c>
      <c r="AW402" s="43">
        <f t="shared" si="607"/>
        <v>1.7875267820408401E+26</v>
      </c>
      <c r="AX402" s="43">
        <f t="shared" si="608"/>
        <v>1.2530767350406597E+25</v>
      </c>
      <c r="AY402" s="43">
        <f t="shared" si="609"/>
        <v>1950</v>
      </c>
      <c r="AZ402" s="43">
        <f t="shared" si="610"/>
        <v>6846288.2059411695</v>
      </c>
      <c r="BA402" s="71">
        <f t="shared" si="655"/>
        <v>7.0101144644669738E-2</v>
      </c>
      <c r="BC402" s="44">
        <f t="shared" si="611"/>
        <v>336</v>
      </c>
      <c r="BD402" s="44">
        <f t="shared" si="612"/>
        <v>9.1</v>
      </c>
      <c r="BE402" s="44">
        <v>1</v>
      </c>
      <c r="BF402" s="35">
        <f t="shared" si="613"/>
        <v>1.3</v>
      </c>
      <c r="BG402" s="43">
        <f t="shared" si="573"/>
        <v>2.6674026606412415E+22</v>
      </c>
      <c r="BH402" s="43">
        <f t="shared" si="614"/>
        <v>1.1651214821680944E+25</v>
      </c>
      <c r="BI402" s="43">
        <f t="shared" si="615"/>
        <v>3.9158647970020549E+23</v>
      </c>
      <c r="BJ402" s="43">
        <f t="shared" si="616"/>
        <v>2730</v>
      </c>
      <c r="BK402" s="43">
        <f t="shared" si="617"/>
        <v>6846288.2059411695</v>
      </c>
      <c r="BL402" s="71">
        <f t="shared" si="567"/>
        <v>3.3609068727453999E-2</v>
      </c>
      <c r="BN402" s="44">
        <f t="shared" si="618"/>
        <v>306</v>
      </c>
      <c r="BO402" s="44">
        <f t="shared" si="619"/>
        <v>12</v>
      </c>
      <c r="BP402" s="44">
        <v>1</v>
      </c>
      <c r="BQ402" s="35">
        <f t="shared" si="620"/>
        <v>1.45</v>
      </c>
      <c r="BR402" s="43">
        <f t="shared" si="574"/>
        <v>7.0566207953471996E+19</v>
      </c>
      <c r="BS402" s="43">
        <f t="shared" si="621"/>
        <v>3.1310226468955526E+22</v>
      </c>
      <c r="BT402" s="43">
        <f t="shared" si="622"/>
        <v>6.1185387453156981E+21</v>
      </c>
      <c r="BU402" s="43">
        <f t="shared" si="623"/>
        <v>3600</v>
      </c>
      <c r="BV402" s="43">
        <f t="shared" si="624"/>
        <v>6846288.2059411695</v>
      </c>
      <c r="BW402" s="71">
        <f t="shared" si="565"/>
        <v>0.19541662374695068</v>
      </c>
      <c r="BY402" s="44">
        <f t="shared" si="625"/>
        <v>244</v>
      </c>
      <c r="BZ402" s="44">
        <f t="shared" si="626"/>
        <v>15.25</v>
      </c>
      <c r="CA402" s="44">
        <v>1</v>
      </c>
      <c r="CB402" s="35">
        <f t="shared" si="627"/>
        <v>0</v>
      </c>
      <c r="CC402" s="43">
        <f t="shared" si="575"/>
        <v>11326573440000</v>
      </c>
      <c r="CD402" s="43">
        <f t="shared" si="628"/>
        <v>0</v>
      </c>
      <c r="CE402" s="43">
        <f t="shared" si="629"/>
        <v>1.1320764818250381E+18</v>
      </c>
      <c r="CF402" s="43">
        <f t="shared" si="630"/>
        <v>4575</v>
      </c>
      <c r="CG402" s="43">
        <f t="shared" si="631"/>
        <v>6846288.2059411695</v>
      </c>
      <c r="CH402" s="71" t="e">
        <f t="shared" si="564"/>
        <v>#DIV/0!</v>
      </c>
      <c r="CJ402" s="44">
        <f t="shared" si="632"/>
        <v>189</v>
      </c>
      <c r="CK402" s="44">
        <f t="shared" si="633"/>
        <v>18.899999999999999</v>
      </c>
      <c r="CL402" s="44">
        <v>1</v>
      </c>
      <c r="CM402" s="35">
        <f t="shared" si="634"/>
        <v>0</v>
      </c>
      <c r="CN402" s="43">
        <f t="shared" si="576"/>
        <v>3872332800</v>
      </c>
      <c r="CO402" s="43">
        <f t="shared" si="635"/>
        <v>0</v>
      </c>
      <c r="CP402" s="43">
        <f t="shared" si="636"/>
        <v>552771719641129.69</v>
      </c>
      <c r="CQ402" s="43">
        <f t="shared" si="637"/>
        <v>5670</v>
      </c>
      <c r="CR402" s="43">
        <f t="shared" si="638"/>
        <v>6846288.2059411695</v>
      </c>
      <c r="CS402" s="71" t="e">
        <f t="shared" si="656"/>
        <v>#DIV/0!</v>
      </c>
      <c r="CU402" s="44">
        <f t="shared" si="639"/>
        <v>139</v>
      </c>
      <c r="CV402" s="44">
        <f t="shared" si="640"/>
        <v>23</v>
      </c>
      <c r="CW402" s="44">
        <v>1</v>
      </c>
      <c r="CX402" s="35">
        <f t="shared" si="641"/>
        <v>0</v>
      </c>
      <c r="CY402" s="43">
        <f t="shared" si="577"/>
        <v>1460160</v>
      </c>
      <c r="CZ402" s="43">
        <f t="shared" si="642"/>
        <v>0</v>
      </c>
      <c r="DA402" s="43">
        <f t="shared" si="643"/>
        <v>539816132462.039</v>
      </c>
      <c r="DB402" s="43">
        <f t="shared" si="644"/>
        <v>6900</v>
      </c>
      <c r="DC402" s="43">
        <f t="shared" si="645"/>
        <v>6846288.2059411695</v>
      </c>
      <c r="DD402" s="71" t="e">
        <f t="shared" si="646"/>
        <v>#DIV/0!</v>
      </c>
      <c r="DF402" s="44">
        <f t="shared" si="647"/>
        <v>76</v>
      </c>
      <c r="DG402" s="44">
        <f t="shared" si="648"/>
        <v>32.75</v>
      </c>
      <c r="DH402" s="44">
        <v>1</v>
      </c>
      <c r="DI402" s="35">
        <f t="shared" si="657"/>
        <v>0</v>
      </c>
      <c r="DJ402" s="43">
        <f t="shared" si="578"/>
        <v>720</v>
      </c>
      <c r="DK402" s="43">
        <f t="shared" si="649"/>
        <v>0</v>
      </c>
      <c r="DL402" s="43">
        <f t="shared" si="650"/>
        <v>86949665.179014415</v>
      </c>
      <c r="DM402" s="43">
        <f t="shared" si="651"/>
        <v>9825</v>
      </c>
      <c r="DN402" s="43">
        <f t="shared" si="652"/>
        <v>6846288.2059411695</v>
      </c>
      <c r="DO402" s="71" t="e">
        <f t="shared" si="653"/>
        <v>#DIV/0!</v>
      </c>
    </row>
    <row r="403" spans="1:119">
      <c r="A403" s="35">
        <f t="shared" si="579"/>
        <v>236257.40127066019</v>
      </c>
      <c r="B403" s="35">
        <v>0</v>
      </c>
      <c r="C403" s="56">
        <f t="shared" si="563"/>
        <v>19.25</v>
      </c>
      <c r="D403" s="60"/>
      <c r="E403" s="59">
        <f t="shared" si="580"/>
        <v>19.25</v>
      </c>
      <c r="F403" s="102">
        <f t="shared" si="568"/>
        <v>38.5</v>
      </c>
      <c r="G403" s="38">
        <f t="shared" si="581"/>
        <v>7.9759359125957512E+23</v>
      </c>
      <c r="H403" s="35">
        <f t="shared" si="654"/>
        <v>79.400000000000034</v>
      </c>
      <c r="I403" s="39">
        <v>397</v>
      </c>
      <c r="J403" s="44">
        <f t="shared" si="582"/>
        <v>397</v>
      </c>
      <c r="K403" s="44">
        <f t="shared" si="583"/>
        <v>1</v>
      </c>
      <c r="L403" s="34">
        <v>1</v>
      </c>
      <c r="M403" s="127">
        <f t="shared" si="584"/>
        <v>19.25</v>
      </c>
      <c r="N403" s="43">
        <f t="shared" si="569"/>
        <v>9.0605164519951073E+24</v>
      </c>
      <c r="O403" s="43">
        <f t="shared" si="585"/>
        <v>6.9242731855259609E+28</v>
      </c>
      <c r="P403" s="43">
        <f t="shared" si="586"/>
        <v>1.8424411958096185E+27</v>
      </c>
      <c r="Q403" s="43">
        <f t="shared" si="587"/>
        <v>300</v>
      </c>
      <c r="R403" s="43">
        <f t="shared" si="588"/>
        <v>7087722.038119806</v>
      </c>
      <c r="S403" s="71">
        <f t="shared" si="589"/>
        <v>2.660844173018671E-2</v>
      </c>
      <c r="V403" s="44">
        <f t="shared" si="590"/>
        <v>397</v>
      </c>
      <c r="W403" s="44">
        <f t="shared" si="591"/>
        <v>2</v>
      </c>
      <c r="X403" s="44">
        <v>1</v>
      </c>
      <c r="Y403" s="35">
        <f t="shared" si="592"/>
        <v>1</v>
      </c>
      <c r="Z403" s="43">
        <f t="shared" si="570"/>
        <v>2.841983144090417E+25</v>
      </c>
      <c r="AA403" s="43">
        <f t="shared" si="593"/>
        <v>1.1282673082038954E+28</v>
      </c>
      <c r="AB403" s="43">
        <f t="shared" si="594"/>
        <v>1.8424411958096185E+27</v>
      </c>
      <c r="AC403" s="43">
        <f t="shared" si="595"/>
        <v>600</v>
      </c>
      <c r="AD403" s="43">
        <f t="shared" si="596"/>
        <v>7087722.038119806</v>
      </c>
      <c r="AE403" s="71">
        <f t="shared" si="658"/>
        <v>0.16329828777389876</v>
      </c>
      <c r="AG403" s="44">
        <f t="shared" si="597"/>
        <v>382</v>
      </c>
      <c r="AH403" s="44">
        <f t="shared" si="598"/>
        <v>4.1500000000000004</v>
      </c>
      <c r="AI403" s="44">
        <v>1</v>
      </c>
      <c r="AJ403" s="35">
        <f t="shared" si="599"/>
        <v>1.075</v>
      </c>
      <c r="AK403" s="43">
        <f t="shared" si="571"/>
        <v>3.9073281161736943E+24</v>
      </c>
      <c r="AL403" s="43">
        <f t="shared" si="600"/>
        <v>1.6045442909067275E+27</v>
      </c>
      <c r="AM403" s="43">
        <f t="shared" si="601"/>
        <v>2.3030514947620214E+26</v>
      </c>
      <c r="AN403" s="43">
        <f t="shared" si="602"/>
        <v>1245</v>
      </c>
      <c r="AO403" s="43">
        <f t="shared" si="603"/>
        <v>7087722.038119806</v>
      </c>
      <c r="AP403" s="71">
        <f t="shared" si="566"/>
        <v>0.14353305843994918</v>
      </c>
      <c r="AR403" s="44">
        <f t="shared" si="604"/>
        <v>362</v>
      </c>
      <c r="AS403" s="44">
        <f t="shared" si="605"/>
        <v>6.5</v>
      </c>
      <c r="AT403" s="44">
        <v>1</v>
      </c>
      <c r="AU403" s="35">
        <f t="shared" si="606"/>
        <v>1.175</v>
      </c>
      <c r="AV403" s="43">
        <f t="shared" si="572"/>
        <v>4.2141257312214058E+23</v>
      </c>
      <c r="AW403" s="43">
        <f t="shared" si="607"/>
        <v>1.7924783797750252E+26</v>
      </c>
      <c r="AX403" s="43">
        <f t="shared" si="608"/>
        <v>1.4394071842262612E+25</v>
      </c>
      <c r="AY403" s="43">
        <f t="shared" si="609"/>
        <v>1950</v>
      </c>
      <c r="AZ403" s="43">
        <f t="shared" si="610"/>
        <v>7087722.038119806</v>
      </c>
      <c r="BA403" s="71">
        <f t="shared" si="655"/>
        <v>8.0302624593269673E-2</v>
      </c>
      <c r="BC403" s="44">
        <f t="shared" si="611"/>
        <v>337</v>
      </c>
      <c r="BD403" s="44">
        <f t="shared" si="612"/>
        <v>9.1</v>
      </c>
      <c r="BE403" s="44">
        <v>1</v>
      </c>
      <c r="BF403" s="35">
        <f t="shared" si="613"/>
        <v>1.3</v>
      </c>
      <c r="BG403" s="43">
        <f t="shared" si="573"/>
        <v>2.6674026606412415E+22</v>
      </c>
      <c r="BH403" s="43">
        <f t="shared" si="614"/>
        <v>1.168589105626928E+25</v>
      </c>
      <c r="BI403" s="43">
        <f t="shared" si="615"/>
        <v>4.4981474507070589E+23</v>
      </c>
      <c r="BJ403" s="43">
        <f t="shared" si="616"/>
        <v>2730</v>
      </c>
      <c r="BK403" s="43">
        <f t="shared" si="617"/>
        <v>7087722.038119806</v>
      </c>
      <c r="BL403" s="71">
        <f t="shared" si="567"/>
        <v>3.8492122073086416E-2</v>
      </c>
      <c r="BN403" s="44">
        <f t="shared" si="618"/>
        <v>307</v>
      </c>
      <c r="BO403" s="44">
        <f t="shared" si="619"/>
        <v>12</v>
      </c>
      <c r="BP403" s="44">
        <v>1</v>
      </c>
      <c r="BQ403" s="35">
        <f t="shared" si="620"/>
        <v>1.45</v>
      </c>
      <c r="BR403" s="43">
        <f t="shared" si="574"/>
        <v>7.0566207953471996E+19</v>
      </c>
      <c r="BS403" s="43">
        <f t="shared" si="621"/>
        <v>3.1412547470488058E+22</v>
      </c>
      <c r="BT403" s="43">
        <f t="shared" si="622"/>
        <v>7.028355391729766E+21</v>
      </c>
      <c r="BU403" s="43">
        <f t="shared" si="623"/>
        <v>3600</v>
      </c>
      <c r="BV403" s="43">
        <f t="shared" si="624"/>
        <v>7087722.038119806</v>
      </c>
      <c r="BW403" s="71">
        <f t="shared" si="565"/>
        <v>0.2237435661126457</v>
      </c>
      <c r="BY403" s="44">
        <f t="shared" si="625"/>
        <v>245</v>
      </c>
      <c r="BZ403" s="44">
        <f t="shared" si="626"/>
        <v>15.25</v>
      </c>
      <c r="CA403" s="44">
        <v>1</v>
      </c>
      <c r="CB403" s="35">
        <f t="shared" si="627"/>
        <v>0</v>
      </c>
      <c r="CC403" s="43">
        <f t="shared" si="575"/>
        <v>11326573440000</v>
      </c>
      <c r="CD403" s="43">
        <f t="shared" si="628"/>
        <v>0</v>
      </c>
      <c r="CE403" s="43">
        <f t="shared" si="629"/>
        <v>1.3004143924032517E+18</v>
      </c>
      <c r="CF403" s="43">
        <f t="shared" si="630"/>
        <v>4575</v>
      </c>
      <c r="CG403" s="43">
        <f t="shared" si="631"/>
        <v>7087722.038119806</v>
      </c>
      <c r="CH403" s="71" t="e">
        <f t="shared" si="564"/>
        <v>#DIV/0!</v>
      </c>
      <c r="CJ403" s="44">
        <f t="shared" si="632"/>
        <v>190</v>
      </c>
      <c r="CK403" s="44">
        <f t="shared" si="633"/>
        <v>18.899999999999999</v>
      </c>
      <c r="CL403" s="44">
        <v>1</v>
      </c>
      <c r="CM403" s="35">
        <f t="shared" si="634"/>
        <v>0</v>
      </c>
      <c r="CN403" s="43">
        <f t="shared" si="576"/>
        <v>3872332800</v>
      </c>
      <c r="CO403" s="43">
        <f t="shared" si="635"/>
        <v>0</v>
      </c>
      <c r="CP403" s="43">
        <f t="shared" si="636"/>
        <v>634967965040648</v>
      </c>
      <c r="CQ403" s="43">
        <f t="shared" si="637"/>
        <v>5670</v>
      </c>
      <c r="CR403" s="43">
        <f t="shared" si="638"/>
        <v>7087722.038119806</v>
      </c>
      <c r="CS403" s="71" t="e">
        <f t="shared" si="656"/>
        <v>#DIV/0!</v>
      </c>
      <c r="CU403" s="44">
        <f t="shared" si="639"/>
        <v>140</v>
      </c>
      <c r="CV403" s="44">
        <f t="shared" si="640"/>
        <v>23</v>
      </c>
      <c r="CW403" s="44">
        <v>14</v>
      </c>
      <c r="CX403" s="35">
        <f t="shared" si="641"/>
        <v>0</v>
      </c>
      <c r="CY403" s="43">
        <f t="shared" si="577"/>
        <v>20442240</v>
      </c>
      <c r="CZ403" s="43">
        <f t="shared" si="642"/>
        <v>0</v>
      </c>
      <c r="DA403" s="43">
        <f t="shared" si="643"/>
        <v>620085903360.00574</v>
      </c>
      <c r="DB403" s="43">
        <f t="shared" si="644"/>
        <v>6900</v>
      </c>
      <c r="DC403" s="43">
        <f t="shared" si="645"/>
        <v>7087722.038119806</v>
      </c>
      <c r="DD403" s="71" t="e">
        <f t="shared" si="646"/>
        <v>#DIV/0!</v>
      </c>
      <c r="DF403" s="44">
        <f t="shared" si="647"/>
        <v>77</v>
      </c>
      <c r="DG403" s="44">
        <f t="shared" si="648"/>
        <v>32.75</v>
      </c>
      <c r="DH403" s="44">
        <v>1</v>
      </c>
      <c r="DI403" s="35">
        <f t="shared" si="657"/>
        <v>0</v>
      </c>
      <c r="DJ403" s="43">
        <f t="shared" si="578"/>
        <v>720</v>
      </c>
      <c r="DK403" s="43">
        <f t="shared" si="649"/>
        <v>0</v>
      </c>
      <c r="DL403" s="43">
        <f t="shared" si="650"/>
        <v>99878937.358676836</v>
      </c>
      <c r="DM403" s="43">
        <f t="shared" si="651"/>
        <v>9825</v>
      </c>
      <c r="DN403" s="43">
        <f t="shared" si="652"/>
        <v>7087722.038119806</v>
      </c>
      <c r="DO403" s="71" t="e">
        <f t="shared" si="653"/>
        <v>#DIV/0!</v>
      </c>
    </row>
    <row r="404" spans="1:119">
      <c r="A404" s="35">
        <f t="shared" si="579"/>
        <v>244589.0005334318</v>
      </c>
      <c r="B404" s="35">
        <v>0</v>
      </c>
      <c r="C404" s="56">
        <f t="shared" si="563"/>
        <v>19.25</v>
      </c>
      <c r="D404" s="60"/>
      <c r="E404" s="59">
        <f t="shared" si="580"/>
        <v>19.25</v>
      </c>
      <c r="F404" s="102">
        <f t="shared" si="568"/>
        <v>38.5</v>
      </c>
      <c r="G404" s="38">
        <f t="shared" si="581"/>
        <v>9.1619444623605154E+23</v>
      </c>
      <c r="H404" s="35">
        <f t="shared" si="654"/>
        <v>79.600000000000037</v>
      </c>
      <c r="I404" s="39">
        <v>398</v>
      </c>
      <c r="J404" s="44">
        <f t="shared" si="582"/>
        <v>398</v>
      </c>
      <c r="K404" s="44">
        <f t="shared" si="583"/>
        <v>1</v>
      </c>
      <c r="L404" s="34">
        <v>1</v>
      </c>
      <c r="M404" s="127">
        <f t="shared" si="584"/>
        <v>19.25</v>
      </c>
      <c r="N404" s="43">
        <f t="shared" si="569"/>
        <v>9.0605164519951073E+24</v>
      </c>
      <c r="O404" s="43">
        <f t="shared" si="585"/>
        <v>6.9417146796960515E+28</v>
      </c>
      <c r="P404" s="43">
        <f t="shared" si="586"/>
        <v>2.1164091708052789E+27</v>
      </c>
      <c r="Q404" s="43">
        <f t="shared" si="587"/>
        <v>300</v>
      </c>
      <c r="R404" s="43">
        <f t="shared" si="588"/>
        <v>7337670.016002954</v>
      </c>
      <c r="S404" s="71">
        <f t="shared" si="589"/>
        <v>3.0488276578056469E-2</v>
      </c>
      <c r="V404" s="44">
        <f t="shared" si="590"/>
        <v>398</v>
      </c>
      <c r="W404" s="44">
        <f t="shared" si="591"/>
        <v>2</v>
      </c>
      <c r="X404" s="44">
        <v>1</v>
      </c>
      <c r="Y404" s="35">
        <f t="shared" si="592"/>
        <v>1</v>
      </c>
      <c r="Z404" s="43">
        <f t="shared" si="570"/>
        <v>2.841983144090417E+25</v>
      </c>
      <c r="AA404" s="43">
        <f t="shared" si="593"/>
        <v>1.1311092913479859E+28</v>
      </c>
      <c r="AB404" s="43">
        <f t="shared" si="594"/>
        <v>2.1164091708052789E+27</v>
      </c>
      <c r="AC404" s="43">
        <f t="shared" si="595"/>
        <v>600</v>
      </c>
      <c r="AD404" s="43">
        <f t="shared" si="596"/>
        <v>7337670.016002954</v>
      </c>
      <c r="AE404" s="71">
        <f t="shared" si="658"/>
        <v>0.1871091668147358</v>
      </c>
      <c r="AG404" s="44">
        <f t="shared" si="597"/>
        <v>383</v>
      </c>
      <c r="AH404" s="44">
        <f t="shared" si="598"/>
        <v>4.1500000000000004</v>
      </c>
      <c r="AI404" s="44">
        <v>1</v>
      </c>
      <c r="AJ404" s="35">
        <f t="shared" si="599"/>
        <v>1.075</v>
      </c>
      <c r="AK404" s="43">
        <f t="shared" si="571"/>
        <v>3.9073281161736943E+24</v>
      </c>
      <c r="AL404" s="43">
        <f t="shared" si="600"/>
        <v>1.6087446686316142E+27</v>
      </c>
      <c r="AM404" s="43">
        <f t="shared" si="601"/>
        <v>2.6455114635065966E+26</v>
      </c>
      <c r="AN404" s="43">
        <f t="shared" si="602"/>
        <v>1245</v>
      </c>
      <c r="AO404" s="43">
        <f t="shared" si="603"/>
        <v>7337670.016002954</v>
      </c>
      <c r="AP404" s="71">
        <f t="shared" si="566"/>
        <v>0.16444570198680741</v>
      </c>
      <c r="AR404" s="44">
        <f t="shared" si="604"/>
        <v>363</v>
      </c>
      <c r="AS404" s="44">
        <f t="shared" si="605"/>
        <v>6.5</v>
      </c>
      <c r="AT404" s="44">
        <v>1</v>
      </c>
      <c r="AU404" s="35">
        <f t="shared" si="606"/>
        <v>1.175</v>
      </c>
      <c r="AV404" s="43">
        <f t="shared" si="572"/>
        <v>4.2141257312214058E+23</v>
      </c>
      <c r="AW404" s="43">
        <f t="shared" si="607"/>
        <v>1.7974299775092103E+26</v>
      </c>
      <c r="AX404" s="43">
        <f t="shared" si="608"/>
        <v>1.6534446646916207E+25</v>
      </c>
      <c r="AY404" s="43">
        <f t="shared" si="609"/>
        <v>1950</v>
      </c>
      <c r="AZ404" s="43">
        <f t="shared" si="610"/>
        <v>7337670.016002954</v>
      </c>
      <c r="BA404" s="71">
        <f t="shared" si="655"/>
        <v>9.198937846707568E-2</v>
      </c>
      <c r="BC404" s="44">
        <f t="shared" si="611"/>
        <v>338</v>
      </c>
      <c r="BD404" s="44">
        <f t="shared" si="612"/>
        <v>9.1</v>
      </c>
      <c r="BE404" s="44">
        <v>1</v>
      </c>
      <c r="BF404" s="35">
        <f t="shared" si="613"/>
        <v>1.3</v>
      </c>
      <c r="BG404" s="43">
        <f t="shared" si="573"/>
        <v>2.6674026606412415E+22</v>
      </c>
      <c r="BH404" s="43">
        <f t="shared" si="614"/>
        <v>1.1720567290857615E+25</v>
      </c>
      <c r="BI404" s="43">
        <f t="shared" si="615"/>
        <v>5.167014577161306E+23</v>
      </c>
      <c r="BJ404" s="43">
        <f t="shared" si="616"/>
        <v>2730</v>
      </c>
      <c r="BK404" s="43">
        <f t="shared" si="617"/>
        <v>7337670.016002954</v>
      </c>
      <c r="BL404" s="71">
        <f t="shared" si="567"/>
        <v>4.4085021218996184E-2</v>
      </c>
      <c r="BN404" s="44">
        <f t="shared" si="618"/>
        <v>308</v>
      </c>
      <c r="BO404" s="44">
        <f t="shared" si="619"/>
        <v>12</v>
      </c>
      <c r="BP404" s="44">
        <v>1</v>
      </c>
      <c r="BQ404" s="35">
        <f t="shared" si="620"/>
        <v>1.45</v>
      </c>
      <c r="BR404" s="43">
        <f t="shared" si="574"/>
        <v>7.0566207953471996E+19</v>
      </c>
      <c r="BS404" s="43">
        <f t="shared" si="621"/>
        <v>3.1514868472020594E+22</v>
      </c>
      <c r="BT404" s="43">
        <f t="shared" si="622"/>
        <v>8.0734602768145239E+21</v>
      </c>
      <c r="BU404" s="43">
        <f t="shared" si="623"/>
        <v>3600</v>
      </c>
      <c r="BV404" s="43">
        <f t="shared" si="624"/>
        <v>7337670.016002954</v>
      </c>
      <c r="BW404" s="71">
        <f t="shared" si="565"/>
        <v>0.25617940572978343</v>
      </c>
      <c r="BY404" s="44">
        <f t="shared" si="625"/>
        <v>246</v>
      </c>
      <c r="BZ404" s="44">
        <f t="shared" si="626"/>
        <v>15.25</v>
      </c>
      <c r="CA404" s="44">
        <v>1</v>
      </c>
      <c r="CB404" s="35">
        <f t="shared" si="627"/>
        <v>0</v>
      </c>
      <c r="CC404" s="43">
        <f t="shared" si="575"/>
        <v>11326573440000</v>
      </c>
      <c r="CD404" s="43">
        <f t="shared" si="628"/>
        <v>0</v>
      </c>
      <c r="CE404" s="43">
        <f t="shared" si="629"/>
        <v>1.4937838733680842E+18</v>
      </c>
      <c r="CF404" s="43">
        <f t="shared" si="630"/>
        <v>4575</v>
      </c>
      <c r="CG404" s="43">
        <f t="shared" si="631"/>
        <v>7337670.016002954</v>
      </c>
      <c r="CH404" s="71" t="e">
        <f t="shared" si="564"/>
        <v>#DIV/0!</v>
      </c>
      <c r="CJ404" s="44">
        <f t="shared" si="632"/>
        <v>191</v>
      </c>
      <c r="CK404" s="44">
        <f t="shared" si="633"/>
        <v>18.899999999999999</v>
      </c>
      <c r="CL404" s="44">
        <v>1</v>
      </c>
      <c r="CM404" s="35">
        <f t="shared" si="634"/>
        <v>0</v>
      </c>
      <c r="CN404" s="43">
        <f t="shared" si="576"/>
        <v>3872332800</v>
      </c>
      <c r="CO404" s="43">
        <f t="shared" si="635"/>
        <v>0</v>
      </c>
      <c r="CP404" s="43">
        <f t="shared" si="636"/>
        <v>729386656918007.37</v>
      </c>
      <c r="CQ404" s="43">
        <f t="shared" si="637"/>
        <v>5670</v>
      </c>
      <c r="CR404" s="43">
        <f t="shared" si="638"/>
        <v>7337670.016002954</v>
      </c>
      <c r="CS404" s="71" t="e">
        <f t="shared" si="656"/>
        <v>#DIV/0!</v>
      </c>
      <c r="CU404" s="44">
        <f t="shared" si="639"/>
        <v>141</v>
      </c>
      <c r="CV404" s="44">
        <f t="shared" si="640"/>
        <v>23</v>
      </c>
      <c r="CW404" s="44">
        <v>1</v>
      </c>
      <c r="CX404" s="35">
        <f t="shared" si="641"/>
        <v>0</v>
      </c>
      <c r="CY404" s="43">
        <f t="shared" si="577"/>
        <v>20442240</v>
      </c>
      <c r="CZ404" s="43">
        <f t="shared" si="642"/>
        <v>0</v>
      </c>
      <c r="DA404" s="43">
        <f t="shared" si="643"/>
        <v>712291657146.48914</v>
      </c>
      <c r="DB404" s="43">
        <f t="shared" si="644"/>
        <v>6900</v>
      </c>
      <c r="DC404" s="43">
        <f t="shared" si="645"/>
        <v>7337670.016002954</v>
      </c>
      <c r="DD404" s="71" t="e">
        <f t="shared" si="646"/>
        <v>#DIV/0!</v>
      </c>
      <c r="DF404" s="44">
        <f t="shared" si="647"/>
        <v>78</v>
      </c>
      <c r="DG404" s="44">
        <f t="shared" si="648"/>
        <v>32.75</v>
      </c>
      <c r="DH404" s="44">
        <v>1</v>
      </c>
      <c r="DI404" s="35">
        <f t="shared" si="657"/>
        <v>0</v>
      </c>
      <c r="DJ404" s="43">
        <f t="shared" si="578"/>
        <v>720</v>
      </c>
      <c r="DK404" s="43">
        <f t="shared" si="649"/>
        <v>0</v>
      </c>
      <c r="DL404" s="43">
        <f t="shared" si="650"/>
        <v>114730771.04276398</v>
      </c>
      <c r="DM404" s="43">
        <f t="shared" si="651"/>
        <v>9825</v>
      </c>
      <c r="DN404" s="43">
        <f t="shared" si="652"/>
        <v>7337670.016002954</v>
      </c>
      <c r="DO404" s="71" t="e">
        <f t="shared" si="653"/>
        <v>#DIV/0!</v>
      </c>
    </row>
    <row r="405" spans="1:119">
      <c r="A405" s="35">
        <f t="shared" si="579"/>
        <v>253214.41300968197</v>
      </c>
      <c r="B405" s="35">
        <v>0</v>
      </c>
      <c r="C405" s="56">
        <f t="shared" si="563"/>
        <v>19.25</v>
      </c>
      <c r="D405" s="60"/>
      <c r="E405" s="59">
        <f t="shared" si="580"/>
        <v>19.25</v>
      </c>
      <c r="F405" s="102">
        <f t="shared" si="568"/>
        <v>38.5</v>
      </c>
      <c r="G405" s="38">
        <f t="shared" si="581"/>
        <v>1.0524310532487719E+24</v>
      </c>
      <c r="H405" s="35">
        <f t="shared" si="654"/>
        <v>79.80000000000004</v>
      </c>
      <c r="I405" s="39">
        <v>399</v>
      </c>
      <c r="J405" s="44">
        <f t="shared" si="582"/>
        <v>399</v>
      </c>
      <c r="K405" s="44">
        <f t="shared" si="583"/>
        <v>1</v>
      </c>
      <c r="L405" s="34">
        <v>1</v>
      </c>
      <c r="M405" s="127">
        <f t="shared" si="584"/>
        <v>19.25</v>
      </c>
      <c r="N405" s="43">
        <f t="shared" si="569"/>
        <v>9.0605164519951073E+24</v>
      </c>
      <c r="O405" s="43">
        <f t="shared" si="585"/>
        <v>6.9591561738661421E+28</v>
      </c>
      <c r="P405" s="43">
        <f t="shared" si="586"/>
        <v>2.4311157330046629E+27</v>
      </c>
      <c r="Q405" s="43">
        <f t="shared" si="587"/>
        <v>300</v>
      </c>
      <c r="R405" s="43">
        <f t="shared" si="588"/>
        <v>7596432.3902904596</v>
      </c>
      <c r="S405" s="71">
        <f t="shared" si="589"/>
        <v>3.4934059133983515E-2</v>
      </c>
      <c r="V405" s="44">
        <f t="shared" si="590"/>
        <v>399</v>
      </c>
      <c r="W405" s="44">
        <f t="shared" si="591"/>
        <v>2</v>
      </c>
      <c r="X405" s="44">
        <v>1</v>
      </c>
      <c r="Y405" s="35">
        <f t="shared" si="592"/>
        <v>1</v>
      </c>
      <c r="Z405" s="43">
        <f t="shared" si="570"/>
        <v>2.841983144090417E+25</v>
      </c>
      <c r="AA405" s="43">
        <f t="shared" si="593"/>
        <v>1.1339512744920763E+28</v>
      </c>
      <c r="AB405" s="43">
        <f t="shared" si="594"/>
        <v>2.4311157330046629E+27</v>
      </c>
      <c r="AC405" s="43">
        <f t="shared" si="595"/>
        <v>600</v>
      </c>
      <c r="AD405" s="43">
        <f t="shared" si="596"/>
        <v>7596432.3902904596</v>
      </c>
      <c r="AE405" s="71">
        <f t="shared" si="658"/>
        <v>0.21439331545296048</v>
      </c>
      <c r="AG405" s="44">
        <f t="shared" si="597"/>
        <v>384</v>
      </c>
      <c r="AH405" s="44">
        <f t="shared" si="598"/>
        <v>4.1500000000000004</v>
      </c>
      <c r="AI405" s="44">
        <v>1</v>
      </c>
      <c r="AJ405" s="35">
        <f t="shared" si="599"/>
        <v>1.075</v>
      </c>
      <c r="AK405" s="43">
        <f t="shared" si="571"/>
        <v>3.9073281161736943E+24</v>
      </c>
      <c r="AL405" s="43">
        <f t="shared" si="600"/>
        <v>1.612945046356501E+27</v>
      </c>
      <c r="AM405" s="43">
        <f t="shared" si="601"/>
        <v>3.0388946662558263E+26</v>
      </c>
      <c r="AN405" s="43">
        <f t="shared" si="602"/>
        <v>1245</v>
      </c>
      <c r="AO405" s="43">
        <f t="shared" si="603"/>
        <v>7596432.3902904596</v>
      </c>
      <c r="AP405" s="71">
        <f t="shared" si="566"/>
        <v>0.18840658416233202</v>
      </c>
      <c r="AR405" s="44">
        <f t="shared" si="604"/>
        <v>364</v>
      </c>
      <c r="AS405" s="44">
        <f t="shared" si="605"/>
        <v>6.5</v>
      </c>
      <c r="AT405" s="44">
        <v>1</v>
      </c>
      <c r="AU405" s="35">
        <f t="shared" si="606"/>
        <v>1.175</v>
      </c>
      <c r="AV405" s="43">
        <f t="shared" si="572"/>
        <v>4.2141257312214058E+23</v>
      </c>
      <c r="AW405" s="43">
        <f t="shared" si="607"/>
        <v>1.8023815752433954E+26</v>
      </c>
      <c r="AX405" s="43">
        <f t="shared" si="608"/>
        <v>1.8993091664098888E+25</v>
      </c>
      <c r="AY405" s="43">
        <f t="shared" si="609"/>
        <v>1950</v>
      </c>
      <c r="AZ405" s="43">
        <f t="shared" si="610"/>
        <v>7596432.3902904596</v>
      </c>
      <c r="BA405" s="71">
        <f t="shared" si="655"/>
        <v>0.1053777508879275</v>
      </c>
      <c r="BC405" s="44">
        <f t="shared" si="611"/>
        <v>339</v>
      </c>
      <c r="BD405" s="44">
        <f t="shared" si="612"/>
        <v>9.1</v>
      </c>
      <c r="BE405" s="44">
        <v>1</v>
      </c>
      <c r="BF405" s="35">
        <f t="shared" si="613"/>
        <v>1.3</v>
      </c>
      <c r="BG405" s="43">
        <f t="shared" si="573"/>
        <v>2.6674026606412415E+22</v>
      </c>
      <c r="BH405" s="43">
        <f t="shared" si="614"/>
        <v>1.1755243525445952E+25</v>
      </c>
      <c r="BI405" s="43">
        <f t="shared" si="615"/>
        <v>5.9353411450308919E+23</v>
      </c>
      <c r="BJ405" s="43">
        <f t="shared" si="616"/>
        <v>2730</v>
      </c>
      <c r="BK405" s="43">
        <f t="shared" si="617"/>
        <v>7596432.3902904596</v>
      </c>
      <c r="BL405" s="71">
        <f t="shared" si="567"/>
        <v>5.0491009668859464E-2</v>
      </c>
      <c r="BN405" s="44">
        <f t="shared" si="618"/>
        <v>309</v>
      </c>
      <c r="BO405" s="44">
        <f t="shared" si="619"/>
        <v>12</v>
      </c>
      <c r="BP405" s="44">
        <v>1</v>
      </c>
      <c r="BQ405" s="35">
        <f t="shared" si="620"/>
        <v>1.45</v>
      </c>
      <c r="BR405" s="43">
        <f t="shared" si="574"/>
        <v>7.0566207953471996E+19</v>
      </c>
      <c r="BS405" s="43">
        <f t="shared" si="621"/>
        <v>3.1617189473553125E+22</v>
      </c>
      <c r="BT405" s="43">
        <f t="shared" si="622"/>
        <v>9.2739705391107497E+21</v>
      </c>
      <c r="BU405" s="43">
        <f t="shared" si="623"/>
        <v>3600</v>
      </c>
      <c r="BV405" s="43">
        <f t="shared" si="624"/>
        <v>7596432.3902904596</v>
      </c>
      <c r="BW405" s="71">
        <f t="shared" si="565"/>
        <v>0.29332052258687197</v>
      </c>
      <c r="BY405" s="44">
        <f t="shared" si="625"/>
        <v>247</v>
      </c>
      <c r="BZ405" s="44">
        <f t="shared" si="626"/>
        <v>15.25</v>
      </c>
      <c r="CA405" s="44">
        <v>1</v>
      </c>
      <c r="CB405" s="35">
        <f t="shared" si="627"/>
        <v>0</v>
      </c>
      <c r="CC405" s="43">
        <f t="shared" si="575"/>
        <v>11326573440000</v>
      </c>
      <c r="CD405" s="43">
        <f t="shared" si="628"/>
        <v>0</v>
      </c>
      <c r="CE405" s="43">
        <f t="shared" si="629"/>
        <v>1.7159070780590185E+18</v>
      </c>
      <c r="CF405" s="43">
        <f t="shared" si="630"/>
        <v>4575</v>
      </c>
      <c r="CG405" s="43">
        <f t="shared" si="631"/>
        <v>7596432.3902904596</v>
      </c>
      <c r="CH405" s="71" t="e">
        <f t="shared" si="564"/>
        <v>#DIV/0!</v>
      </c>
      <c r="CJ405" s="44">
        <f t="shared" si="632"/>
        <v>192</v>
      </c>
      <c r="CK405" s="44">
        <f t="shared" si="633"/>
        <v>18.899999999999999</v>
      </c>
      <c r="CL405" s="44">
        <v>1</v>
      </c>
      <c r="CM405" s="35">
        <f t="shared" si="634"/>
        <v>0</v>
      </c>
      <c r="CN405" s="43">
        <f t="shared" si="576"/>
        <v>3872332800</v>
      </c>
      <c r="CO405" s="43">
        <f t="shared" si="635"/>
        <v>0</v>
      </c>
      <c r="CP405" s="43">
        <f t="shared" si="636"/>
        <v>837845252958501.87</v>
      </c>
      <c r="CQ405" s="43">
        <f t="shared" si="637"/>
        <v>5670</v>
      </c>
      <c r="CR405" s="43">
        <f t="shared" si="638"/>
        <v>7596432.3902904596</v>
      </c>
      <c r="CS405" s="71" t="e">
        <f t="shared" si="656"/>
        <v>#DIV/0!</v>
      </c>
      <c r="CU405" s="44">
        <f t="shared" si="639"/>
        <v>142</v>
      </c>
      <c r="CV405" s="44">
        <f t="shared" si="640"/>
        <v>23</v>
      </c>
      <c r="CW405" s="44">
        <v>1</v>
      </c>
      <c r="CX405" s="35">
        <f t="shared" si="641"/>
        <v>0</v>
      </c>
      <c r="CY405" s="43">
        <f t="shared" si="577"/>
        <v>20442240</v>
      </c>
      <c r="CZ405" s="43">
        <f t="shared" si="642"/>
        <v>0</v>
      </c>
      <c r="DA405" s="43">
        <f t="shared" si="643"/>
        <v>818208254842.28406</v>
      </c>
      <c r="DB405" s="43">
        <f t="shared" si="644"/>
        <v>6900</v>
      </c>
      <c r="DC405" s="43">
        <f t="shared" si="645"/>
        <v>7596432.3902904596</v>
      </c>
      <c r="DD405" s="71" t="e">
        <f t="shared" si="646"/>
        <v>#DIV/0!</v>
      </c>
      <c r="DF405" s="44">
        <f t="shared" si="647"/>
        <v>79</v>
      </c>
      <c r="DG405" s="44">
        <f t="shared" si="648"/>
        <v>32.75</v>
      </c>
      <c r="DH405" s="44">
        <v>1</v>
      </c>
      <c r="DI405" s="35">
        <f t="shared" si="657"/>
        <v>0</v>
      </c>
      <c r="DJ405" s="43">
        <f t="shared" si="578"/>
        <v>720</v>
      </c>
      <c r="DK405" s="43">
        <f t="shared" si="649"/>
        <v>0</v>
      </c>
      <c r="DL405" s="43">
        <f t="shared" si="650"/>
        <v>131791047.96436445</v>
      </c>
      <c r="DM405" s="43">
        <f t="shared" si="651"/>
        <v>9825</v>
      </c>
      <c r="DN405" s="43">
        <f t="shared" si="652"/>
        <v>7596432.3902904596</v>
      </c>
      <c r="DO405" s="71" t="e">
        <f t="shared" si="653"/>
        <v>#DIV/0!</v>
      </c>
    </row>
    <row r="406" spans="1:119">
      <c r="A406" s="35">
        <f t="shared" si="579"/>
        <v>262144.00000000751</v>
      </c>
      <c r="B406" s="35">
        <v>0</v>
      </c>
      <c r="C406" s="56">
        <f t="shared" ref="C406:C469" si="659">IF(D406&gt;0,C405+D406,C405)</f>
        <v>19.25</v>
      </c>
      <c r="D406" s="78"/>
      <c r="E406" s="59">
        <f t="shared" si="580"/>
        <v>19.25</v>
      </c>
      <c r="F406" s="102">
        <f t="shared" si="568"/>
        <v>38.5</v>
      </c>
      <c r="G406" s="79">
        <f t="shared" si="581"/>
        <v>1.2089258196146617E+24</v>
      </c>
      <c r="H406" s="77">
        <f t="shared" si="654"/>
        <v>80.000000000000043</v>
      </c>
      <c r="I406" s="80">
        <v>400</v>
      </c>
      <c r="J406" s="44">
        <f t="shared" si="582"/>
        <v>400</v>
      </c>
      <c r="K406" s="44">
        <f t="shared" si="583"/>
        <v>1</v>
      </c>
      <c r="L406" s="34">
        <v>4</v>
      </c>
      <c r="M406" s="127">
        <f t="shared" si="584"/>
        <v>19.25</v>
      </c>
      <c r="N406" s="43">
        <f t="shared" si="569"/>
        <v>3.6242065807980429E+25</v>
      </c>
      <c r="O406" s="43">
        <f t="shared" si="585"/>
        <v>2.7906390672144931E+29</v>
      </c>
      <c r="P406" s="43">
        <f t="shared" si="586"/>
        <v>2.7926186433098682E+27</v>
      </c>
      <c r="Q406" s="43">
        <f t="shared" si="587"/>
        <v>300</v>
      </c>
      <c r="R406" s="43">
        <f t="shared" si="588"/>
        <v>7864320.0000002254</v>
      </c>
      <c r="S406" s="71">
        <f t="shared" si="589"/>
        <v>1.0007093629981147E-2</v>
      </c>
      <c r="U406" s="87"/>
      <c r="V406" s="44">
        <f t="shared" si="590"/>
        <v>400</v>
      </c>
      <c r="W406" s="44">
        <f t="shared" si="591"/>
        <v>2</v>
      </c>
      <c r="X406" s="44">
        <v>15</v>
      </c>
      <c r="Y406" s="35">
        <f t="shared" si="592"/>
        <v>1</v>
      </c>
      <c r="Z406" s="43">
        <f t="shared" si="570"/>
        <v>4.2629747161356258E+26</v>
      </c>
      <c r="AA406" s="43">
        <f t="shared" si="593"/>
        <v>1.7051898864542501E+29</v>
      </c>
      <c r="AB406" s="43">
        <f t="shared" si="594"/>
        <v>2.7926186433098682E+27</v>
      </c>
      <c r="AC406" s="43">
        <f t="shared" si="595"/>
        <v>600</v>
      </c>
      <c r="AD406" s="43">
        <f t="shared" si="596"/>
        <v>7864320.0000002254</v>
      </c>
      <c r="AE406" s="71">
        <f t="shared" si="658"/>
        <v>1.6377171044081217E-2</v>
      </c>
      <c r="AG406" s="44">
        <f t="shared" si="597"/>
        <v>385</v>
      </c>
      <c r="AH406" s="44">
        <f t="shared" si="598"/>
        <v>4.1500000000000004</v>
      </c>
      <c r="AI406" s="44">
        <v>1</v>
      </c>
      <c r="AJ406" s="35">
        <f t="shared" si="599"/>
        <v>1.075</v>
      </c>
      <c r="AK406" s="43">
        <f t="shared" si="571"/>
        <v>3.9073281161736943E+24</v>
      </c>
      <c r="AL406" s="43">
        <f t="shared" si="600"/>
        <v>1.6171454240813877E+27</v>
      </c>
      <c r="AM406" s="43">
        <f t="shared" si="601"/>
        <v>3.4907733041373318E+26</v>
      </c>
      <c r="AN406" s="43">
        <f t="shared" si="602"/>
        <v>1245</v>
      </c>
      <c r="AO406" s="43">
        <f t="shared" si="603"/>
        <v>7864320.0000002254</v>
      </c>
      <c r="AP406" s="71">
        <f t="shared" si="566"/>
        <v>0.21586019736723741</v>
      </c>
      <c r="AR406" s="44">
        <f t="shared" si="604"/>
        <v>365</v>
      </c>
      <c r="AS406" s="44">
        <f t="shared" si="605"/>
        <v>6.5</v>
      </c>
      <c r="AT406" s="44">
        <v>1</v>
      </c>
      <c r="AU406" s="35">
        <f t="shared" si="606"/>
        <v>1.175</v>
      </c>
      <c r="AV406" s="43">
        <f t="shared" si="572"/>
        <v>4.2141257312214058E+23</v>
      </c>
      <c r="AW406" s="43">
        <f t="shared" si="607"/>
        <v>1.8073331729775805E+26</v>
      </c>
      <c r="AX406" s="43">
        <f t="shared" si="608"/>
        <v>2.1817333150858293E+25</v>
      </c>
      <c r="AY406" s="43">
        <f t="shared" si="609"/>
        <v>1950</v>
      </c>
      <c r="AZ406" s="43">
        <f t="shared" si="610"/>
        <v>7864320.0000002254</v>
      </c>
      <c r="BA406" s="71">
        <f t="shared" si="655"/>
        <v>0.12071561279935038</v>
      </c>
      <c r="BC406" s="44">
        <f t="shared" si="611"/>
        <v>340</v>
      </c>
      <c r="BD406" s="44">
        <f t="shared" si="612"/>
        <v>9.1</v>
      </c>
      <c r="BE406" s="44">
        <v>1</v>
      </c>
      <c r="BF406" s="35">
        <f t="shared" si="613"/>
        <v>1.3</v>
      </c>
      <c r="BG406" s="43">
        <f t="shared" si="573"/>
        <v>2.6674026606412415E+22</v>
      </c>
      <c r="BH406" s="43">
        <f t="shared" si="614"/>
        <v>1.1789919760034288E+25</v>
      </c>
      <c r="BI406" s="43">
        <f t="shared" si="615"/>
        <v>6.8179166096432046E+23</v>
      </c>
      <c r="BJ406" s="43">
        <f t="shared" si="616"/>
        <v>2730</v>
      </c>
      <c r="BK406" s="43">
        <f t="shared" si="617"/>
        <v>7864320.0000002254</v>
      </c>
      <c r="BL406" s="71">
        <f t="shared" si="567"/>
        <v>5.7828354631850154E-2</v>
      </c>
      <c r="BN406" s="44">
        <f t="shared" si="618"/>
        <v>310</v>
      </c>
      <c r="BO406" s="44">
        <f t="shared" si="619"/>
        <v>12</v>
      </c>
      <c r="BP406" s="44">
        <v>1</v>
      </c>
      <c r="BQ406" s="35">
        <f t="shared" si="620"/>
        <v>1.45</v>
      </c>
      <c r="BR406" s="43">
        <f t="shared" si="574"/>
        <v>7.0566207953471996E+19</v>
      </c>
      <c r="BS406" s="43">
        <f t="shared" si="621"/>
        <v>3.1719510475085661E+22</v>
      </c>
      <c r="BT406" s="43">
        <f t="shared" si="622"/>
        <v>1.0652994702567484E+22</v>
      </c>
      <c r="BU406" s="43">
        <f t="shared" si="623"/>
        <v>3600</v>
      </c>
      <c r="BV406" s="43">
        <f t="shared" si="624"/>
        <v>7864320.0000002254</v>
      </c>
      <c r="BW406" s="71">
        <f t="shared" si="565"/>
        <v>0.33584990887343491</v>
      </c>
      <c r="BY406" s="44">
        <f t="shared" si="625"/>
        <v>248</v>
      </c>
      <c r="BZ406" s="44">
        <f t="shared" si="626"/>
        <v>15.25</v>
      </c>
      <c r="CA406" s="44">
        <v>1</v>
      </c>
      <c r="CB406" s="35">
        <f t="shared" si="627"/>
        <v>0</v>
      </c>
      <c r="CC406" s="43">
        <f t="shared" si="575"/>
        <v>11326573440000</v>
      </c>
      <c r="CD406" s="43">
        <f t="shared" si="628"/>
        <v>0</v>
      </c>
      <c r="CE406" s="43">
        <f t="shared" si="629"/>
        <v>1.9710596378941632E+18</v>
      </c>
      <c r="CF406" s="43">
        <f t="shared" si="630"/>
        <v>4575</v>
      </c>
      <c r="CG406" s="43">
        <f t="shared" si="631"/>
        <v>7864320.0000002254</v>
      </c>
      <c r="CH406" s="71" t="e">
        <f t="shared" ref="CH406" si="660">CE406/CD406</f>
        <v>#DIV/0!</v>
      </c>
      <c r="CJ406" s="44">
        <f t="shared" si="632"/>
        <v>193</v>
      </c>
      <c r="CK406" s="44">
        <f t="shared" si="633"/>
        <v>18.899999999999999</v>
      </c>
      <c r="CL406" s="44">
        <v>1</v>
      </c>
      <c r="CM406" s="35">
        <f t="shared" si="634"/>
        <v>0</v>
      </c>
      <c r="CN406" s="43">
        <f t="shared" si="576"/>
        <v>3872332800</v>
      </c>
      <c r="CO406" s="43">
        <f t="shared" si="635"/>
        <v>0</v>
      </c>
      <c r="CP406" s="43">
        <f t="shared" si="636"/>
        <v>962431463815505.87</v>
      </c>
      <c r="CQ406" s="43">
        <f t="shared" si="637"/>
        <v>5670</v>
      </c>
      <c r="CR406" s="43">
        <f t="shared" si="638"/>
        <v>7864320.0000002254</v>
      </c>
      <c r="CS406" s="71" t="e">
        <f t="shared" si="656"/>
        <v>#DIV/0!</v>
      </c>
      <c r="CU406" s="44">
        <f t="shared" si="639"/>
        <v>143</v>
      </c>
      <c r="CV406" s="44">
        <f t="shared" si="640"/>
        <v>23</v>
      </c>
      <c r="CW406" s="44">
        <v>1</v>
      </c>
      <c r="CX406" s="35">
        <f t="shared" si="641"/>
        <v>0</v>
      </c>
      <c r="CY406" s="43">
        <f t="shared" si="577"/>
        <v>20442240</v>
      </c>
      <c r="CZ406" s="43">
        <f t="shared" si="642"/>
        <v>0</v>
      </c>
      <c r="DA406" s="43">
        <f t="shared" si="643"/>
        <v>939874476382.32666</v>
      </c>
      <c r="DB406" s="43">
        <f t="shared" si="644"/>
        <v>6900</v>
      </c>
      <c r="DC406" s="43">
        <f t="shared" si="645"/>
        <v>7864320.0000002254</v>
      </c>
      <c r="DD406" s="71" t="e">
        <f t="shared" si="646"/>
        <v>#DIV/0!</v>
      </c>
      <c r="DF406" s="44">
        <f t="shared" si="647"/>
        <v>80</v>
      </c>
      <c r="DG406" s="44">
        <f t="shared" si="648"/>
        <v>32.75</v>
      </c>
      <c r="DH406" s="44">
        <v>13</v>
      </c>
      <c r="DI406" s="35">
        <f t="shared" si="657"/>
        <v>0</v>
      </c>
      <c r="DJ406" s="43">
        <f t="shared" si="578"/>
        <v>9360</v>
      </c>
      <c r="DK406" s="43">
        <f t="shared" si="649"/>
        <v>0</v>
      </c>
      <c r="DL406" s="43">
        <f t="shared" si="650"/>
        <v>151388160.0000008</v>
      </c>
      <c r="DM406" s="43">
        <f t="shared" si="651"/>
        <v>9825</v>
      </c>
      <c r="DN406" s="43">
        <f t="shared" si="652"/>
        <v>7864320.0000002254</v>
      </c>
      <c r="DO406" s="71" t="e">
        <f t="shared" si="653"/>
        <v>#DIV/0!</v>
      </c>
    </row>
    <row r="407" spans="1:119">
      <c r="A407" s="35">
        <f t="shared" si="579"/>
        <v>271388.48819548188</v>
      </c>
      <c r="B407" s="35">
        <v>0</v>
      </c>
      <c r="C407" s="56">
        <f t="shared" si="659"/>
        <v>19.25</v>
      </c>
      <c r="D407" s="60"/>
      <c r="E407" s="59">
        <f t="shared" si="580"/>
        <v>19.25</v>
      </c>
      <c r="F407" s="102">
        <f t="shared" si="568"/>
        <v>38.5</v>
      </c>
      <c r="G407" s="38">
        <f t="shared" si="581"/>
        <v>1.3886911003048042E+24</v>
      </c>
      <c r="H407" s="35">
        <f t="shared" si="654"/>
        <v>80.200000000000045</v>
      </c>
      <c r="I407" s="39">
        <v>401</v>
      </c>
      <c r="L407" s="34"/>
      <c r="M407" s="35"/>
      <c r="N407" s="43"/>
      <c r="Y407" s="35"/>
      <c r="Z407" s="43"/>
      <c r="AJ407" s="35"/>
      <c r="AK407" s="43"/>
      <c r="AU407" s="35"/>
      <c r="AV407" s="43"/>
      <c r="BF407" s="35"/>
      <c r="BG407" s="43"/>
      <c r="BQ407" s="35"/>
      <c r="BR407" s="43"/>
      <c r="CB407" s="35"/>
      <c r="CC407" s="43"/>
      <c r="CM407" s="35"/>
      <c r="CN407" s="43"/>
      <c r="CX407" s="35"/>
      <c r="CY407" s="43"/>
      <c r="DI407" s="35"/>
      <c r="DJ407" s="43"/>
    </row>
    <row r="408" spans="1:119">
      <c r="A408" s="35">
        <f t="shared" si="579"/>
        <v>280958.98256312218</v>
      </c>
      <c r="B408" s="35">
        <v>0</v>
      </c>
      <c r="C408" s="56">
        <f t="shared" si="659"/>
        <v>19.25</v>
      </c>
      <c r="D408" s="60"/>
      <c r="E408" s="59">
        <f t="shared" si="580"/>
        <v>19.25</v>
      </c>
      <c r="F408" s="102">
        <f t="shared" si="568"/>
        <v>38.5</v>
      </c>
      <c r="G408" s="38">
        <f t="shared" si="581"/>
        <v>1.5951871825191511E+24</v>
      </c>
      <c r="H408" s="35">
        <f t="shared" si="654"/>
        <v>80.400000000000034</v>
      </c>
      <c r="I408" s="39">
        <v>402</v>
      </c>
      <c r="L408" s="34"/>
      <c r="M408" s="35"/>
      <c r="N408" s="43"/>
      <c r="Y408" s="35"/>
      <c r="Z408" s="43"/>
      <c r="AJ408" s="35"/>
      <c r="AK408" s="43"/>
      <c r="AU408" s="35"/>
      <c r="AV408" s="43"/>
      <c r="BF408" s="35"/>
      <c r="BG408" s="43"/>
      <c r="BQ408" s="35"/>
      <c r="BR408" s="43"/>
      <c r="CB408" s="35"/>
      <c r="CC408" s="43"/>
      <c r="CM408" s="35"/>
      <c r="CN408" s="43"/>
      <c r="CX408" s="35"/>
      <c r="CY408" s="43"/>
      <c r="DI408" s="35"/>
      <c r="DJ408" s="43"/>
    </row>
    <row r="409" spans="1:119">
      <c r="A409" s="35">
        <f t="shared" si="579"/>
        <v>290866.97968576162</v>
      </c>
      <c r="B409" s="35">
        <v>0</v>
      </c>
      <c r="C409" s="56">
        <f t="shared" si="659"/>
        <v>19.25</v>
      </c>
      <c r="D409" s="60"/>
      <c r="E409" s="59">
        <f t="shared" si="580"/>
        <v>19.25</v>
      </c>
      <c r="F409" s="102">
        <f t="shared" si="568"/>
        <v>38.5</v>
      </c>
      <c r="G409" s="38">
        <f t="shared" si="581"/>
        <v>1.8323888924721041E+24</v>
      </c>
      <c r="H409" s="35">
        <f t="shared" si="654"/>
        <v>80.600000000000037</v>
      </c>
      <c r="I409" s="39">
        <v>403</v>
      </c>
      <c r="L409" s="34"/>
      <c r="M409" s="35"/>
      <c r="N409" s="43"/>
      <c r="Y409" s="35"/>
      <c r="Z409" s="43"/>
      <c r="AJ409" s="35"/>
      <c r="AK409" s="43"/>
      <c r="AU409" s="35"/>
      <c r="AV409" s="43"/>
      <c r="BF409" s="35"/>
      <c r="BG409" s="43"/>
      <c r="BQ409" s="35"/>
      <c r="BR409" s="43"/>
      <c r="CB409" s="35"/>
      <c r="CC409" s="43"/>
      <c r="CM409" s="35"/>
      <c r="CN409" s="43"/>
      <c r="CX409" s="35"/>
      <c r="CY409" s="43"/>
      <c r="DI409" s="35"/>
      <c r="DJ409" s="43"/>
    </row>
    <row r="410" spans="1:119">
      <c r="A410" s="35">
        <f t="shared" si="579"/>
        <v>301124.3815723515</v>
      </c>
      <c r="B410" s="35">
        <v>0</v>
      </c>
      <c r="C410" s="56">
        <f t="shared" si="659"/>
        <v>19.25</v>
      </c>
      <c r="D410" s="60"/>
      <c r="E410" s="59">
        <f t="shared" si="580"/>
        <v>19.25</v>
      </c>
      <c r="F410" s="102">
        <f t="shared" si="568"/>
        <v>38.5</v>
      </c>
      <c r="G410" s="38">
        <f t="shared" si="581"/>
        <v>2.1048621064975449E+24</v>
      </c>
      <c r="H410" s="35">
        <f t="shared" si="654"/>
        <v>80.80000000000004</v>
      </c>
      <c r="I410" s="39">
        <v>404</v>
      </c>
      <c r="L410" s="34"/>
      <c r="M410" s="35"/>
      <c r="N410" s="43"/>
      <c r="Y410" s="35"/>
      <c r="Z410" s="43"/>
      <c r="AJ410" s="35"/>
      <c r="AK410" s="43"/>
      <c r="AU410" s="35"/>
      <c r="AV410" s="43"/>
      <c r="BF410" s="35"/>
      <c r="BG410" s="43"/>
      <c r="BQ410" s="35"/>
      <c r="BR410" s="43"/>
      <c r="CB410" s="35"/>
      <c r="CC410" s="43"/>
      <c r="CM410" s="35"/>
      <c r="CN410" s="43"/>
      <c r="CX410" s="35"/>
      <c r="CY410" s="43"/>
      <c r="DI410" s="35"/>
      <c r="DJ410" s="43"/>
    </row>
    <row r="411" spans="1:119">
      <c r="A411" s="35">
        <f t="shared" si="579"/>
        <v>311743.50995528232</v>
      </c>
      <c r="B411" s="35">
        <v>0</v>
      </c>
      <c r="C411" s="56">
        <f t="shared" si="659"/>
        <v>19.25</v>
      </c>
      <c r="D411" s="60"/>
      <c r="E411" s="59">
        <f t="shared" si="580"/>
        <v>19.25</v>
      </c>
      <c r="F411" s="102">
        <f t="shared" si="568"/>
        <v>38.5</v>
      </c>
      <c r="G411" s="38">
        <f t="shared" si="581"/>
        <v>2.4178516392293233E+24</v>
      </c>
      <c r="H411" s="35">
        <f t="shared" si="654"/>
        <v>81.000000000000043</v>
      </c>
      <c r="I411" s="39">
        <v>405</v>
      </c>
      <c r="L411" s="34"/>
      <c r="M411" s="35"/>
      <c r="N411" s="43"/>
      <c r="Y411" s="35"/>
      <c r="Z411" s="43"/>
      <c r="AJ411" s="35"/>
      <c r="AK411" s="43"/>
      <c r="AU411" s="35"/>
      <c r="AV411" s="43"/>
      <c r="BF411" s="35"/>
      <c r="BG411" s="43"/>
      <c r="BQ411" s="35"/>
      <c r="BR411" s="43"/>
      <c r="CB411" s="35"/>
      <c r="CC411" s="43"/>
      <c r="CM411" s="35"/>
      <c r="CN411" s="43"/>
      <c r="CX411" s="35"/>
      <c r="CY411" s="43"/>
      <c r="DI411" s="35"/>
      <c r="DJ411" s="43"/>
    </row>
    <row r="412" spans="1:119">
      <c r="A412" s="35">
        <f t="shared" si="579"/>
        <v>322737.12109189911</v>
      </c>
      <c r="B412" s="35">
        <v>0</v>
      </c>
      <c r="C412" s="56">
        <f t="shared" si="659"/>
        <v>19.25</v>
      </c>
      <c r="D412" s="60"/>
      <c r="E412" s="59">
        <f t="shared" si="580"/>
        <v>19.25</v>
      </c>
      <c r="F412" s="102">
        <f t="shared" si="568"/>
        <v>38.5</v>
      </c>
      <c r="G412" s="38">
        <f t="shared" si="581"/>
        <v>2.777382200609609E+24</v>
      </c>
      <c r="H412" s="35">
        <f t="shared" si="654"/>
        <v>81.200000000000045</v>
      </c>
      <c r="I412" s="39">
        <v>406</v>
      </c>
      <c r="L412" s="34"/>
      <c r="M412" s="35"/>
      <c r="N412" s="43"/>
      <c r="Y412" s="35"/>
      <c r="Z412" s="43"/>
      <c r="AJ412" s="35"/>
      <c r="AK412" s="43"/>
      <c r="AU412" s="35"/>
      <c r="AV412" s="43"/>
      <c r="BF412" s="35"/>
      <c r="BG412" s="43"/>
      <c r="BQ412" s="35"/>
      <c r="BR412" s="43"/>
      <c r="CB412" s="35"/>
      <c r="CC412" s="43"/>
      <c r="CM412" s="35"/>
      <c r="CN412" s="43"/>
      <c r="CX412" s="35"/>
      <c r="CY412" s="43"/>
      <c r="DI412" s="35"/>
      <c r="DJ412" s="43"/>
    </row>
    <row r="413" spans="1:119">
      <c r="A413" s="35">
        <f t="shared" si="579"/>
        <v>334118.42108799046</v>
      </c>
      <c r="B413" s="35">
        <v>0</v>
      </c>
      <c r="C413" s="56">
        <f t="shared" si="659"/>
        <v>19.25</v>
      </c>
      <c r="D413" s="60"/>
      <c r="E413" s="59">
        <f t="shared" si="580"/>
        <v>19.25</v>
      </c>
      <c r="F413" s="102">
        <f t="shared" si="568"/>
        <v>38.5</v>
      </c>
      <c r="G413" s="38">
        <f t="shared" si="581"/>
        <v>3.1903743650383032E+24</v>
      </c>
      <c r="H413" s="35">
        <f t="shared" si="654"/>
        <v>81.400000000000048</v>
      </c>
      <c r="I413" s="39">
        <v>407</v>
      </c>
      <c r="L413" s="34"/>
      <c r="M413" s="35"/>
      <c r="N413" s="43"/>
      <c r="Y413" s="35"/>
      <c r="Z413" s="43"/>
      <c r="AJ413" s="35"/>
      <c r="AK413" s="43"/>
      <c r="AU413" s="35"/>
      <c r="AV413" s="43"/>
      <c r="BF413" s="35"/>
      <c r="BG413" s="43"/>
      <c r="BQ413" s="35"/>
      <c r="BR413" s="43"/>
      <c r="CB413" s="35"/>
      <c r="CC413" s="43"/>
      <c r="CM413" s="35"/>
      <c r="CN413" s="43"/>
      <c r="CX413" s="35"/>
      <c r="CY413" s="43"/>
      <c r="DI413" s="35"/>
      <c r="DJ413" s="43"/>
    </row>
    <row r="414" spans="1:119">
      <c r="A414" s="35">
        <f t="shared" si="579"/>
        <v>345901.08176165971</v>
      </c>
      <c r="B414" s="35">
        <v>0</v>
      </c>
      <c r="C414" s="56">
        <f t="shared" si="659"/>
        <v>19.25</v>
      </c>
      <c r="D414" s="60"/>
      <c r="E414" s="59">
        <f t="shared" si="580"/>
        <v>19.25</v>
      </c>
      <c r="F414" s="102">
        <f t="shared" si="568"/>
        <v>38.5</v>
      </c>
      <c r="G414" s="38">
        <f t="shared" si="581"/>
        <v>3.6647777849442088E+24</v>
      </c>
      <c r="H414" s="35">
        <f t="shared" si="654"/>
        <v>81.600000000000037</v>
      </c>
      <c r="I414" s="39">
        <v>408</v>
      </c>
      <c r="L414" s="34"/>
      <c r="M414" s="35"/>
      <c r="N414" s="43"/>
      <c r="Y414" s="35"/>
      <c r="Z414" s="43"/>
      <c r="AJ414" s="35"/>
      <c r="AK414" s="43"/>
      <c r="AU414" s="35"/>
      <c r="AV414" s="43"/>
      <c r="BF414" s="35"/>
      <c r="BG414" s="43"/>
      <c r="BQ414" s="35"/>
      <c r="BR414" s="43"/>
      <c r="CB414" s="35"/>
      <c r="CC414" s="43"/>
      <c r="CM414" s="35"/>
      <c r="CN414" s="43"/>
      <c r="CX414" s="35"/>
      <c r="CY414" s="43"/>
      <c r="DI414" s="35"/>
      <c r="DJ414" s="43"/>
    </row>
    <row r="415" spans="1:119">
      <c r="A415" s="35">
        <f t="shared" si="579"/>
        <v>358099.25706663477</v>
      </c>
      <c r="B415" s="35">
        <v>0</v>
      </c>
      <c r="C415" s="56">
        <f t="shared" si="659"/>
        <v>19.25</v>
      </c>
      <c r="D415" s="60"/>
      <c r="E415" s="59">
        <f t="shared" si="580"/>
        <v>19.25</v>
      </c>
      <c r="F415" s="102">
        <f t="shared" si="568"/>
        <v>38.5</v>
      </c>
      <c r="G415" s="38">
        <f t="shared" si="581"/>
        <v>4.2097242129950913E+24</v>
      </c>
      <c r="H415" s="35">
        <f t="shared" si="654"/>
        <v>81.80000000000004</v>
      </c>
      <c r="I415" s="39">
        <v>409</v>
      </c>
      <c r="L415" s="34"/>
      <c r="M415" s="35"/>
      <c r="N415" s="43"/>
      <c r="Y415" s="35"/>
      <c r="Z415" s="43"/>
      <c r="AJ415" s="35"/>
      <c r="AK415" s="43"/>
      <c r="AU415" s="35"/>
      <c r="AV415" s="43"/>
      <c r="BF415" s="35"/>
      <c r="BG415" s="43"/>
      <c r="BQ415" s="35"/>
      <c r="BR415" s="43"/>
      <c r="CB415" s="35"/>
      <c r="CC415" s="43"/>
      <c r="CM415" s="35"/>
      <c r="CN415" s="43"/>
      <c r="CX415" s="35"/>
      <c r="CY415" s="43"/>
      <c r="DI415" s="35"/>
      <c r="DJ415" s="43"/>
    </row>
    <row r="416" spans="1:119">
      <c r="A416" s="35">
        <f t="shared" si="579"/>
        <v>370727.60009474354</v>
      </c>
      <c r="B416" s="35">
        <v>0</v>
      </c>
      <c r="C416" s="56">
        <f t="shared" si="659"/>
        <v>19.25</v>
      </c>
      <c r="D416" s="60"/>
      <c r="E416" s="59">
        <f t="shared" si="580"/>
        <v>19.25</v>
      </c>
      <c r="F416" s="102">
        <f t="shared" si="568"/>
        <v>38.5</v>
      </c>
      <c r="G416" s="38">
        <f t="shared" si="581"/>
        <v>4.8357032784586488E+24</v>
      </c>
      <c r="H416" s="35">
        <f t="shared" si="654"/>
        <v>82.000000000000043</v>
      </c>
      <c r="I416" s="39">
        <v>410</v>
      </c>
      <c r="L416" s="34"/>
      <c r="M416" s="35"/>
      <c r="N416" s="43"/>
      <c r="Y416" s="35"/>
      <c r="Z416" s="43"/>
      <c r="AJ416" s="35"/>
      <c r="AK416" s="43"/>
      <c r="AU416" s="35"/>
      <c r="AV416" s="43"/>
      <c r="BF416" s="35"/>
      <c r="BG416" s="43"/>
      <c r="BQ416" s="35"/>
      <c r="BR416" s="43"/>
      <c r="CB416" s="35"/>
      <c r="CC416" s="43"/>
      <c r="CM416" s="35"/>
      <c r="CN416" s="43"/>
      <c r="CX416" s="35"/>
      <c r="CY416" s="43"/>
      <c r="DI416" s="35"/>
      <c r="DJ416" s="43"/>
    </row>
    <row r="417" spans="1:114">
      <c r="A417" s="35">
        <f t="shared" si="579"/>
        <v>383801.28067798138</v>
      </c>
      <c r="B417" s="35">
        <v>0</v>
      </c>
      <c r="C417" s="56">
        <f t="shared" si="659"/>
        <v>19.25</v>
      </c>
      <c r="D417" s="60"/>
      <c r="E417" s="59">
        <f t="shared" si="580"/>
        <v>19.25</v>
      </c>
      <c r="F417" s="102">
        <f t="shared" si="568"/>
        <v>38.5</v>
      </c>
      <c r="G417" s="38">
        <f t="shared" si="581"/>
        <v>5.5547644012192191E+24</v>
      </c>
      <c r="H417" s="35">
        <f t="shared" si="654"/>
        <v>82.200000000000045</v>
      </c>
      <c r="I417" s="39">
        <v>411</v>
      </c>
      <c r="L417" s="34"/>
      <c r="M417" s="35"/>
      <c r="N417" s="43"/>
      <c r="Y417" s="35"/>
      <c r="Z417" s="43"/>
      <c r="AJ417" s="35"/>
      <c r="AK417" s="43"/>
      <c r="AU417" s="35"/>
      <c r="AV417" s="43"/>
      <c r="BF417" s="35"/>
      <c r="BG417" s="43"/>
      <c r="BQ417" s="35"/>
      <c r="BR417" s="43"/>
      <c r="CB417" s="35"/>
      <c r="CC417" s="43"/>
      <c r="CM417" s="35"/>
      <c r="CN417" s="43"/>
      <c r="CX417" s="35"/>
      <c r="CY417" s="43"/>
      <c r="DI417" s="35"/>
      <c r="DJ417" s="43"/>
    </row>
    <row r="418" spans="1:114">
      <c r="A418" s="35">
        <f t="shared" si="579"/>
        <v>397336.00361131359</v>
      </c>
      <c r="B418" s="35">
        <v>0</v>
      </c>
      <c r="C418" s="56">
        <f t="shared" si="659"/>
        <v>19.25</v>
      </c>
      <c r="D418" s="60"/>
      <c r="E418" s="59">
        <f t="shared" si="580"/>
        <v>19.25</v>
      </c>
      <c r="F418" s="102">
        <f t="shared" si="568"/>
        <v>38.5</v>
      </c>
      <c r="G418" s="38">
        <f t="shared" si="581"/>
        <v>6.3807487300766085E+24</v>
      </c>
      <c r="H418" s="35">
        <f t="shared" si="654"/>
        <v>82.400000000000048</v>
      </c>
      <c r="I418" s="39">
        <v>412</v>
      </c>
      <c r="L418" s="34"/>
      <c r="M418" s="35"/>
      <c r="N418" s="43"/>
      <c r="Y418" s="35"/>
      <c r="Z418" s="43"/>
      <c r="AJ418" s="35"/>
      <c r="AK418" s="43"/>
      <c r="AU418" s="35"/>
      <c r="AV418" s="43"/>
      <c r="BF418" s="35"/>
      <c r="BG418" s="43"/>
      <c r="BQ418" s="35"/>
      <c r="BR418" s="43"/>
      <c r="CB418" s="35"/>
      <c r="CC418" s="43"/>
      <c r="CM418" s="35"/>
      <c r="CN418" s="43"/>
      <c r="CX418" s="35"/>
      <c r="CY418" s="43"/>
      <c r="DI418" s="35"/>
      <c r="DJ418" s="43"/>
    </row>
    <row r="419" spans="1:114">
      <c r="A419" s="35">
        <f t="shared" si="579"/>
        <v>411348.02751810389</v>
      </c>
      <c r="B419" s="35">
        <v>0</v>
      </c>
      <c r="C419" s="56">
        <f t="shared" si="659"/>
        <v>19.25</v>
      </c>
      <c r="D419" s="60"/>
      <c r="E419" s="59">
        <f t="shared" si="580"/>
        <v>19.25</v>
      </c>
      <c r="F419" s="102">
        <f t="shared" si="568"/>
        <v>38.5</v>
      </c>
      <c r="G419" s="38">
        <f t="shared" si="581"/>
        <v>7.3295555698884209E+24</v>
      </c>
      <c r="H419" s="35">
        <f t="shared" si="654"/>
        <v>82.600000000000051</v>
      </c>
      <c r="I419" s="39">
        <v>413</v>
      </c>
      <c r="L419" s="34"/>
      <c r="M419" s="35"/>
      <c r="N419" s="43"/>
      <c r="Y419" s="35"/>
      <c r="Z419" s="43"/>
      <c r="AJ419" s="35"/>
      <c r="AK419" s="43"/>
      <c r="AU419" s="35"/>
      <c r="AV419" s="43"/>
      <c r="BF419" s="35"/>
      <c r="BG419" s="43"/>
      <c r="BQ419" s="35"/>
      <c r="BR419" s="43"/>
      <c r="CB419" s="35"/>
      <c r="CC419" s="43"/>
      <c r="CM419" s="35"/>
      <c r="CN419" s="43"/>
      <c r="CX419" s="35"/>
      <c r="CY419" s="43"/>
      <c r="DI419" s="35"/>
      <c r="DJ419" s="43"/>
    </row>
    <row r="420" spans="1:114">
      <c r="A420" s="35">
        <f t="shared" si="579"/>
        <v>425854.18438083061</v>
      </c>
      <c r="B420" s="35">
        <v>0</v>
      </c>
      <c r="C420" s="56">
        <f t="shared" si="659"/>
        <v>19.25</v>
      </c>
      <c r="D420" s="60"/>
      <c r="E420" s="59">
        <f t="shared" si="580"/>
        <v>19.25</v>
      </c>
      <c r="F420" s="102">
        <f t="shared" si="568"/>
        <v>38.5</v>
      </c>
      <c r="G420" s="38">
        <f t="shared" si="581"/>
        <v>8.4194484259901826E+24</v>
      </c>
      <c r="H420" s="35">
        <f t="shared" si="654"/>
        <v>82.80000000000004</v>
      </c>
      <c r="I420" s="39">
        <v>414</v>
      </c>
      <c r="L420" s="34"/>
      <c r="M420" s="35"/>
      <c r="N420" s="43"/>
      <c r="Y420" s="35"/>
      <c r="Z420" s="43"/>
      <c r="AJ420" s="35"/>
      <c r="AK420" s="43"/>
      <c r="AU420" s="35"/>
      <c r="AV420" s="43"/>
      <c r="BF420" s="35"/>
      <c r="BG420" s="43"/>
      <c r="BQ420" s="35"/>
      <c r="BR420" s="43"/>
      <c r="CB420" s="35"/>
      <c r="CC420" s="43"/>
      <c r="CM420" s="35"/>
      <c r="CN420" s="43"/>
      <c r="CX420" s="35"/>
      <c r="CY420" s="43"/>
      <c r="DI420" s="35"/>
      <c r="DJ420" s="43"/>
    </row>
    <row r="421" spans="1:114">
      <c r="A421" s="35">
        <f t="shared" si="579"/>
        <v>440871.89976055268</v>
      </c>
      <c r="B421" s="35">
        <v>0</v>
      </c>
      <c r="C421" s="56">
        <f t="shared" si="659"/>
        <v>19.25</v>
      </c>
      <c r="D421" s="60"/>
      <c r="E421" s="59">
        <f t="shared" si="580"/>
        <v>19.25</v>
      </c>
      <c r="F421" s="102">
        <f t="shared" si="568"/>
        <v>38.5</v>
      </c>
      <c r="G421" s="38">
        <f t="shared" si="581"/>
        <v>9.6714065569173018E+24</v>
      </c>
      <c r="H421" s="35">
        <f t="shared" si="654"/>
        <v>83.000000000000043</v>
      </c>
      <c r="I421" s="39">
        <v>415</v>
      </c>
      <c r="L421" s="34"/>
      <c r="M421" s="35"/>
      <c r="N421" s="43"/>
      <c r="Y421" s="35"/>
      <c r="Z421" s="43"/>
      <c r="AJ421" s="35"/>
      <c r="AK421" s="43"/>
      <c r="AU421" s="35"/>
      <c r="AV421" s="43"/>
      <c r="BF421" s="35"/>
      <c r="BG421" s="43"/>
      <c r="BQ421" s="35"/>
      <c r="BR421" s="43"/>
      <c r="CB421" s="35"/>
      <c r="CC421" s="43"/>
      <c r="CM421" s="35"/>
      <c r="CN421" s="43"/>
      <c r="CX421" s="35"/>
      <c r="CY421" s="43"/>
      <c r="DI421" s="35"/>
      <c r="DJ421" s="43"/>
    </row>
    <row r="422" spans="1:114">
      <c r="A422" s="35">
        <f t="shared" si="579"/>
        <v>456419.213729412</v>
      </c>
      <c r="B422" s="35">
        <v>0</v>
      </c>
      <c r="C422" s="56">
        <f t="shared" si="659"/>
        <v>19.25</v>
      </c>
      <c r="D422" s="60"/>
      <c r="E422" s="59">
        <f t="shared" si="580"/>
        <v>19.25</v>
      </c>
      <c r="F422" s="102">
        <f t="shared" si="568"/>
        <v>38.5</v>
      </c>
      <c r="G422" s="38">
        <f t="shared" si="581"/>
        <v>1.1109528802438442E+25</v>
      </c>
      <c r="H422" s="35">
        <f t="shared" si="654"/>
        <v>83.200000000000045</v>
      </c>
      <c r="I422" s="39">
        <v>416</v>
      </c>
      <c r="L422" s="34"/>
      <c r="M422" s="35"/>
      <c r="N422" s="43"/>
      <c r="Y422" s="35"/>
      <c r="Z422" s="43"/>
      <c r="AJ422" s="35"/>
      <c r="AK422" s="43"/>
      <c r="AU422" s="35"/>
      <c r="AV422" s="43"/>
      <c r="BF422" s="35"/>
      <c r="BG422" s="43"/>
      <c r="BQ422" s="35"/>
      <c r="BR422" s="43"/>
      <c r="CB422" s="35"/>
      <c r="CC422" s="43"/>
      <c r="CM422" s="35"/>
      <c r="CN422" s="43"/>
      <c r="CX422" s="35"/>
      <c r="CY422" s="43"/>
      <c r="DI422" s="35"/>
      <c r="DJ422" s="43"/>
    </row>
    <row r="423" spans="1:114">
      <c r="A423" s="35">
        <f t="shared" si="579"/>
        <v>472514.8025413212</v>
      </c>
      <c r="B423" s="35">
        <v>0</v>
      </c>
      <c r="C423" s="56">
        <f t="shared" si="659"/>
        <v>19.25</v>
      </c>
      <c r="D423" s="60"/>
      <c r="E423" s="59">
        <f t="shared" si="580"/>
        <v>19.25</v>
      </c>
      <c r="F423" s="102">
        <f t="shared" si="568"/>
        <v>38.5</v>
      </c>
      <c r="G423" s="38">
        <f t="shared" si="581"/>
        <v>1.2761497460153223E+25</v>
      </c>
      <c r="H423" s="35">
        <f t="shared" si="654"/>
        <v>83.400000000000048</v>
      </c>
      <c r="I423" s="39">
        <v>417</v>
      </c>
      <c r="L423" s="34"/>
      <c r="M423" s="35"/>
      <c r="N423" s="43"/>
      <c r="Y423" s="35"/>
      <c r="Z423" s="43"/>
      <c r="AJ423" s="35"/>
      <c r="AK423" s="43"/>
      <c r="AU423" s="35"/>
      <c r="AV423" s="43"/>
      <c r="BF423" s="35"/>
      <c r="BG423" s="43"/>
      <c r="BQ423" s="35"/>
      <c r="BR423" s="43"/>
      <c r="CB423" s="35"/>
      <c r="CC423" s="43"/>
      <c r="CM423" s="35"/>
      <c r="CN423" s="43"/>
      <c r="CX423" s="35"/>
      <c r="CY423" s="43"/>
      <c r="DI423" s="35"/>
      <c r="DJ423" s="43"/>
    </row>
    <row r="424" spans="1:114">
      <c r="A424" s="35">
        <f t="shared" si="579"/>
        <v>489178.00106686453</v>
      </c>
      <c r="B424" s="35">
        <v>0</v>
      </c>
      <c r="C424" s="56">
        <f t="shared" si="659"/>
        <v>19.25</v>
      </c>
      <c r="D424" s="60"/>
      <c r="E424" s="59">
        <f t="shared" si="580"/>
        <v>19.25</v>
      </c>
      <c r="F424" s="102">
        <f t="shared" si="568"/>
        <v>38.5</v>
      </c>
      <c r="G424" s="38">
        <f t="shared" si="581"/>
        <v>1.4659111139776846E+25</v>
      </c>
      <c r="H424" s="35">
        <f t="shared" si="654"/>
        <v>83.600000000000037</v>
      </c>
      <c r="I424" s="39">
        <v>418</v>
      </c>
      <c r="L424" s="34"/>
      <c r="M424" s="35"/>
      <c r="N424" s="43"/>
      <c r="Y424" s="35"/>
      <c r="Z424" s="43"/>
      <c r="AJ424" s="35"/>
      <c r="AK424" s="43"/>
      <c r="AU424" s="35"/>
      <c r="AV424" s="43"/>
      <c r="BF424" s="35"/>
      <c r="BG424" s="43"/>
      <c r="BQ424" s="35"/>
      <c r="BR424" s="43"/>
      <c r="CB424" s="35"/>
      <c r="CC424" s="43"/>
      <c r="CM424" s="35"/>
      <c r="CN424" s="43"/>
      <c r="CX424" s="35"/>
      <c r="CY424" s="43"/>
      <c r="DI424" s="35"/>
      <c r="DJ424" s="43"/>
    </row>
    <row r="425" spans="1:114">
      <c r="A425" s="35">
        <f t="shared" si="579"/>
        <v>506428.82601936476</v>
      </c>
      <c r="B425" s="35">
        <v>0</v>
      </c>
      <c r="C425" s="56">
        <f t="shared" si="659"/>
        <v>19.25</v>
      </c>
      <c r="D425" s="60"/>
      <c r="E425" s="59">
        <f t="shared" si="580"/>
        <v>19.25</v>
      </c>
      <c r="F425" s="102">
        <f t="shared" si="568"/>
        <v>38.5</v>
      </c>
      <c r="G425" s="38">
        <f t="shared" si="581"/>
        <v>1.6838896851980378E+25</v>
      </c>
      <c r="H425" s="35">
        <f t="shared" si="654"/>
        <v>83.80000000000004</v>
      </c>
      <c r="I425" s="39">
        <v>419</v>
      </c>
      <c r="L425" s="34"/>
      <c r="M425" s="35"/>
      <c r="N425" s="43"/>
      <c r="Y425" s="35"/>
      <c r="Z425" s="43"/>
      <c r="AJ425" s="35"/>
      <c r="AK425" s="43"/>
      <c r="AU425" s="35"/>
      <c r="AV425" s="43"/>
      <c r="BF425" s="35"/>
      <c r="BG425" s="43"/>
      <c r="BQ425" s="35"/>
      <c r="BR425" s="43"/>
      <c r="CB425" s="35"/>
      <c r="CC425" s="43"/>
      <c r="CM425" s="35"/>
      <c r="CN425" s="43"/>
      <c r="CX425" s="35"/>
      <c r="CY425" s="43"/>
      <c r="DI425" s="35"/>
      <c r="DJ425" s="43"/>
    </row>
    <row r="426" spans="1:114">
      <c r="A426" s="35">
        <f t="shared" si="579"/>
        <v>524288.00000001583</v>
      </c>
      <c r="B426" s="35">
        <v>0</v>
      </c>
      <c r="C426" s="56">
        <f t="shared" si="659"/>
        <v>19.25</v>
      </c>
      <c r="D426" s="60"/>
      <c r="E426" s="59">
        <f t="shared" si="580"/>
        <v>19.25</v>
      </c>
      <c r="F426" s="102">
        <f t="shared" si="568"/>
        <v>38.5</v>
      </c>
      <c r="G426" s="38">
        <f t="shared" si="581"/>
        <v>1.9342813113834608E+25</v>
      </c>
      <c r="H426" s="35">
        <f t="shared" si="654"/>
        <v>84.000000000000043</v>
      </c>
      <c r="I426" s="39">
        <v>420</v>
      </c>
      <c r="L426" s="34"/>
      <c r="M426" s="35"/>
      <c r="N426" s="43"/>
      <c r="Y426" s="35"/>
      <c r="Z426" s="43"/>
      <c r="AJ426" s="35"/>
      <c r="AK426" s="43"/>
      <c r="AU426" s="35"/>
      <c r="AV426" s="43"/>
      <c r="BF426" s="35"/>
      <c r="BG426" s="43"/>
      <c r="BQ426" s="35"/>
      <c r="BR426" s="43"/>
      <c r="CB426" s="35"/>
      <c r="CC426" s="43"/>
      <c r="CM426" s="35"/>
      <c r="CN426" s="43"/>
      <c r="CX426" s="35"/>
      <c r="CY426" s="43"/>
      <c r="DI426" s="35"/>
      <c r="DJ426" s="43"/>
    </row>
    <row r="427" spans="1:114">
      <c r="A427" s="35">
        <f t="shared" si="579"/>
        <v>542776.97639096458</v>
      </c>
      <c r="B427" s="35">
        <v>0</v>
      </c>
      <c r="C427" s="56">
        <f t="shared" si="659"/>
        <v>19.25</v>
      </c>
      <c r="D427" s="60"/>
      <c r="E427" s="59">
        <f t="shared" si="580"/>
        <v>19.25</v>
      </c>
      <c r="F427" s="102">
        <f t="shared" si="568"/>
        <v>38.5</v>
      </c>
      <c r="G427" s="38">
        <f t="shared" si="581"/>
        <v>2.2219057604876889E+25</v>
      </c>
      <c r="H427" s="35">
        <f t="shared" si="654"/>
        <v>84.200000000000045</v>
      </c>
      <c r="I427" s="39">
        <v>421</v>
      </c>
      <c r="L427" s="34"/>
      <c r="M427" s="35"/>
      <c r="N427" s="43"/>
      <c r="Y427" s="35"/>
      <c r="Z427" s="43"/>
      <c r="AJ427" s="35"/>
      <c r="AK427" s="43"/>
      <c r="AU427" s="35"/>
      <c r="AV427" s="43"/>
      <c r="BF427" s="35"/>
      <c r="BG427" s="43"/>
      <c r="BQ427" s="35"/>
      <c r="BR427" s="43"/>
      <c r="CB427" s="35"/>
      <c r="CC427" s="43"/>
      <c r="CM427" s="35"/>
      <c r="CN427" s="43"/>
      <c r="CX427" s="35"/>
      <c r="CY427" s="43"/>
      <c r="DI427" s="35"/>
      <c r="DJ427" s="43"/>
    </row>
    <row r="428" spans="1:114">
      <c r="A428" s="35">
        <f t="shared" si="579"/>
        <v>561917.96512624517</v>
      </c>
      <c r="B428" s="35">
        <v>0</v>
      </c>
      <c r="C428" s="56">
        <f t="shared" si="659"/>
        <v>19.25</v>
      </c>
      <c r="D428" s="60"/>
      <c r="E428" s="59">
        <f t="shared" si="580"/>
        <v>19.25</v>
      </c>
      <c r="F428" s="102">
        <f t="shared" si="568"/>
        <v>38.5</v>
      </c>
      <c r="G428" s="38">
        <f t="shared" si="581"/>
        <v>2.5522994920306451E+25</v>
      </c>
      <c r="H428" s="35">
        <f t="shared" si="654"/>
        <v>84.400000000000034</v>
      </c>
      <c r="I428" s="39">
        <v>422</v>
      </c>
      <c r="L428" s="34"/>
      <c r="M428" s="35"/>
      <c r="N428" s="43"/>
      <c r="Y428" s="35"/>
      <c r="Z428" s="43"/>
      <c r="AJ428" s="35"/>
      <c r="AK428" s="43"/>
      <c r="AU428" s="35"/>
      <c r="AV428" s="43"/>
      <c r="BF428" s="35"/>
      <c r="BG428" s="43"/>
      <c r="BQ428" s="35"/>
      <c r="BR428" s="43"/>
      <c r="CB428" s="35"/>
      <c r="CC428" s="43"/>
      <c r="CM428" s="35"/>
      <c r="CN428" s="43"/>
      <c r="CX428" s="35"/>
      <c r="CY428" s="43"/>
      <c r="DI428" s="35"/>
      <c r="DJ428" s="43"/>
    </row>
    <row r="429" spans="1:114">
      <c r="A429" s="35">
        <f t="shared" si="579"/>
        <v>581733.95937152416</v>
      </c>
      <c r="B429" s="35">
        <v>0</v>
      </c>
      <c r="C429" s="56">
        <f t="shared" si="659"/>
        <v>19.25</v>
      </c>
      <c r="D429" s="60"/>
      <c r="E429" s="59">
        <f t="shared" si="580"/>
        <v>19.25</v>
      </c>
      <c r="F429" s="102">
        <f t="shared" si="568"/>
        <v>38.5</v>
      </c>
      <c r="G429" s="38">
        <f t="shared" si="581"/>
        <v>2.9318222279553705E+25</v>
      </c>
      <c r="H429" s="35">
        <f t="shared" si="654"/>
        <v>84.600000000000037</v>
      </c>
      <c r="I429" s="39">
        <v>423</v>
      </c>
      <c r="L429" s="34"/>
      <c r="M429" s="35"/>
      <c r="N429" s="43"/>
      <c r="Y429" s="35"/>
      <c r="Z429" s="43"/>
      <c r="AJ429" s="35"/>
      <c r="AK429" s="43"/>
      <c r="AU429" s="35"/>
      <c r="AV429" s="43"/>
      <c r="BF429" s="35"/>
      <c r="BG429" s="43"/>
      <c r="BQ429" s="35"/>
      <c r="BR429" s="43"/>
      <c r="CB429" s="35"/>
      <c r="CC429" s="43"/>
      <c r="CM429" s="35"/>
      <c r="CN429" s="43"/>
      <c r="CX429" s="35"/>
      <c r="CY429" s="43"/>
      <c r="DI429" s="35"/>
      <c r="DJ429" s="43"/>
    </row>
    <row r="430" spans="1:114">
      <c r="A430" s="35">
        <f t="shared" si="579"/>
        <v>602248.76314470393</v>
      </c>
      <c r="B430" s="35">
        <v>0</v>
      </c>
      <c r="C430" s="56">
        <f t="shared" si="659"/>
        <v>19.25</v>
      </c>
      <c r="D430" s="60"/>
      <c r="E430" s="59">
        <f t="shared" si="580"/>
        <v>19.25</v>
      </c>
      <c r="F430" s="102">
        <f t="shared" si="568"/>
        <v>38.5</v>
      </c>
      <c r="G430" s="38">
        <f t="shared" si="581"/>
        <v>3.3677793703960761E+25</v>
      </c>
      <c r="H430" s="35">
        <f t="shared" si="654"/>
        <v>84.80000000000004</v>
      </c>
      <c r="I430" s="39">
        <v>424</v>
      </c>
      <c r="L430" s="34"/>
      <c r="M430" s="35"/>
      <c r="N430" s="43"/>
      <c r="Y430" s="35"/>
      <c r="Z430" s="43"/>
      <c r="AJ430" s="35"/>
      <c r="AK430" s="43"/>
      <c r="AU430" s="35"/>
      <c r="AV430" s="43"/>
      <c r="BF430" s="35"/>
      <c r="BG430" s="43"/>
      <c r="BQ430" s="35"/>
      <c r="BR430" s="43"/>
      <c r="CB430" s="35"/>
      <c r="CC430" s="43"/>
      <c r="CM430" s="35"/>
      <c r="CN430" s="43"/>
      <c r="CX430" s="35"/>
      <c r="CY430" s="43"/>
      <c r="DI430" s="35"/>
      <c r="DJ430" s="43"/>
    </row>
    <row r="431" spans="1:114">
      <c r="A431" s="35">
        <f t="shared" si="579"/>
        <v>623487.01991056581</v>
      </c>
      <c r="B431" s="35">
        <v>0</v>
      </c>
      <c r="C431" s="56">
        <f t="shared" si="659"/>
        <v>19.25</v>
      </c>
      <c r="D431" s="60"/>
      <c r="E431" s="59">
        <f t="shared" si="580"/>
        <v>19.25</v>
      </c>
      <c r="F431" s="102">
        <f t="shared" si="568"/>
        <v>38.5</v>
      </c>
      <c r="G431" s="38">
        <f t="shared" si="581"/>
        <v>3.8685626227669233E+25</v>
      </c>
      <c r="H431" s="35">
        <f t="shared" si="654"/>
        <v>85.000000000000043</v>
      </c>
      <c r="I431" s="39">
        <v>425</v>
      </c>
      <c r="L431" s="34"/>
      <c r="M431" s="35"/>
      <c r="N431" s="43"/>
      <c r="Y431" s="35"/>
      <c r="Z431" s="43"/>
      <c r="AJ431" s="35"/>
      <c r="AK431" s="43"/>
      <c r="AU431" s="35"/>
      <c r="AV431" s="43"/>
      <c r="BF431" s="35"/>
      <c r="BG431" s="43"/>
      <c r="BQ431" s="35"/>
      <c r="BR431" s="43"/>
      <c r="CB431" s="35"/>
      <c r="CC431" s="43"/>
      <c r="CM431" s="35"/>
      <c r="CN431" s="43"/>
      <c r="CX431" s="35"/>
      <c r="CY431" s="43"/>
      <c r="DI431" s="35"/>
      <c r="DJ431" s="43"/>
    </row>
    <row r="432" spans="1:114">
      <c r="A432" s="35">
        <f t="shared" si="579"/>
        <v>645474.24218379939</v>
      </c>
      <c r="B432" s="35">
        <v>0</v>
      </c>
      <c r="C432" s="56">
        <f t="shared" si="659"/>
        <v>19.25</v>
      </c>
      <c r="D432" s="60"/>
      <c r="E432" s="59">
        <f t="shared" si="580"/>
        <v>19.25</v>
      </c>
      <c r="F432" s="102">
        <f t="shared" si="568"/>
        <v>38.5</v>
      </c>
      <c r="G432" s="38">
        <f t="shared" si="581"/>
        <v>4.4438115209753804E+25</v>
      </c>
      <c r="H432" s="35">
        <f t="shared" si="654"/>
        <v>85.200000000000045</v>
      </c>
      <c r="I432" s="39">
        <v>426</v>
      </c>
      <c r="L432" s="34"/>
      <c r="M432" s="35"/>
      <c r="N432" s="43"/>
      <c r="Y432" s="35"/>
      <c r="Z432" s="43"/>
      <c r="AJ432" s="35"/>
      <c r="AK432" s="43"/>
      <c r="AU432" s="35"/>
      <c r="AV432" s="43"/>
      <c r="BF432" s="35"/>
      <c r="BG432" s="43"/>
      <c r="BQ432" s="35"/>
      <c r="BR432" s="43"/>
      <c r="CB432" s="35"/>
      <c r="CC432" s="43"/>
      <c r="CM432" s="35"/>
      <c r="CN432" s="43"/>
      <c r="CX432" s="35"/>
      <c r="CY432" s="43"/>
      <c r="DI432" s="35"/>
      <c r="DJ432" s="43"/>
    </row>
    <row r="433" spans="1:114">
      <c r="A433" s="35">
        <f t="shared" si="579"/>
        <v>668236.84217598196</v>
      </c>
      <c r="B433" s="35">
        <v>0</v>
      </c>
      <c r="C433" s="56">
        <f t="shared" si="659"/>
        <v>19.25</v>
      </c>
      <c r="D433" s="60"/>
      <c r="E433" s="59">
        <f t="shared" si="580"/>
        <v>19.25</v>
      </c>
      <c r="F433" s="102">
        <f t="shared" si="568"/>
        <v>38.5</v>
      </c>
      <c r="G433" s="38">
        <f t="shared" si="581"/>
        <v>5.104598984061292E+25</v>
      </c>
      <c r="H433" s="35">
        <f t="shared" si="654"/>
        <v>85.400000000000048</v>
      </c>
      <c r="I433" s="39">
        <v>427</v>
      </c>
      <c r="L433" s="34"/>
      <c r="M433" s="35"/>
      <c r="N433" s="43"/>
      <c r="Y433" s="35"/>
      <c r="Z433" s="43"/>
      <c r="AJ433" s="35"/>
      <c r="AK433" s="43"/>
      <c r="AU433" s="35"/>
      <c r="AV433" s="43"/>
      <c r="BF433" s="35"/>
      <c r="BG433" s="43"/>
      <c r="BQ433" s="35"/>
      <c r="BR433" s="43"/>
      <c r="CB433" s="35"/>
      <c r="CC433" s="43"/>
      <c r="CM433" s="35"/>
      <c r="CN433" s="43"/>
      <c r="CX433" s="35"/>
      <c r="CY433" s="43"/>
      <c r="DI433" s="35"/>
      <c r="DJ433" s="43"/>
    </row>
    <row r="434" spans="1:114">
      <c r="A434" s="35">
        <f t="shared" si="579"/>
        <v>691802.16352332057</v>
      </c>
      <c r="B434" s="35">
        <v>0</v>
      </c>
      <c r="C434" s="56">
        <f t="shared" si="659"/>
        <v>19.25</v>
      </c>
      <c r="D434" s="60"/>
      <c r="E434" s="59">
        <f t="shared" si="580"/>
        <v>19.25</v>
      </c>
      <c r="F434" s="102">
        <f t="shared" si="568"/>
        <v>38.5</v>
      </c>
      <c r="G434" s="38">
        <f t="shared" si="581"/>
        <v>5.8636444559107427E+25</v>
      </c>
      <c r="H434" s="35">
        <f t="shared" si="654"/>
        <v>85.600000000000051</v>
      </c>
      <c r="I434" s="39">
        <v>428</v>
      </c>
      <c r="L434" s="34"/>
      <c r="M434" s="35"/>
      <c r="N434" s="43"/>
      <c r="Y434" s="35"/>
      <c r="Z434" s="43"/>
      <c r="AJ434" s="35"/>
      <c r="AK434" s="43"/>
      <c r="AU434" s="35"/>
      <c r="AV434" s="43"/>
      <c r="BF434" s="35"/>
      <c r="BG434" s="43"/>
      <c r="BQ434" s="35"/>
      <c r="BR434" s="43"/>
      <c r="CB434" s="35"/>
      <c r="CC434" s="43"/>
      <c r="CM434" s="35"/>
      <c r="CN434" s="43"/>
      <c r="CX434" s="35"/>
      <c r="CY434" s="43"/>
      <c r="DI434" s="35"/>
      <c r="DJ434" s="43"/>
    </row>
    <row r="435" spans="1:114">
      <c r="A435" s="35">
        <f t="shared" si="579"/>
        <v>716198.5141332706</v>
      </c>
      <c r="B435" s="35">
        <v>0</v>
      </c>
      <c r="C435" s="56">
        <f t="shared" si="659"/>
        <v>19.25</v>
      </c>
      <c r="D435" s="60"/>
      <c r="E435" s="59">
        <f t="shared" si="580"/>
        <v>19.25</v>
      </c>
      <c r="F435" s="102">
        <f t="shared" si="568"/>
        <v>38.5</v>
      </c>
      <c r="G435" s="38">
        <f t="shared" si="581"/>
        <v>6.7355587407921538E+25</v>
      </c>
      <c r="H435" s="35">
        <f t="shared" si="654"/>
        <v>85.800000000000054</v>
      </c>
      <c r="I435" s="39">
        <v>429</v>
      </c>
      <c r="L435" s="34"/>
      <c r="M435" s="35"/>
      <c r="N435" s="43"/>
      <c r="Y435" s="35"/>
      <c r="Z435" s="43"/>
      <c r="AJ435" s="35"/>
      <c r="AK435" s="43"/>
      <c r="AU435" s="35"/>
      <c r="AV435" s="43"/>
      <c r="BF435" s="35"/>
      <c r="BG435" s="43"/>
      <c r="BQ435" s="35"/>
      <c r="BR435" s="43"/>
      <c r="CB435" s="35"/>
      <c r="CC435" s="43"/>
      <c r="CM435" s="35"/>
      <c r="CN435" s="43"/>
      <c r="CX435" s="35"/>
      <c r="CY435" s="43"/>
      <c r="DI435" s="35"/>
      <c r="DJ435" s="43"/>
    </row>
    <row r="436" spans="1:114">
      <c r="A436" s="35">
        <f t="shared" si="579"/>
        <v>741455.20018948824</v>
      </c>
      <c r="B436" s="35">
        <v>0</v>
      </c>
      <c r="C436" s="56">
        <f t="shared" si="659"/>
        <v>19.25</v>
      </c>
      <c r="D436" s="60"/>
      <c r="E436" s="59">
        <f t="shared" si="580"/>
        <v>19.25</v>
      </c>
      <c r="F436" s="102">
        <f t="shared" si="568"/>
        <v>38.5</v>
      </c>
      <c r="G436" s="38">
        <f t="shared" si="581"/>
        <v>7.7371252455338483E+25</v>
      </c>
      <c r="H436" s="35">
        <f t="shared" si="654"/>
        <v>86.000000000000043</v>
      </c>
      <c r="I436" s="39">
        <v>430</v>
      </c>
      <c r="L436" s="34"/>
      <c r="M436" s="35"/>
      <c r="N436" s="43"/>
      <c r="Y436" s="35"/>
      <c r="Z436" s="43"/>
      <c r="AJ436" s="35"/>
      <c r="AK436" s="43"/>
      <c r="AU436" s="35"/>
      <c r="AV436" s="43"/>
      <c r="BF436" s="35"/>
      <c r="BG436" s="43"/>
      <c r="BQ436" s="35"/>
      <c r="BR436" s="43"/>
      <c r="CB436" s="35"/>
      <c r="CC436" s="43"/>
      <c r="CM436" s="35"/>
      <c r="CN436" s="43"/>
      <c r="CX436" s="35"/>
      <c r="CY436" s="43"/>
      <c r="DI436" s="35"/>
      <c r="DJ436" s="43"/>
    </row>
    <row r="437" spans="1:114">
      <c r="A437" s="35">
        <f t="shared" si="579"/>
        <v>767602.56135596393</v>
      </c>
      <c r="B437" s="35">
        <v>0</v>
      </c>
      <c r="C437" s="56">
        <f t="shared" si="659"/>
        <v>19.25</v>
      </c>
      <c r="D437" s="60"/>
      <c r="E437" s="59">
        <f t="shared" si="580"/>
        <v>19.25</v>
      </c>
      <c r="F437" s="102">
        <f t="shared" si="568"/>
        <v>38.5</v>
      </c>
      <c r="G437" s="38">
        <f t="shared" si="581"/>
        <v>8.8876230419507626E+25</v>
      </c>
      <c r="H437" s="35">
        <f t="shared" si="654"/>
        <v>86.200000000000045</v>
      </c>
      <c r="I437" s="39">
        <v>431</v>
      </c>
      <c r="L437" s="34"/>
      <c r="M437" s="35"/>
      <c r="N437" s="43"/>
      <c r="Y437" s="35"/>
      <c r="Z437" s="43"/>
      <c r="AJ437" s="35"/>
      <c r="AK437" s="43"/>
      <c r="AU437" s="35"/>
      <c r="AV437" s="43"/>
      <c r="BF437" s="35"/>
      <c r="BG437" s="43"/>
      <c r="BQ437" s="35"/>
      <c r="BR437" s="43"/>
      <c r="CB437" s="35"/>
      <c r="CC437" s="43"/>
      <c r="CM437" s="35"/>
      <c r="CN437" s="43"/>
      <c r="CX437" s="35"/>
      <c r="CY437" s="43"/>
      <c r="DI437" s="35"/>
      <c r="DJ437" s="43"/>
    </row>
    <row r="438" spans="1:114">
      <c r="A438" s="35">
        <f t="shared" si="579"/>
        <v>794672.00722262834</v>
      </c>
      <c r="B438" s="35">
        <v>0</v>
      </c>
      <c r="C438" s="56">
        <f t="shared" si="659"/>
        <v>19.25</v>
      </c>
      <c r="D438" s="60"/>
      <c r="E438" s="59">
        <f t="shared" si="580"/>
        <v>19.25</v>
      </c>
      <c r="F438" s="102">
        <f t="shared" si="568"/>
        <v>38.5</v>
      </c>
      <c r="G438" s="38">
        <f t="shared" si="581"/>
        <v>1.0209197968122586E+26</v>
      </c>
      <c r="H438" s="35">
        <f t="shared" si="654"/>
        <v>86.400000000000048</v>
      </c>
      <c r="I438" s="39">
        <v>432</v>
      </c>
      <c r="L438" s="34"/>
      <c r="M438" s="35"/>
      <c r="N438" s="43"/>
      <c r="Y438" s="35"/>
      <c r="Z438" s="43"/>
      <c r="AJ438" s="35"/>
      <c r="AK438" s="43"/>
      <c r="AU438" s="35"/>
      <c r="AV438" s="43"/>
      <c r="BF438" s="35"/>
      <c r="BG438" s="43"/>
      <c r="BQ438" s="35"/>
      <c r="BR438" s="43"/>
      <c r="CB438" s="35"/>
      <c r="CC438" s="43"/>
      <c r="CM438" s="35"/>
      <c r="CN438" s="43"/>
      <c r="CX438" s="35"/>
      <c r="CY438" s="43"/>
      <c r="DI438" s="35"/>
      <c r="DJ438" s="43"/>
    </row>
    <row r="439" spans="1:114">
      <c r="A439" s="35">
        <f t="shared" si="579"/>
        <v>822696.05503620917</v>
      </c>
      <c r="B439" s="35">
        <v>0</v>
      </c>
      <c r="C439" s="56">
        <f t="shared" si="659"/>
        <v>19.25</v>
      </c>
      <c r="D439" s="60"/>
      <c r="E439" s="59">
        <f t="shared" si="580"/>
        <v>19.25</v>
      </c>
      <c r="F439" s="102">
        <f t="shared" si="568"/>
        <v>38.5</v>
      </c>
      <c r="G439" s="38">
        <f t="shared" si="581"/>
        <v>1.1727288911821489E+26</v>
      </c>
      <c r="H439" s="35">
        <f t="shared" si="654"/>
        <v>86.600000000000051</v>
      </c>
      <c r="I439" s="39">
        <v>433</v>
      </c>
      <c r="L439" s="34"/>
      <c r="M439" s="35"/>
      <c r="N439" s="43"/>
      <c r="Y439" s="35"/>
      <c r="Z439" s="43"/>
      <c r="AJ439" s="35"/>
      <c r="AK439" s="43"/>
      <c r="AU439" s="35"/>
      <c r="AV439" s="43"/>
      <c r="BF439" s="35"/>
      <c r="BG439" s="43"/>
      <c r="BQ439" s="35"/>
      <c r="BR439" s="43"/>
      <c r="CB439" s="35"/>
      <c r="CC439" s="43"/>
      <c r="CM439" s="35"/>
      <c r="CN439" s="43"/>
      <c r="CX439" s="35"/>
      <c r="CY439" s="43"/>
      <c r="DI439" s="35"/>
      <c r="DJ439" s="43"/>
    </row>
    <row r="440" spans="1:114">
      <c r="A440" s="35">
        <f t="shared" si="579"/>
        <v>851708.36876166286</v>
      </c>
      <c r="B440" s="35">
        <v>0</v>
      </c>
      <c r="C440" s="56">
        <f t="shared" si="659"/>
        <v>19.25</v>
      </c>
      <c r="D440" s="60"/>
      <c r="E440" s="59">
        <f t="shared" si="580"/>
        <v>19.25</v>
      </c>
      <c r="F440" s="102">
        <f t="shared" si="568"/>
        <v>38.5</v>
      </c>
      <c r="G440" s="38">
        <f t="shared" si="581"/>
        <v>1.3471117481584315E+26</v>
      </c>
      <c r="H440" s="35">
        <f t="shared" si="654"/>
        <v>86.800000000000054</v>
      </c>
      <c r="I440" s="39">
        <v>434</v>
      </c>
      <c r="L440" s="34"/>
      <c r="M440" s="35"/>
      <c r="N440" s="43"/>
      <c r="Y440" s="35"/>
      <c r="Z440" s="43"/>
      <c r="AJ440" s="35"/>
      <c r="AK440" s="43"/>
      <c r="AU440" s="35"/>
      <c r="AV440" s="43"/>
      <c r="BF440" s="35"/>
      <c r="BG440" s="43"/>
      <c r="BQ440" s="35"/>
      <c r="BR440" s="43"/>
      <c r="CB440" s="35"/>
      <c r="CC440" s="43"/>
      <c r="CM440" s="35"/>
      <c r="CN440" s="43"/>
      <c r="CX440" s="35"/>
      <c r="CY440" s="43"/>
      <c r="DI440" s="35"/>
      <c r="DJ440" s="43"/>
    </row>
    <row r="441" spans="1:114">
      <c r="A441" s="35">
        <f t="shared" si="579"/>
        <v>881743.79952110676</v>
      </c>
      <c r="B441" s="35">
        <v>0</v>
      </c>
      <c r="C441" s="56">
        <f t="shared" si="659"/>
        <v>19.25</v>
      </c>
      <c r="D441" s="60"/>
      <c r="E441" s="59">
        <f t="shared" si="580"/>
        <v>19.25</v>
      </c>
      <c r="F441" s="102">
        <f t="shared" si="568"/>
        <v>38.5</v>
      </c>
      <c r="G441" s="38">
        <f t="shared" si="581"/>
        <v>1.5474250491067704E+26</v>
      </c>
      <c r="H441" s="35">
        <f t="shared" si="654"/>
        <v>87.000000000000043</v>
      </c>
      <c r="I441" s="39">
        <v>435</v>
      </c>
      <c r="L441" s="34"/>
      <c r="M441" s="35"/>
      <c r="N441" s="43"/>
      <c r="Y441" s="35"/>
      <c r="Z441" s="43"/>
      <c r="AJ441" s="35"/>
      <c r="AK441" s="43"/>
      <c r="AU441" s="35"/>
      <c r="AV441" s="43"/>
      <c r="BF441" s="35"/>
      <c r="BG441" s="43"/>
      <c r="BQ441" s="35"/>
      <c r="BR441" s="43"/>
      <c r="CB441" s="35"/>
      <c r="CC441" s="43"/>
      <c r="CM441" s="35"/>
      <c r="CN441" s="43"/>
      <c r="CX441" s="35"/>
      <c r="CY441" s="43"/>
      <c r="DI441" s="35"/>
      <c r="DJ441" s="43"/>
    </row>
    <row r="442" spans="1:114">
      <c r="A442" s="35">
        <f t="shared" si="579"/>
        <v>912838.4274588254</v>
      </c>
      <c r="B442" s="35">
        <v>0</v>
      </c>
      <c r="C442" s="56">
        <f t="shared" si="659"/>
        <v>19.25</v>
      </c>
      <c r="D442" s="60"/>
      <c r="E442" s="59">
        <f t="shared" si="580"/>
        <v>19.25</v>
      </c>
      <c r="F442" s="102">
        <f t="shared" si="568"/>
        <v>38.5</v>
      </c>
      <c r="G442" s="38">
        <f t="shared" si="581"/>
        <v>1.7775246083901532E+26</v>
      </c>
      <c r="H442" s="35">
        <f t="shared" si="654"/>
        <v>87.200000000000045</v>
      </c>
      <c r="I442" s="39">
        <v>436</v>
      </c>
      <c r="L442" s="34"/>
      <c r="M442" s="35"/>
      <c r="N442" s="43"/>
      <c r="Y442" s="35"/>
      <c r="Z442" s="43"/>
      <c r="AJ442" s="35"/>
      <c r="AK442" s="43"/>
      <c r="AU442" s="35"/>
      <c r="AV442" s="43"/>
      <c r="BF442" s="35"/>
      <c r="BG442" s="43"/>
      <c r="BQ442" s="35"/>
      <c r="BR442" s="43"/>
      <c r="CB442" s="35"/>
      <c r="CC442" s="43"/>
      <c r="CM442" s="35"/>
      <c r="CN442" s="43"/>
      <c r="CX442" s="35"/>
      <c r="CY442" s="43"/>
      <c r="DI442" s="35"/>
      <c r="DJ442" s="43"/>
    </row>
    <row r="443" spans="1:114">
      <c r="A443" s="35">
        <f t="shared" si="579"/>
        <v>945029.6050826438</v>
      </c>
      <c r="B443" s="35">
        <v>0</v>
      </c>
      <c r="C443" s="56">
        <f t="shared" si="659"/>
        <v>19.25</v>
      </c>
      <c r="D443" s="60"/>
      <c r="E443" s="59">
        <f t="shared" si="580"/>
        <v>19.25</v>
      </c>
      <c r="F443" s="102">
        <f t="shared" si="568"/>
        <v>38.5</v>
      </c>
      <c r="G443" s="38">
        <f t="shared" si="581"/>
        <v>2.0418395936245182E+26</v>
      </c>
      <c r="H443" s="35">
        <f t="shared" si="654"/>
        <v>87.400000000000048</v>
      </c>
      <c r="I443" s="39">
        <v>437</v>
      </c>
      <c r="L443" s="34"/>
      <c r="M443" s="35"/>
      <c r="N443" s="43"/>
      <c r="Y443" s="35"/>
      <c r="Z443" s="43"/>
      <c r="AJ443" s="35"/>
      <c r="AK443" s="43"/>
      <c r="AU443" s="35"/>
      <c r="AV443" s="43"/>
      <c r="BF443" s="35"/>
      <c r="BG443" s="43"/>
      <c r="BQ443" s="35"/>
      <c r="BR443" s="43"/>
      <c r="CB443" s="35"/>
      <c r="CC443" s="43"/>
      <c r="CM443" s="35"/>
      <c r="CN443" s="43"/>
      <c r="CX443" s="35"/>
      <c r="CY443" s="43"/>
      <c r="DI443" s="35"/>
      <c r="DJ443" s="43"/>
    </row>
    <row r="444" spans="1:114">
      <c r="A444" s="35">
        <f t="shared" si="579"/>
        <v>978356.00213373022</v>
      </c>
      <c r="B444" s="35">
        <v>0</v>
      </c>
      <c r="C444" s="56">
        <f t="shared" si="659"/>
        <v>19.25</v>
      </c>
      <c r="D444" s="60"/>
      <c r="E444" s="59">
        <f t="shared" si="580"/>
        <v>19.25</v>
      </c>
      <c r="F444" s="102">
        <f t="shared" si="568"/>
        <v>38.5</v>
      </c>
      <c r="G444" s="38">
        <f t="shared" si="581"/>
        <v>2.3454577823642981E+26</v>
      </c>
      <c r="H444" s="35">
        <f t="shared" si="654"/>
        <v>87.600000000000051</v>
      </c>
      <c r="I444" s="39">
        <v>438</v>
      </c>
      <c r="L444" s="34"/>
      <c r="M444" s="35"/>
      <c r="N444" s="43"/>
      <c r="Y444" s="35"/>
      <c r="Z444" s="43"/>
      <c r="AJ444" s="35"/>
      <c r="AK444" s="43"/>
      <c r="AU444" s="35"/>
      <c r="AV444" s="43"/>
      <c r="BF444" s="35"/>
      <c r="BG444" s="43"/>
      <c r="BQ444" s="35"/>
      <c r="BR444" s="43"/>
      <c r="CB444" s="35"/>
      <c r="CC444" s="43"/>
      <c r="CM444" s="35"/>
      <c r="CN444" s="43"/>
      <c r="CX444" s="35"/>
      <c r="CY444" s="43"/>
      <c r="DI444" s="35"/>
      <c r="DJ444" s="43"/>
    </row>
    <row r="445" spans="1:114">
      <c r="A445" s="35">
        <f t="shared" si="579"/>
        <v>1012857.6520387311</v>
      </c>
      <c r="B445" s="35">
        <v>0</v>
      </c>
      <c r="C445" s="56">
        <f t="shared" si="659"/>
        <v>19.25</v>
      </c>
      <c r="D445" s="60"/>
      <c r="E445" s="59">
        <f t="shared" si="580"/>
        <v>19.25</v>
      </c>
      <c r="F445" s="102">
        <f t="shared" si="568"/>
        <v>38.5</v>
      </c>
      <c r="G445" s="38">
        <f t="shared" si="581"/>
        <v>2.6942234963168639E+26</v>
      </c>
      <c r="H445" s="35">
        <f t="shared" si="654"/>
        <v>87.80000000000004</v>
      </c>
      <c r="I445" s="39">
        <v>439</v>
      </c>
      <c r="L445" s="34"/>
      <c r="M445" s="35"/>
      <c r="N445" s="43"/>
      <c r="Y445" s="35"/>
      <c r="Z445" s="43"/>
      <c r="AJ445" s="35"/>
      <c r="AK445" s="43"/>
      <c r="AU445" s="35"/>
      <c r="AV445" s="43"/>
      <c r="BF445" s="35"/>
      <c r="BG445" s="43"/>
      <c r="BQ445" s="35"/>
      <c r="BR445" s="43"/>
      <c r="CB445" s="35"/>
      <c r="CC445" s="43"/>
      <c r="CM445" s="35"/>
      <c r="CN445" s="43"/>
      <c r="CX445" s="35"/>
      <c r="CY445" s="43"/>
      <c r="DI445" s="35"/>
      <c r="DJ445" s="43"/>
    </row>
    <row r="446" spans="1:114">
      <c r="A446" s="35">
        <f t="shared" si="579"/>
        <v>1048576.0000000335</v>
      </c>
      <c r="B446" s="35">
        <v>0</v>
      </c>
      <c r="C446" s="56">
        <f t="shared" si="659"/>
        <v>19.25</v>
      </c>
      <c r="D446" s="60"/>
      <c r="E446" s="59">
        <f t="shared" si="580"/>
        <v>19.25</v>
      </c>
      <c r="F446" s="102">
        <f t="shared" si="568"/>
        <v>38.5</v>
      </c>
      <c r="G446" s="38">
        <f t="shared" si="581"/>
        <v>3.0948500982135421E+26</v>
      </c>
      <c r="H446" s="35">
        <f t="shared" si="654"/>
        <v>88.000000000000043</v>
      </c>
      <c r="I446" s="39">
        <v>440</v>
      </c>
      <c r="L446" s="34"/>
      <c r="M446" s="35"/>
      <c r="N446" s="43"/>
      <c r="Y446" s="35"/>
      <c r="Z446" s="43"/>
      <c r="AJ446" s="35"/>
      <c r="AK446" s="43"/>
      <c r="AU446" s="35"/>
      <c r="AV446" s="43"/>
      <c r="BF446" s="35"/>
      <c r="BG446" s="43"/>
      <c r="BQ446" s="35"/>
      <c r="BR446" s="43"/>
      <c r="CB446" s="35"/>
      <c r="CC446" s="43"/>
      <c r="CM446" s="35"/>
      <c r="CN446" s="43"/>
      <c r="CX446" s="35"/>
      <c r="CY446" s="43"/>
      <c r="DI446" s="35"/>
      <c r="DJ446" s="43"/>
    </row>
    <row r="447" spans="1:114">
      <c r="A447" s="35">
        <f t="shared" si="579"/>
        <v>1085553.952781931</v>
      </c>
      <c r="B447" s="35">
        <v>0</v>
      </c>
      <c r="C447" s="56">
        <f t="shared" si="659"/>
        <v>19.25</v>
      </c>
      <c r="D447" s="60"/>
      <c r="E447" s="59">
        <f t="shared" si="580"/>
        <v>19.25</v>
      </c>
      <c r="F447" s="102">
        <f t="shared" si="568"/>
        <v>38.5</v>
      </c>
      <c r="G447" s="38">
        <f t="shared" si="581"/>
        <v>3.5550492167803085E+26</v>
      </c>
      <c r="H447" s="35">
        <f t="shared" si="654"/>
        <v>88.200000000000045</v>
      </c>
      <c r="I447" s="39">
        <v>441</v>
      </c>
      <c r="L447" s="34"/>
      <c r="M447" s="35"/>
      <c r="N447" s="43"/>
      <c r="Y447" s="35"/>
      <c r="Z447" s="43"/>
      <c r="AJ447" s="35"/>
      <c r="AK447" s="43"/>
      <c r="AU447" s="35"/>
      <c r="AV447" s="43"/>
      <c r="BF447" s="35"/>
      <c r="BG447" s="43"/>
      <c r="BQ447" s="35"/>
      <c r="BR447" s="43"/>
      <c r="CB447" s="35"/>
      <c r="CC447" s="43"/>
      <c r="CM447" s="35"/>
      <c r="CN447" s="43"/>
      <c r="CX447" s="35"/>
      <c r="CY447" s="43"/>
      <c r="DI447" s="35"/>
      <c r="DJ447" s="43"/>
    </row>
    <row r="448" spans="1:114">
      <c r="A448" s="35">
        <f t="shared" si="579"/>
        <v>1123835.930252492</v>
      </c>
      <c r="B448" s="35">
        <v>0</v>
      </c>
      <c r="C448" s="56">
        <f t="shared" si="659"/>
        <v>19.25</v>
      </c>
      <c r="D448" s="60"/>
      <c r="E448" s="59">
        <f t="shared" si="580"/>
        <v>19.25</v>
      </c>
      <c r="F448" s="102">
        <f t="shared" si="568"/>
        <v>38.5</v>
      </c>
      <c r="G448" s="38">
        <f t="shared" si="581"/>
        <v>4.083679187249037E+26</v>
      </c>
      <c r="H448" s="35">
        <f t="shared" si="654"/>
        <v>88.400000000000048</v>
      </c>
      <c r="I448" s="39">
        <v>442</v>
      </c>
      <c r="L448" s="34"/>
      <c r="M448" s="35"/>
      <c r="N448" s="43"/>
      <c r="Y448" s="35"/>
      <c r="Z448" s="43"/>
      <c r="AJ448" s="35"/>
      <c r="AK448" s="43"/>
      <c r="AU448" s="35"/>
      <c r="AV448" s="43"/>
      <c r="BF448" s="35"/>
      <c r="BG448" s="43"/>
      <c r="BQ448" s="35"/>
      <c r="BR448" s="43"/>
      <c r="CB448" s="35"/>
      <c r="CC448" s="43"/>
      <c r="CM448" s="35"/>
      <c r="CN448" s="43"/>
      <c r="CX448" s="35"/>
      <c r="CY448" s="43"/>
      <c r="DI448" s="35"/>
      <c r="DJ448" s="43"/>
    </row>
    <row r="449" spans="1:114">
      <c r="A449" s="35">
        <f t="shared" si="579"/>
        <v>1163467.91874305</v>
      </c>
      <c r="B449" s="35">
        <v>0</v>
      </c>
      <c r="C449" s="56">
        <f t="shared" si="659"/>
        <v>19.25</v>
      </c>
      <c r="D449" s="60"/>
      <c r="E449" s="59">
        <f t="shared" si="580"/>
        <v>19.25</v>
      </c>
      <c r="F449" s="102">
        <f t="shared" si="568"/>
        <v>38.5</v>
      </c>
      <c r="G449" s="38">
        <f t="shared" si="581"/>
        <v>4.6909155647285983E+26</v>
      </c>
      <c r="H449" s="35">
        <f t="shared" si="654"/>
        <v>88.600000000000037</v>
      </c>
      <c r="I449" s="39">
        <v>443</v>
      </c>
      <c r="L449" s="34"/>
      <c r="M449" s="35"/>
      <c r="N449" s="43"/>
      <c r="Y449" s="35"/>
      <c r="Z449" s="43"/>
      <c r="AJ449" s="35"/>
      <c r="AK449" s="43"/>
      <c r="AU449" s="35"/>
      <c r="AV449" s="43"/>
      <c r="BF449" s="35"/>
      <c r="BG449" s="43"/>
      <c r="BQ449" s="35"/>
      <c r="BR449" s="43"/>
      <c r="CB449" s="35"/>
      <c r="CC449" s="43"/>
      <c r="CM449" s="35"/>
      <c r="CN449" s="43"/>
      <c r="CX449" s="35"/>
      <c r="CY449" s="43"/>
      <c r="DI449" s="35"/>
      <c r="DJ449" s="43"/>
    </row>
    <row r="450" spans="1:114">
      <c r="A450" s="35">
        <f t="shared" si="579"/>
        <v>1204497.5262894097</v>
      </c>
      <c r="B450" s="35">
        <v>0</v>
      </c>
      <c r="C450" s="56">
        <f t="shared" si="659"/>
        <v>19.25</v>
      </c>
      <c r="D450" s="60"/>
      <c r="E450" s="59">
        <f t="shared" si="580"/>
        <v>19.25</v>
      </c>
      <c r="F450" s="102">
        <f t="shared" si="568"/>
        <v>38.5</v>
      </c>
      <c r="G450" s="38">
        <f t="shared" si="581"/>
        <v>5.3884469926337286E+26</v>
      </c>
      <c r="H450" s="35">
        <f t="shared" si="654"/>
        <v>88.80000000000004</v>
      </c>
      <c r="I450" s="39">
        <v>444</v>
      </c>
      <c r="L450" s="34"/>
      <c r="M450" s="35"/>
      <c r="N450" s="43"/>
      <c r="Y450" s="35"/>
      <c r="Z450" s="43"/>
      <c r="AJ450" s="35"/>
      <c r="AK450" s="43"/>
      <c r="AU450" s="35"/>
      <c r="AV450" s="43"/>
      <c r="BF450" s="35"/>
      <c r="BG450" s="43"/>
      <c r="BQ450" s="35"/>
      <c r="BR450" s="43"/>
      <c r="CB450" s="35"/>
      <c r="CC450" s="43"/>
      <c r="CM450" s="35"/>
      <c r="CN450" s="43"/>
      <c r="CX450" s="35"/>
      <c r="CY450" s="43"/>
      <c r="DI450" s="35"/>
      <c r="DJ450" s="43"/>
    </row>
    <row r="451" spans="1:114">
      <c r="A451" s="35">
        <f t="shared" si="579"/>
        <v>1246974.0398211335</v>
      </c>
      <c r="B451" s="35">
        <v>0</v>
      </c>
      <c r="C451" s="56">
        <f t="shared" si="659"/>
        <v>19.25</v>
      </c>
      <c r="D451" s="60"/>
      <c r="E451" s="59">
        <f t="shared" si="580"/>
        <v>19.25</v>
      </c>
      <c r="F451" s="102">
        <f t="shared" si="568"/>
        <v>38.5</v>
      </c>
      <c r="G451" s="38">
        <f t="shared" si="581"/>
        <v>6.1897001964270842E+26</v>
      </c>
      <c r="H451" s="35">
        <f t="shared" si="654"/>
        <v>89.000000000000043</v>
      </c>
      <c r="I451" s="39">
        <v>445</v>
      </c>
      <c r="L451" s="34"/>
      <c r="M451" s="35"/>
      <c r="N451" s="43"/>
      <c r="Y451" s="35"/>
      <c r="Z451" s="43"/>
      <c r="AJ451" s="35"/>
      <c r="AK451" s="43"/>
      <c r="AU451" s="35"/>
      <c r="AV451" s="43"/>
      <c r="BF451" s="35"/>
      <c r="BG451" s="43"/>
      <c r="BQ451" s="35"/>
      <c r="BR451" s="43"/>
      <c r="CB451" s="35"/>
      <c r="CC451" s="43"/>
      <c r="CM451" s="35"/>
      <c r="CN451" s="43"/>
      <c r="CX451" s="35"/>
      <c r="CY451" s="43"/>
      <c r="DI451" s="35"/>
      <c r="DJ451" s="43"/>
    </row>
    <row r="452" spans="1:114">
      <c r="A452" s="35">
        <f t="shared" si="579"/>
        <v>1290948.4843676006</v>
      </c>
      <c r="B452" s="35">
        <v>0</v>
      </c>
      <c r="C452" s="56">
        <f t="shared" si="659"/>
        <v>19.25</v>
      </c>
      <c r="D452" s="60"/>
      <c r="E452" s="59">
        <f t="shared" si="580"/>
        <v>19.25</v>
      </c>
      <c r="F452" s="102">
        <f t="shared" si="568"/>
        <v>38.5</v>
      </c>
      <c r="G452" s="38">
        <f t="shared" si="581"/>
        <v>7.1100984335606169E+26</v>
      </c>
      <c r="H452" s="35">
        <f t="shared" si="654"/>
        <v>89.200000000000045</v>
      </c>
      <c r="I452" s="39">
        <v>446</v>
      </c>
      <c r="L452" s="34"/>
      <c r="M452" s="35"/>
      <c r="N452" s="43"/>
      <c r="Y452" s="35"/>
      <c r="Z452" s="43"/>
      <c r="AJ452" s="35"/>
      <c r="AK452" s="43"/>
      <c r="AU452" s="35"/>
      <c r="AV452" s="43"/>
      <c r="BF452" s="35"/>
      <c r="BG452" s="43"/>
      <c r="BQ452" s="35"/>
      <c r="BR452" s="43"/>
      <c r="CB452" s="35"/>
      <c r="CC452" s="43"/>
      <c r="CM452" s="35"/>
      <c r="CN452" s="43"/>
      <c r="CX452" s="35"/>
      <c r="CY452" s="43"/>
      <c r="DI452" s="35"/>
      <c r="DJ452" s="43"/>
    </row>
    <row r="453" spans="1:114">
      <c r="A453" s="35">
        <f t="shared" si="579"/>
        <v>1336473.684351966</v>
      </c>
      <c r="B453" s="35">
        <v>0</v>
      </c>
      <c r="C453" s="56">
        <f t="shared" si="659"/>
        <v>19.25</v>
      </c>
      <c r="D453" s="60"/>
      <c r="E453" s="59">
        <f t="shared" si="580"/>
        <v>19.25</v>
      </c>
      <c r="F453" s="102">
        <f t="shared" si="568"/>
        <v>38.5</v>
      </c>
      <c r="G453" s="38">
        <f t="shared" si="581"/>
        <v>8.1673583744980781E+26</v>
      </c>
      <c r="H453" s="35">
        <f t="shared" si="654"/>
        <v>89.400000000000048</v>
      </c>
      <c r="I453" s="39">
        <v>447</v>
      </c>
      <c r="L453" s="34"/>
      <c r="M453" s="35"/>
      <c r="N453" s="43"/>
      <c r="Y453" s="35"/>
      <c r="Z453" s="43"/>
      <c r="AJ453" s="35"/>
      <c r="AK453" s="43"/>
      <c r="AU453" s="35"/>
      <c r="AV453" s="43"/>
      <c r="BF453" s="35"/>
      <c r="BG453" s="43"/>
      <c r="BQ453" s="35"/>
      <c r="BR453" s="43"/>
      <c r="CB453" s="35"/>
      <c r="CC453" s="43"/>
      <c r="CM453" s="35"/>
      <c r="CN453" s="43"/>
      <c r="CX453" s="35"/>
      <c r="CY453" s="43"/>
      <c r="DI453" s="35"/>
      <c r="DJ453" s="43"/>
    </row>
    <row r="454" spans="1:114">
      <c r="A454" s="35">
        <f t="shared" si="579"/>
        <v>1383604.3270466432</v>
      </c>
      <c r="B454" s="35">
        <v>0</v>
      </c>
      <c r="C454" s="56">
        <f t="shared" si="659"/>
        <v>19.25</v>
      </c>
      <c r="D454" s="60"/>
      <c r="E454" s="59">
        <f t="shared" si="580"/>
        <v>19.25</v>
      </c>
      <c r="F454" s="102">
        <f t="shared" ref="F454:F517" si="661">C454+E454</f>
        <v>38.5</v>
      </c>
      <c r="G454" s="38">
        <f t="shared" si="581"/>
        <v>9.3818311294572007E+26</v>
      </c>
      <c r="H454" s="35">
        <f t="shared" si="654"/>
        <v>89.600000000000051</v>
      </c>
      <c r="I454" s="39">
        <v>448</v>
      </c>
      <c r="L454" s="34"/>
      <c r="M454" s="35"/>
      <c r="N454" s="43"/>
      <c r="Y454" s="35"/>
      <c r="Z454" s="43"/>
      <c r="AJ454" s="35"/>
      <c r="AK454" s="43"/>
      <c r="AU454" s="35"/>
      <c r="AV454" s="43"/>
      <c r="BF454" s="35"/>
      <c r="BG454" s="43"/>
      <c r="BQ454" s="35"/>
      <c r="BR454" s="43"/>
      <c r="CB454" s="35"/>
      <c r="CC454" s="43"/>
      <c r="CM454" s="35"/>
      <c r="CN454" s="43"/>
      <c r="CX454" s="35"/>
      <c r="CY454" s="43"/>
      <c r="DI454" s="35"/>
      <c r="DJ454" s="43"/>
    </row>
    <row r="455" spans="1:114">
      <c r="A455" s="35">
        <f t="shared" ref="A455:A518" si="662">POWER(POWER(2,0.05),I455-40)</f>
        <v>1432397.0282665438</v>
      </c>
      <c r="B455" s="35">
        <v>0</v>
      </c>
      <c r="C455" s="56">
        <f t="shared" si="659"/>
        <v>19.25</v>
      </c>
      <c r="D455" s="60"/>
      <c r="E455" s="59">
        <f t="shared" ref="E455:E518" si="663">C455</f>
        <v>19.25</v>
      </c>
      <c r="F455" s="102">
        <f t="shared" si="661"/>
        <v>38.5</v>
      </c>
      <c r="G455" s="38">
        <f t="shared" ref="G455:G518" si="664">POWER($H$1,I455)</f>
        <v>1.0776893985267463E+27</v>
      </c>
      <c r="H455" s="35">
        <f t="shared" si="654"/>
        <v>89.800000000000054</v>
      </c>
      <c r="I455" s="39">
        <v>449</v>
      </c>
      <c r="L455" s="34"/>
      <c r="M455" s="35"/>
      <c r="N455" s="43"/>
      <c r="Y455" s="35"/>
      <c r="Z455" s="43"/>
      <c r="AJ455" s="35"/>
      <c r="AK455" s="43"/>
      <c r="AU455" s="35"/>
      <c r="AV455" s="43"/>
      <c r="BF455" s="35"/>
      <c r="BG455" s="43"/>
      <c r="BQ455" s="35"/>
      <c r="BR455" s="43"/>
      <c r="CB455" s="35"/>
      <c r="CC455" s="43"/>
      <c r="CM455" s="35"/>
      <c r="CN455" s="43"/>
      <c r="CX455" s="35"/>
      <c r="CY455" s="43"/>
      <c r="DI455" s="35"/>
      <c r="DJ455" s="43"/>
    </row>
    <row r="456" spans="1:114">
      <c r="A456" s="35">
        <f t="shared" si="662"/>
        <v>1482910.400378979</v>
      </c>
      <c r="B456" s="35">
        <v>0</v>
      </c>
      <c r="C456" s="56">
        <f t="shared" si="659"/>
        <v>19.25</v>
      </c>
      <c r="D456" s="60"/>
      <c r="E456" s="59">
        <f t="shared" si="663"/>
        <v>19.25</v>
      </c>
      <c r="F456" s="102">
        <f t="shared" si="661"/>
        <v>38.5</v>
      </c>
      <c r="G456" s="38">
        <f t="shared" si="664"/>
        <v>1.2379400392854177E+27</v>
      </c>
      <c r="H456" s="35">
        <f t="shared" ref="H456:H519" si="665">LOG(G456,2)</f>
        <v>90.000000000000057</v>
      </c>
      <c r="I456" s="39">
        <v>450</v>
      </c>
      <c r="L456" s="34"/>
      <c r="M456" s="35"/>
      <c r="N456" s="43"/>
      <c r="Y456" s="35"/>
      <c r="Z456" s="43"/>
      <c r="AJ456" s="35"/>
      <c r="AK456" s="43"/>
      <c r="AU456" s="35"/>
      <c r="AV456" s="43"/>
      <c r="BF456" s="35"/>
      <c r="BG456" s="43"/>
      <c r="BQ456" s="35"/>
      <c r="BR456" s="43"/>
      <c r="CB456" s="35"/>
      <c r="CC456" s="43"/>
      <c r="CM456" s="35"/>
      <c r="CN456" s="43"/>
      <c r="CX456" s="35"/>
      <c r="CY456" s="43"/>
      <c r="DI456" s="35"/>
      <c r="DJ456" s="43"/>
    </row>
    <row r="457" spans="1:114">
      <c r="A457" s="35">
        <f t="shared" si="662"/>
        <v>1535205.1227119304</v>
      </c>
      <c r="B457" s="35">
        <v>0</v>
      </c>
      <c r="C457" s="56">
        <f t="shared" si="659"/>
        <v>19.25</v>
      </c>
      <c r="D457" s="60"/>
      <c r="E457" s="59">
        <f t="shared" si="663"/>
        <v>19.25</v>
      </c>
      <c r="F457" s="102">
        <f t="shared" si="661"/>
        <v>38.5</v>
      </c>
      <c r="G457" s="38">
        <f t="shared" si="664"/>
        <v>1.4220196867121242E+27</v>
      </c>
      <c r="H457" s="35">
        <f t="shared" si="665"/>
        <v>90.200000000000045</v>
      </c>
      <c r="I457" s="39">
        <v>451</v>
      </c>
      <c r="L457" s="34"/>
      <c r="M457" s="35"/>
      <c r="N457" s="43"/>
      <c r="Y457" s="35"/>
      <c r="Z457" s="43"/>
      <c r="AJ457" s="35"/>
      <c r="AK457" s="43"/>
      <c r="AU457" s="35"/>
      <c r="AV457" s="43"/>
      <c r="BF457" s="35"/>
      <c r="BG457" s="43"/>
      <c r="BQ457" s="35"/>
      <c r="BR457" s="43"/>
      <c r="CB457" s="35"/>
      <c r="CC457" s="43"/>
      <c r="CM457" s="35"/>
      <c r="CN457" s="43"/>
      <c r="CX457" s="35"/>
      <c r="CY457" s="43"/>
      <c r="DI457" s="35"/>
      <c r="DJ457" s="43"/>
    </row>
    <row r="458" spans="1:114">
      <c r="A458" s="35">
        <f t="shared" si="662"/>
        <v>1589344.0144452592</v>
      </c>
      <c r="B458" s="35">
        <v>0</v>
      </c>
      <c r="C458" s="56">
        <f t="shared" si="659"/>
        <v>19.25</v>
      </c>
      <c r="D458" s="60"/>
      <c r="E458" s="59">
        <f t="shared" si="663"/>
        <v>19.25</v>
      </c>
      <c r="F458" s="102">
        <f t="shared" si="661"/>
        <v>38.5</v>
      </c>
      <c r="G458" s="38">
        <f t="shared" si="664"/>
        <v>1.6334716748996162E+27</v>
      </c>
      <c r="H458" s="35">
        <f t="shared" si="665"/>
        <v>90.400000000000048</v>
      </c>
      <c r="I458" s="39">
        <v>452</v>
      </c>
      <c r="L458" s="34"/>
      <c r="M458" s="35"/>
      <c r="N458" s="43"/>
      <c r="Y458" s="35"/>
      <c r="Z458" s="43"/>
      <c r="AJ458" s="35"/>
      <c r="AK458" s="43"/>
      <c r="AU458" s="35"/>
      <c r="AV458" s="43"/>
      <c r="BF458" s="35"/>
      <c r="BG458" s="43"/>
      <c r="BQ458" s="35"/>
      <c r="BR458" s="43"/>
      <c r="CB458" s="35"/>
      <c r="CC458" s="43"/>
      <c r="CM458" s="35"/>
      <c r="CN458" s="43"/>
      <c r="CX458" s="35"/>
      <c r="CY458" s="43"/>
      <c r="DI458" s="35"/>
      <c r="DJ458" s="43"/>
    </row>
    <row r="459" spans="1:114">
      <c r="A459" s="35">
        <f t="shared" si="662"/>
        <v>1645392.1100724204</v>
      </c>
      <c r="B459" s="35">
        <v>0</v>
      </c>
      <c r="C459" s="56">
        <f t="shared" si="659"/>
        <v>19.25</v>
      </c>
      <c r="D459" s="60"/>
      <c r="E459" s="59">
        <f t="shared" si="663"/>
        <v>19.25</v>
      </c>
      <c r="F459" s="102">
        <f t="shared" si="661"/>
        <v>38.5</v>
      </c>
      <c r="G459" s="38">
        <f t="shared" si="664"/>
        <v>1.8763662258914404E+27</v>
      </c>
      <c r="H459" s="35">
        <f t="shared" si="665"/>
        <v>90.600000000000051</v>
      </c>
      <c r="I459" s="39">
        <v>453</v>
      </c>
      <c r="L459" s="34"/>
      <c r="M459" s="35"/>
      <c r="N459" s="43"/>
      <c r="Y459" s="35"/>
      <c r="Z459" s="43"/>
      <c r="AJ459" s="35"/>
      <c r="AK459" s="43"/>
      <c r="AU459" s="35"/>
      <c r="AV459" s="43"/>
      <c r="BF459" s="35"/>
      <c r="BG459" s="43"/>
      <c r="BQ459" s="35"/>
      <c r="BR459" s="43"/>
      <c r="CB459" s="35"/>
      <c r="CC459" s="43"/>
      <c r="CM459" s="35"/>
      <c r="CN459" s="43"/>
      <c r="CX459" s="35"/>
      <c r="CY459" s="43"/>
      <c r="DI459" s="35"/>
      <c r="DJ459" s="43"/>
    </row>
    <row r="460" spans="1:114">
      <c r="A460" s="35">
        <f t="shared" si="662"/>
        <v>1703416.737523328</v>
      </c>
      <c r="B460" s="35">
        <v>0</v>
      </c>
      <c r="C460" s="56">
        <f t="shared" si="659"/>
        <v>19.25</v>
      </c>
      <c r="D460" s="60"/>
      <c r="E460" s="59">
        <f t="shared" si="663"/>
        <v>19.25</v>
      </c>
      <c r="F460" s="102">
        <f t="shared" si="661"/>
        <v>38.5</v>
      </c>
      <c r="G460" s="38">
        <f t="shared" si="664"/>
        <v>2.1553787970534931E+27</v>
      </c>
      <c r="H460" s="35">
        <f t="shared" si="665"/>
        <v>90.800000000000054</v>
      </c>
      <c r="I460" s="39">
        <v>454</v>
      </c>
      <c r="L460" s="34"/>
      <c r="M460" s="35"/>
      <c r="N460" s="43"/>
      <c r="Y460" s="35"/>
      <c r="Z460" s="43"/>
      <c r="AJ460" s="35"/>
      <c r="AK460" s="43"/>
      <c r="AU460" s="35"/>
      <c r="AV460" s="43"/>
      <c r="BF460" s="35"/>
      <c r="BG460" s="43"/>
      <c r="BQ460" s="35"/>
      <c r="BR460" s="43"/>
      <c r="CB460" s="35"/>
      <c r="CC460" s="43"/>
      <c r="CM460" s="35"/>
      <c r="CN460" s="43"/>
      <c r="CX460" s="35"/>
      <c r="CY460" s="43"/>
      <c r="DI460" s="35"/>
      <c r="DJ460" s="43"/>
    </row>
    <row r="461" spans="1:114">
      <c r="A461" s="35">
        <f t="shared" si="662"/>
        <v>1763487.5990422165</v>
      </c>
      <c r="B461" s="35">
        <v>0</v>
      </c>
      <c r="C461" s="56">
        <f t="shared" si="659"/>
        <v>19.25</v>
      </c>
      <c r="D461" s="60"/>
      <c r="E461" s="59">
        <f t="shared" si="663"/>
        <v>19.25</v>
      </c>
      <c r="F461" s="102">
        <f t="shared" si="661"/>
        <v>38.5</v>
      </c>
      <c r="G461" s="38">
        <f t="shared" si="664"/>
        <v>2.4758800785708359E+27</v>
      </c>
      <c r="H461" s="35">
        <f t="shared" si="665"/>
        <v>91.000000000000043</v>
      </c>
      <c r="I461" s="39">
        <v>455</v>
      </c>
      <c r="L461" s="34"/>
      <c r="M461" s="35"/>
      <c r="N461" s="43"/>
      <c r="Y461" s="35"/>
      <c r="Z461" s="43"/>
      <c r="AJ461" s="35"/>
      <c r="AK461" s="43"/>
      <c r="AU461" s="35"/>
      <c r="AV461" s="43"/>
      <c r="BF461" s="35"/>
      <c r="BG461" s="43"/>
      <c r="BQ461" s="35"/>
      <c r="BR461" s="43"/>
      <c r="CB461" s="35"/>
      <c r="CC461" s="43"/>
      <c r="CM461" s="35"/>
      <c r="CN461" s="43"/>
      <c r="CX461" s="35"/>
      <c r="CY461" s="43"/>
      <c r="DI461" s="35"/>
      <c r="DJ461" s="43"/>
    </row>
    <row r="462" spans="1:114">
      <c r="A462" s="35">
        <f t="shared" si="662"/>
        <v>1825676.8549176541</v>
      </c>
      <c r="B462" s="35">
        <v>0</v>
      </c>
      <c r="C462" s="56">
        <f t="shared" si="659"/>
        <v>19.25</v>
      </c>
      <c r="D462" s="60"/>
      <c r="E462" s="59">
        <f t="shared" si="663"/>
        <v>19.25</v>
      </c>
      <c r="F462" s="102">
        <f t="shared" si="661"/>
        <v>38.5</v>
      </c>
      <c r="G462" s="38">
        <f t="shared" si="664"/>
        <v>2.844039373424249E+27</v>
      </c>
      <c r="H462" s="35">
        <f t="shared" si="665"/>
        <v>91.200000000000045</v>
      </c>
      <c r="I462" s="39">
        <v>456</v>
      </c>
      <c r="L462" s="34"/>
      <c r="M462" s="35"/>
      <c r="N462" s="43"/>
      <c r="Y462" s="35"/>
      <c r="Z462" s="43"/>
      <c r="AJ462" s="35"/>
      <c r="AK462" s="43"/>
      <c r="AU462" s="35"/>
      <c r="AV462" s="43"/>
      <c r="BF462" s="35"/>
      <c r="BG462" s="43"/>
      <c r="BQ462" s="35"/>
      <c r="BR462" s="43"/>
      <c r="CB462" s="35"/>
      <c r="CC462" s="43"/>
      <c r="CM462" s="35"/>
      <c r="CN462" s="43"/>
      <c r="CX462" s="35"/>
      <c r="CY462" s="43"/>
      <c r="DI462" s="35"/>
      <c r="DJ462" s="43"/>
    </row>
    <row r="463" spans="1:114">
      <c r="A463" s="35">
        <f t="shared" si="662"/>
        <v>1890059.2101652904</v>
      </c>
      <c r="B463" s="35">
        <v>0</v>
      </c>
      <c r="C463" s="56">
        <f t="shared" si="659"/>
        <v>19.25</v>
      </c>
      <c r="D463" s="60"/>
      <c r="E463" s="59">
        <f t="shared" si="663"/>
        <v>19.25</v>
      </c>
      <c r="F463" s="102">
        <f t="shared" si="661"/>
        <v>38.5</v>
      </c>
      <c r="G463" s="38">
        <f t="shared" si="664"/>
        <v>3.2669433497992334E+27</v>
      </c>
      <c r="H463" s="35">
        <f t="shared" si="665"/>
        <v>91.400000000000048</v>
      </c>
      <c r="I463" s="39">
        <v>457</v>
      </c>
      <c r="L463" s="34"/>
      <c r="M463" s="35"/>
      <c r="N463" s="43"/>
      <c r="Y463" s="35"/>
      <c r="Z463" s="43"/>
      <c r="AJ463" s="35"/>
      <c r="AK463" s="43"/>
      <c r="AU463" s="35"/>
      <c r="AV463" s="43"/>
      <c r="BF463" s="35"/>
      <c r="BG463" s="43"/>
      <c r="BQ463" s="35"/>
      <c r="BR463" s="43"/>
      <c r="CB463" s="35"/>
      <c r="CC463" s="43"/>
      <c r="CM463" s="35"/>
      <c r="CN463" s="43"/>
      <c r="CX463" s="35"/>
      <c r="CY463" s="43"/>
      <c r="DI463" s="35"/>
      <c r="DJ463" s="43"/>
    </row>
    <row r="464" spans="1:114">
      <c r="A464" s="35">
        <f t="shared" si="662"/>
        <v>1956712.0042674642</v>
      </c>
      <c r="B464" s="35">
        <v>0</v>
      </c>
      <c r="C464" s="56">
        <f t="shared" si="659"/>
        <v>19.25</v>
      </c>
      <c r="D464" s="60"/>
      <c r="E464" s="59">
        <f t="shared" si="663"/>
        <v>19.25</v>
      </c>
      <c r="F464" s="102">
        <f t="shared" si="661"/>
        <v>38.5</v>
      </c>
      <c r="G464" s="38">
        <f t="shared" si="664"/>
        <v>3.752732451782883E+27</v>
      </c>
      <c r="H464" s="35">
        <f t="shared" si="665"/>
        <v>91.600000000000051</v>
      </c>
      <c r="I464" s="39">
        <v>458</v>
      </c>
      <c r="L464" s="34"/>
      <c r="M464" s="35"/>
      <c r="N464" s="43"/>
      <c r="Y464" s="35"/>
      <c r="Z464" s="43"/>
      <c r="AJ464" s="35"/>
      <c r="AK464" s="43"/>
      <c r="AU464" s="35"/>
      <c r="AV464" s="43"/>
      <c r="BF464" s="35"/>
      <c r="BG464" s="43"/>
      <c r="BQ464" s="35"/>
      <c r="BR464" s="43"/>
      <c r="CB464" s="35"/>
      <c r="CC464" s="43"/>
      <c r="CM464" s="35"/>
      <c r="CN464" s="43"/>
      <c r="CX464" s="35"/>
      <c r="CY464" s="43"/>
      <c r="DI464" s="35"/>
      <c r="DJ464" s="43"/>
    </row>
    <row r="465" spans="1:114">
      <c r="A465" s="35">
        <f t="shared" si="662"/>
        <v>2025715.3040774656</v>
      </c>
      <c r="B465" s="35">
        <v>0</v>
      </c>
      <c r="C465" s="56">
        <f t="shared" si="659"/>
        <v>19.25</v>
      </c>
      <c r="D465" s="60"/>
      <c r="E465" s="59">
        <f t="shared" si="663"/>
        <v>19.25</v>
      </c>
      <c r="F465" s="102">
        <f t="shared" si="661"/>
        <v>38.5</v>
      </c>
      <c r="G465" s="38">
        <f t="shared" si="664"/>
        <v>4.3107575941069867E+27</v>
      </c>
      <c r="H465" s="35">
        <f t="shared" si="665"/>
        <v>91.80000000000004</v>
      </c>
      <c r="I465" s="39">
        <v>459</v>
      </c>
      <c r="L465" s="34"/>
      <c r="M465" s="35"/>
      <c r="N465" s="43"/>
      <c r="Y465" s="35"/>
      <c r="Z465" s="43"/>
      <c r="AJ465" s="35"/>
      <c r="AK465" s="43"/>
      <c r="AU465" s="35"/>
      <c r="AV465" s="43"/>
      <c r="BF465" s="35"/>
      <c r="BG465" s="43"/>
      <c r="BQ465" s="35"/>
      <c r="BR465" s="43"/>
      <c r="CB465" s="35"/>
      <c r="CC465" s="43"/>
      <c r="CM465" s="35"/>
      <c r="CN465" s="43"/>
      <c r="CX465" s="35"/>
      <c r="CY465" s="43"/>
      <c r="DI465" s="35"/>
      <c r="DJ465" s="43"/>
    </row>
    <row r="466" spans="1:114">
      <c r="A466" s="35">
        <f t="shared" si="662"/>
        <v>2097152.0000000703</v>
      </c>
      <c r="B466" s="35">
        <v>0</v>
      </c>
      <c r="C466" s="56">
        <f t="shared" si="659"/>
        <v>19.25</v>
      </c>
      <c r="D466" s="60"/>
      <c r="E466" s="59">
        <f t="shared" si="663"/>
        <v>19.25</v>
      </c>
      <c r="F466" s="102">
        <f t="shared" si="661"/>
        <v>38.5</v>
      </c>
      <c r="G466" s="38">
        <f t="shared" si="664"/>
        <v>4.9517601571416728E+27</v>
      </c>
      <c r="H466" s="35">
        <f t="shared" si="665"/>
        <v>92.000000000000043</v>
      </c>
      <c r="I466" s="39">
        <v>460</v>
      </c>
      <c r="L466" s="34"/>
      <c r="M466" s="35"/>
      <c r="N466" s="43"/>
      <c r="Y466" s="35"/>
      <c r="Z466" s="43"/>
      <c r="AJ466" s="35"/>
      <c r="AK466" s="43"/>
      <c r="AU466" s="35"/>
      <c r="AV466" s="43"/>
      <c r="BF466" s="35"/>
      <c r="BG466" s="43"/>
      <c r="BQ466" s="35"/>
      <c r="BR466" s="43"/>
      <c r="CB466" s="35"/>
      <c r="CC466" s="43"/>
      <c r="CM466" s="35"/>
      <c r="CN466" s="43"/>
      <c r="CX466" s="35"/>
      <c r="CY466" s="43"/>
      <c r="DI466" s="35"/>
      <c r="DJ466" s="43"/>
    </row>
    <row r="467" spans="1:114">
      <c r="A467" s="35">
        <f t="shared" si="662"/>
        <v>2171107.9055638649</v>
      </c>
      <c r="B467" s="35">
        <v>0</v>
      </c>
      <c r="C467" s="56">
        <f t="shared" si="659"/>
        <v>19.25</v>
      </c>
      <c r="D467" s="60"/>
      <c r="E467" s="59">
        <f t="shared" si="663"/>
        <v>19.25</v>
      </c>
      <c r="F467" s="102">
        <f t="shared" si="661"/>
        <v>38.5</v>
      </c>
      <c r="G467" s="38">
        <f t="shared" si="664"/>
        <v>5.6880787468485001E+27</v>
      </c>
      <c r="H467" s="35">
        <f t="shared" si="665"/>
        <v>92.200000000000045</v>
      </c>
      <c r="I467" s="39">
        <v>461</v>
      </c>
      <c r="L467" s="34"/>
      <c r="M467" s="35"/>
      <c r="N467" s="43"/>
      <c r="Y467" s="35"/>
      <c r="Z467" s="43"/>
      <c r="AJ467" s="35"/>
      <c r="AK467" s="43"/>
      <c r="AU467" s="35"/>
      <c r="AV467" s="43"/>
      <c r="BF467" s="35"/>
      <c r="BG467" s="43"/>
      <c r="BQ467" s="35"/>
      <c r="BR467" s="43"/>
      <c r="CB467" s="35"/>
      <c r="CC467" s="43"/>
      <c r="CM467" s="35"/>
      <c r="CN467" s="43"/>
      <c r="CX467" s="35"/>
      <c r="CY467" s="43"/>
      <c r="DI467" s="35"/>
      <c r="DJ467" s="43"/>
    </row>
    <row r="468" spans="1:114">
      <c r="A468" s="35">
        <f t="shared" si="662"/>
        <v>2247671.8605049876</v>
      </c>
      <c r="B468" s="35">
        <v>0</v>
      </c>
      <c r="C468" s="56">
        <f t="shared" si="659"/>
        <v>19.25</v>
      </c>
      <c r="D468" s="60"/>
      <c r="E468" s="59">
        <f t="shared" si="663"/>
        <v>19.25</v>
      </c>
      <c r="F468" s="102">
        <f t="shared" si="661"/>
        <v>38.5</v>
      </c>
      <c r="G468" s="38">
        <f t="shared" si="664"/>
        <v>6.533886699598468E+27</v>
      </c>
      <c r="H468" s="35">
        <f t="shared" si="665"/>
        <v>92.400000000000048</v>
      </c>
      <c r="I468" s="39">
        <v>462</v>
      </c>
      <c r="L468" s="34"/>
      <c r="M468" s="35"/>
      <c r="N468" s="43"/>
      <c r="Y468" s="35"/>
      <c r="Z468" s="43"/>
      <c r="AJ468" s="35"/>
      <c r="AK468" s="43"/>
      <c r="AU468" s="35"/>
      <c r="AV468" s="43"/>
      <c r="BF468" s="35"/>
      <c r="BG468" s="43"/>
      <c r="BQ468" s="35"/>
      <c r="BR468" s="43"/>
      <c r="CB468" s="35"/>
      <c r="CC468" s="43"/>
      <c r="CM468" s="35"/>
      <c r="CN468" s="43"/>
      <c r="CX468" s="35"/>
      <c r="CY468" s="43"/>
      <c r="DI468" s="35"/>
      <c r="DJ468" s="43"/>
    </row>
    <row r="469" spans="1:114">
      <c r="A469" s="35">
        <f t="shared" si="662"/>
        <v>2326935.8374861036</v>
      </c>
      <c r="B469" s="35">
        <v>0</v>
      </c>
      <c r="C469" s="56">
        <f t="shared" si="659"/>
        <v>19.25</v>
      </c>
      <c r="D469" s="60"/>
      <c r="E469" s="59">
        <f t="shared" si="663"/>
        <v>19.25</v>
      </c>
      <c r="F469" s="102">
        <f t="shared" si="661"/>
        <v>38.5</v>
      </c>
      <c r="G469" s="38">
        <f t="shared" si="664"/>
        <v>7.5054649035657672E+27</v>
      </c>
      <c r="H469" s="35">
        <f t="shared" si="665"/>
        <v>92.600000000000037</v>
      </c>
      <c r="I469" s="39">
        <v>463</v>
      </c>
      <c r="L469" s="34"/>
      <c r="M469" s="35"/>
      <c r="N469" s="43"/>
      <c r="Y469" s="35"/>
      <c r="Z469" s="43"/>
      <c r="AJ469" s="35"/>
      <c r="AK469" s="43"/>
      <c r="AU469" s="35"/>
      <c r="AV469" s="43"/>
      <c r="BF469" s="35"/>
      <c r="BG469" s="43"/>
      <c r="BQ469" s="35"/>
      <c r="BR469" s="43"/>
      <c r="CB469" s="35"/>
      <c r="CC469" s="43"/>
      <c r="CM469" s="35"/>
      <c r="CN469" s="43"/>
      <c r="CX469" s="35"/>
      <c r="CY469" s="43"/>
      <c r="DI469" s="35"/>
      <c r="DJ469" s="43"/>
    </row>
    <row r="470" spans="1:114">
      <c r="A470" s="35">
        <f t="shared" si="662"/>
        <v>2408995.0525788232</v>
      </c>
      <c r="B470" s="35">
        <v>0</v>
      </c>
      <c r="C470" s="56">
        <f t="shared" ref="C470:C533" si="666">IF(D470&gt;0,C469+D470,C469)</f>
        <v>19.25</v>
      </c>
      <c r="D470" s="60"/>
      <c r="E470" s="59">
        <f t="shared" si="663"/>
        <v>19.25</v>
      </c>
      <c r="F470" s="102">
        <f t="shared" si="661"/>
        <v>38.5</v>
      </c>
      <c r="G470" s="38">
        <f t="shared" si="664"/>
        <v>8.6215151882139778E+27</v>
      </c>
      <c r="H470" s="35">
        <f t="shared" si="665"/>
        <v>92.800000000000054</v>
      </c>
      <c r="I470" s="39">
        <v>464</v>
      </c>
      <c r="L470" s="34"/>
      <c r="M470" s="35"/>
      <c r="N470" s="43"/>
      <c r="Y470" s="35"/>
      <c r="Z470" s="43"/>
      <c r="AJ470" s="35"/>
      <c r="AK470" s="43"/>
      <c r="AU470" s="35"/>
      <c r="AV470" s="43"/>
      <c r="BF470" s="35"/>
      <c r="BG470" s="43"/>
      <c r="BQ470" s="35"/>
      <c r="BR470" s="43"/>
      <c r="CB470" s="35"/>
      <c r="CC470" s="43"/>
      <c r="CM470" s="35"/>
      <c r="CN470" s="43"/>
      <c r="CX470" s="35"/>
      <c r="CY470" s="43"/>
      <c r="DI470" s="35"/>
      <c r="DJ470" s="43"/>
    </row>
    <row r="471" spans="1:114">
      <c r="A471" s="35">
        <f t="shared" si="662"/>
        <v>2493948.0796422707</v>
      </c>
      <c r="B471" s="35">
        <v>0</v>
      </c>
      <c r="C471" s="56">
        <f t="shared" si="666"/>
        <v>19.25</v>
      </c>
      <c r="D471" s="60"/>
      <c r="E471" s="59">
        <f t="shared" si="663"/>
        <v>19.25</v>
      </c>
      <c r="F471" s="102">
        <f t="shared" si="661"/>
        <v>38.5</v>
      </c>
      <c r="G471" s="38">
        <f t="shared" si="664"/>
        <v>9.9035203142833501E+27</v>
      </c>
      <c r="H471" s="35">
        <f t="shared" si="665"/>
        <v>93.000000000000043</v>
      </c>
      <c r="I471" s="39">
        <v>465</v>
      </c>
      <c r="L471" s="34"/>
      <c r="M471" s="35"/>
      <c r="N471" s="43"/>
      <c r="Y471" s="35"/>
      <c r="Z471" s="43"/>
      <c r="AJ471" s="35"/>
      <c r="AK471" s="43"/>
      <c r="AU471" s="35"/>
      <c r="AV471" s="43"/>
      <c r="BF471" s="35"/>
      <c r="BG471" s="43"/>
      <c r="BQ471" s="35"/>
      <c r="BR471" s="43"/>
      <c r="CB471" s="35"/>
      <c r="CC471" s="43"/>
      <c r="CM471" s="35"/>
      <c r="CN471" s="43"/>
      <c r="CX471" s="35"/>
      <c r="CY471" s="43"/>
      <c r="DI471" s="35"/>
      <c r="DJ471" s="43"/>
    </row>
    <row r="472" spans="1:114">
      <c r="A472" s="35">
        <f t="shared" si="662"/>
        <v>2581896.9687352059</v>
      </c>
      <c r="B472" s="35">
        <v>0</v>
      </c>
      <c r="C472" s="56">
        <f t="shared" si="666"/>
        <v>19.25</v>
      </c>
      <c r="D472" s="60"/>
      <c r="E472" s="59">
        <f t="shared" si="663"/>
        <v>19.25</v>
      </c>
      <c r="F472" s="102">
        <f t="shared" si="661"/>
        <v>38.5</v>
      </c>
      <c r="G472" s="38">
        <f t="shared" si="664"/>
        <v>1.1376157493697002E+28</v>
      </c>
      <c r="H472" s="35">
        <f t="shared" si="665"/>
        <v>93.200000000000045</v>
      </c>
      <c r="I472" s="39">
        <v>466</v>
      </c>
      <c r="L472" s="34"/>
      <c r="M472" s="35"/>
      <c r="N472" s="43"/>
      <c r="Y472" s="35"/>
      <c r="Z472" s="43"/>
      <c r="AJ472" s="35"/>
      <c r="AK472" s="43"/>
      <c r="AU472" s="35"/>
      <c r="AV472" s="43"/>
      <c r="BF472" s="35"/>
      <c r="BG472" s="43"/>
      <c r="BQ472" s="35"/>
      <c r="BR472" s="43"/>
      <c r="CB472" s="35"/>
      <c r="CC472" s="43"/>
      <c r="CM472" s="35"/>
      <c r="CN472" s="43"/>
      <c r="CX472" s="35"/>
      <c r="CY472" s="43"/>
      <c r="DI472" s="35"/>
      <c r="DJ472" s="43"/>
    </row>
    <row r="473" spans="1:114">
      <c r="A473" s="35">
        <f t="shared" si="662"/>
        <v>2672947.3687039362</v>
      </c>
      <c r="B473" s="35">
        <v>0</v>
      </c>
      <c r="C473" s="56">
        <f t="shared" si="666"/>
        <v>19.25</v>
      </c>
      <c r="D473" s="60"/>
      <c r="E473" s="59">
        <f t="shared" si="663"/>
        <v>19.25</v>
      </c>
      <c r="F473" s="102">
        <f t="shared" si="661"/>
        <v>38.5</v>
      </c>
      <c r="G473" s="38">
        <f t="shared" si="664"/>
        <v>1.306777339919694E+28</v>
      </c>
      <c r="H473" s="35">
        <f t="shared" si="665"/>
        <v>93.400000000000048</v>
      </c>
      <c r="I473" s="39">
        <v>467</v>
      </c>
      <c r="L473" s="34"/>
      <c r="M473" s="35"/>
      <c r="N473" s="43"/>
      <c r="Y473" s="35"/>
      <c r="Z473" s="43"/>
      <c r="AJ473" s="35"/>
      <c r="AK473" s="43"/>
      <c r="AU473" s="35"/>
      <c r="AV473" s="43"/>
      <c r="BF473" s="35"/>
      <c r="BG473" s="43"/>
      <c r="BQ473" s="35"/>
      <c r="BR473" s="43"/>
      <c r="CB473" s="35"/>
      <c r="CC473" s="43"/>
      <c r="CM473" s="35"/>
      <c r="CN473" s="43"/>
      <c r="CX473" s="35"/>
      <c r="CY473" s="43"/>
      <c r="DI473" s="35"/>
      <c r="DJ473" s="43"/>
    </row>
    <row r="474" spans="1:114">
      <c r="A474" s="35">
        <f t="shared" si="662"/>
        <v>2767208.6540932911</v>
      </c>
      <c r="B474" s="35">
        <v>0</v>
      </c>
      <c r="C474" s="56">
        <f t="shared" si="666"/>
        <v>19.25</v>
      </c>
      <c r="D474" s="60"/>
      <c r="E474" s="59">
        <f t="shared" si="663"/>
        <v>19.25</v>
      </c>
      <c r="F474" s="102">
        <f t="shared" si="661"/>
        <v>38.5</v>
      </c>
      <c r="G474" s="38">
        <f t="shared" si="664"/>
        <v>1.5010929807131541E+28</v>
      </c>
      <c r="H474" s="35">
        <f t="shared" si="665"/>
        <v>93.600000000000051</v>
      </c>
      <c r="I474" s="39">
        <v>468</v>
      </c>
      <c r="L474" s="34"/>
      <c r="M474" s="35"/>
      <c r="N474" s="43"/>
      <c r="Y474" s="35"/>
      <c r="Z474" s="43"/>
      <c r="AJ474" s="35"/>
      <c r="AK474" s="43"/>
      <c r="AU474" s="35"/>
      <c r="AV474" s="43"/>
      <c r="BF474" s="35"/>
      <c r="BG474" s="43"/>
      <c r="BQ474" s="35"/>
      <c r="BR474" s="43"/>
      <c r="CB474" s="35"/>
      <c r="CC474" s="43"/>
      <c r="CM474" s="35"/>
      <c r="CN474" s="43"/>
      <c r="CX474" s="35"/>
      <c r="CY474" s="43"/>
      <c r="DI474" s="35"/>
      <c r="DJ474" s="43"/>
    </row>
    <row r="475" spans="1:114">
      <c r="A475" s="35">
        <f t="shared" si="662"/>
        <v>2864794.0565330917</v>
      </c>
      <c r="B475" s="35">
        <v>0</v>
      </c>
      <c r="C475" s="56">
        <f t="shared" si="666"/>
        <v>19.25</v>
      </c>
      <c r="D475" s="60"/>
      <c r="E475" s="59">
        <f t="shared" si="663"/>
        <v>19.25</v>
      </c>
      <c r="F475" s="102">
        <f t="shared" si="661"/>
        <v>38.5</v>
      </c>
      <c r="G475" s="38">
        <f t="shared" si="664"/>
        <v>1.724303037642796E+28</v>
      </c>
      <c r="H475" s="35">
        <f t="shared" si="665"/>
        <v>93.80000000000004</v>
      </c>
      <c r="I475" s="39">
        <v>469</v>
      </c>
      <c r="L475" s="34"/>
      <c r="M475" s="35"/>
      <c r="N475" s="43"/>
      <c r="Y475" s="35"/>
      <c r="Z475" s="43"/>
      <c r="AJ475" s="35"/>
      <c r="AK475" s="43"/>
      <c r="AU475" s="35"/>
      <c r="AV475" s="43"/>
      <c r="BF475" s="35"/>
      <c r="BG475" s="43"/>
      <c r="BQ475" s="35"/>
      <c r="BR475" s="43"/>
      <c r="CB475" s="35"/>
      <c r="CC475" s="43"/>
      <c r="CM475" s="35"/>
      <c r="CN475" s="43"/>
      <c r="CX475" s="35"/>
      <c r="CY475" s="43"/>
      <c r="DI475" s="35"/>
      <c r="DJ475" s="43"/>
    </row>
    <row r="476" spans="1:114">
      <c r="A476" s="35">
        <f t="shared" si="662"/>
        <v>2965820.8007579627</v>
      </c>
      <c r="B476" s="35">
        <v>0</v>
      </c>
      <c r="C476" s="56">
        <f t="shared" si="666"/>
        <v>19.25</v>
      </c>
      <c r="D476" s="60"/>
      <c r="E476" s="59">
        <f t="shared" si="663"/>
        <v>19.25</v>
      </c>
      <c r="F476" s="102">
        <f t="shared" si="661"/>
        <v>38.5</v>
      </c>
      <c r="G476" s="38">
        <f t="shared" si="664"/>
        <v>1.9807040628566705E+28</v>
      </c>
      <c r="H476" s="35">
        <f t="shared" si="665"/>
        <v>94.000000000000057</v>
      </c>
      <c r="I476" s="39">
        <v>470</v>
      </c>
      <c r="L476" s="34"/>
      <c r="M476" s="35"/>
      <c r="N476" s="43"/>
      <c r="Y476" s="35"/>
      <c r="Z476" s="43"/>
      <c r="AJ476" s="35"/>
      <c r="AK476" s="43"/>
      <c r="AU476" s="35"/>
      <c r="AV476" s="43"/>
      <c r="BF476" s="35"/>
      <c r="BG476" s="43"/>
      <c r="BQ476" s="35"/>
      <c r="BR476" s="43"/>
      <c r="CB476" s="35"/>
      <c r="CC476" s="43"/>
      <c r="CM476" s="35"/>
      <c r="CN476" s="43"/>
      <c r="CX476" s="35"/>
      <c r="CY476" s="43"/>
      <c r="DI476" s="35"/>
      <c r="DJ476" s="43"/>
    </row>
    <row r="477" spans="1:114">
      <c r="A477" s="35">
        <f t="shared" si="662"/>
        <v>3070410.245423866</v>
      </c>
      <c r="B477" s="35">
        <v>0</v>
      </c>
      <c r="C477" s="56">
        <f t="shared" si="666"/>
        <v>19.25</v>
      </c>
      <c r="D477" s="60"/>
      <c r="E477" s="59">
        <f t="shared" si="663"/>
        <v>19.25</v>
      </c>
      <c r="F477" s="102">
        <f t="shared" si="661"/>
        <v>38.5</v>
      </c>
      <c r="G477" s="38">
        <f t="shared" si="664"/>
        <v>2.2752314987394018E+28</v>
      </c>
      <c r="H477" s="35">
        <f t="shared" si="665"/>
        <v>94.200000000000045</v>
      </c>
      <c r="I477" s="39">
        <v>471</v>
      </c>
      <c r="L477" s="34"/>
      <c r="M477" s="35"/>
      <c r="N477" s="43"/>
      <c r="Y477" s="35"/>
      <c r="Z477" s="43"/>
      <c r="AJ477" s="35"/>
      <c r="AK477" s="43"/>
      <c r="AU477" s="35"/>
      <c r="AV477" s="43"/>
      <c r="BF477" s="35"/>
      <c r="BG477" s="43"/>
      <c r="BQ477" s="35"/>
      <c r="BR477" s="43"/>
      <c r="CB477" s="35"/>
      <c r="CC477" s="43"/>
      <c r="CM477" s="35"/>
      <c r="CN477" s="43"/>
      <c r="CX477" s="35"/>
      <c r="CY477" s="43"/>
      <c r="DI477" s="35"/>
      <c r="DJ477" s="43"/>
    </row>
    <row r="478" spans="1:114">
      <c r="A478" s="35">
        <f t="shared" si="662"/>
        <v>3178688.0288905236</v>
      </c>
      <c r="B478" s="35">
        <v>0</v>
      </c>
      <c r="C478" s="56">
        <f t="shared" si="666"/>
        <v>19.25</v>
      </c>
      <c r="D478" s="60"/>
      <c r="E478" s="59">
        <f t="shared" si="663"/>
        <v>19.25</v>
      </c>
      <c r="F478" s="102">
        <f t="shared" si="661"/>
        <v>38.5</v>
      </c>
      <c r="G478" s="38">
        <f t="shared" si="664"/>
        <v>2.613554679839389E+28</v>
      </c>
      <c r="H478" s="35">
        <f t="shared" si="665"/>
        <v>94.400000000000063</v>
      </c>
      <c r="I478" s="39">
        <v>472</v>
      </c>
      <c r="L478" s="34"/>
      <c r="M478" s="35"/>
      <c r="N478" s="43"/>
      <c r="Y478" s="35"/>
      <c r="Z478" s="43"/>
      <c r="AJ478" s="35"/>
      <c r="AK478" s="43"/>
      <c r="AU478" s="35"/>
      <c r="AV478" s="43"/>
      <c r="BF478" s="35"/>
      <c r="BG478" s="43"/>
      <c r="BQ478" s="35"/>
      <c r="BR478" s="43"/>
      <c r="CB478" s="35"/>
      <c r="CC478" s="43"/>
      <c r="CM478" s="35"/>
      <c r="CN478" s="43"/>
      <c r="CX478" s="35"/>
      <c r="CY478" s="43"/>
      <c r="DI478" s="35"/>
      <c r="DJ478" s="43"/>
    </row>
    <row r="479" spans="1:114">
      <c r="A479" s="35">
        <f t="shared" si="662"/>
        <v>3290784.2201448469</v>
      </c>
      <c r="B479" s="35">
        <v>0</v>
      </c>
      <c r="C479" s="56">
        <f t="shared" si="666"/>
        <v>19.25</v>
      </c>
      <c r="D479" s="60"/>
      <c r="E479" s="59">
        <f t="shared" si="663"/>
        <v>19.25</v>
      </c>
      <c r="F479" s="102">
        <f t="shared" si="661"/>
        <v>38.5</v>
      </c>
      <c r="G479" s="38">
        <f t="shared" si="664"/>
        <v>3.0021859614263099E+28</v>
      </c>
      <c r="H479" s="35">
        <f t="shared" si="665"/>
        <v>94.600000000000051</v>
      </c>
      <c r="I479" s="39">
        <v>473</v>
      </c>
      <c r="L479" s="34"/>
      <c r="M479" s="35"/>
      <c r="N479" s="43"/>
      <c r="Y479" s="35"/>
      <c r="Z479" s="43"/>
      <c r="AJ479" s="35"/>
      <c r="AK479" s="43"/>
      <c r="AU479" s="35"/>
      <c r="AV479" s="43"/>
      <c r="BF479" s="35"/>
      <c r="BG479" s="43"/>
      <c r="BQ479" s="35"/>
      <c r="BR479" s="43"/>
      <c r="CB479" s="35"/>
      <c r="CC479" s="43"/>
      <c r="CM479" s="35"/>
      <c r="CN479" s="43"/>
      <c r="CX479" s="35"/>
      <c r="CY479" s="43"/>
      <c r="DI479" s="35"/>
      <c r="DJ479" s="43"/>
    </row>
    <row r="480" spans="1:114">
      <c r="A480" s="35">
        <f t="shared" si="662"/>
        <v>3406833.4750466617</v>
      </c>
      <c r="B480" s="35">
        <v>0</v>
      </c>
      <c r="C480" s="56">
        <f t="shared" si="666"/>
        <v>19.25</v>
      </c>
      <c r="D480" s="60"/>
      <c r="E480" s="59">
        <f t="shared" si="663"/>
        <v>19.25</v>
      </c>
      <c r="F480" s="102">
        <f t="shared" si="661"/>
        <v>38.5</v>
      </c>
      <c r="G480" s="38">
        <f t="shared" si="664"/>
        <v>3.4486060752855938E+28</v>
      </c>
      <c r="H480" s="35">
        <f t="shared" si="665"/>
        <v>94.80000000000004</v>
      </c>
      <c r="I480" s="39">
        <v>474</v>
      </c>
      <c r="L480" s="34"/>
      <c r="M480" s="35"/>
      <c r="N480" s="43"/>
      <c r="Y480" s="35"/>
      <c r="Z480" s="43"/>
      <c r="AJ480" s="35"/>
      <c r="AK480" s="43"/>
      <c r="AU480" s="35"/>
      <c r="AV480" s="43"/>
      <c r="BF480" s="35"/>
      <c r="BG480" s="43"/>
      <c r="BQ480" s="35"/>
      <c r="BR480" s="43"/>
      <c r="CB480" s="35"/>
      <c r="CC480" s="43"/>
      <c r="CM480" s="35"/>
      <c r="CN480" s="43"/>
      <c r="CX480" s="35"/>
      <c r="CY480" s="43"/>
      <c r="DI480" s="35"/>
      <c r="DJ480" s="43"/>
    </row>
    <row r="481" spans="1:114">
      <c r="A481" s="35">
        <f t="shared" si="662"/>
        <v>3526975.1980844382</v>
      </c>
      <c r="B481" s="35">
        <v>0</v>
      </c>
      <c r="C481" s="56">
        <f t="shared" si="666"/>
        <v>19.25</v>
      </c>
      <c r="D481" s="60"/>
      <c r="E481" s="59">
        <f t="shared" si="663"/>
        <v>19.25</v>
      </c>
      <c r="F481" s="102">
        <f t="shared" si="661"/>
        <v>38.5</v>
      </c>
      <c r="G481" s="38">
        <f t="shared" si="664"/>
        <v>3.9614081257133418E+28</v>
      </c>
      <c r="H481" s="35">
        <f t="shared" si="665"/>
        <v>95.000000000000057</v>
      </c>
      <c r="I481" s="39">
        <v>475</v>
      </c>
      <c r="L481" s="34"/>
      <c r="M481" s="35"/>
      <c r="N481" s="43"/>
      <c r="Y481" s="35"/>
      <c r="Z481" s="43"/>
      <c r="AJ481" s="35"/>
      <c r="AK481" s="43"/>
      <c r="AU481" s="35"/>
      <c r="AV481" s="43"/>
      <c r="BF481" s="35"/>
      <c r="BG481" s="43"/>
      <c r="BQ481" s="35"/>
      <c r="BR481" s="43"/>
      <c r="CB481" s="35"/>
      <c r="CC481" s="43"/>
      <c r="CM481" s="35"/>
      <c r="CN481" s="43"/>
      <c r="CX481" s="35"/>
      <c r="CY481" s="43"/>
      <c r="DI481" s="35"/>
      <c r="DJ481" s="43"/>
    </row>
    <row r="482" spans="1:114">
      <c r="A482" s="35">
        <f t="shared" si="662"/>
        <v>3651353.7098353137</v>
      </c>
      <c r="B482" s="35">
        <v>0</v>
      </c>
      <c r="C482" s="56">
        <f t="shared" si="666"/>
        <v>19.25</v>
      </c>
      <c r="D482" s="60"/>
      <c r="E482" s="59">
        <f t="shared" si="663"/>
        <v>19.25</v>
      </c>
      <c r="F482" s="102">
        <f t="shared" si="661"/>
        <v>38.5</v>
      </c>
      <c r="G482" s="38">
        <f t="shared" si="664"/>
        <v>4.5504629974788045E+28</v>
      </c>
      <c r="H482" s="35">
        <f t="shared" si="665"/>
        <v>95.200000000000045</v>
      </c>
      <c r="I482" s="39">
        <v>476</v>
      </c>
      <c r="L482" s="34"/>
      <c r="M482" s="35"/>
      <c r="N482" s="43"/>
      <c r="Y482" s="35"/>
      <c r="Z482" s="43"/>
      <c r="AJ482" s="35"/>
      <c r="AK482" s="43"/>
      <c r="AU482" s="35"/>
      <c r="AV482" s="43"/>
      <c r="BF482" s="35"/>
      <c r="BG482" s="43"/>
      <c r="BQ482" s="35"/>
      <c r="BR482" s="43"/>
      <c r="CB482" s="35"/>
      <c r="CC482" s="43"/>
      <c r="CM482" s="35"/>
      <c r="CN482" s="43"/>
      <c r="CX482" s="35"/>
      <c r="CY482" s="43"/>
      <c r="DI482" s="35"/>
      <c r="DJ482" s="43"/>
    </row>
    <row r="483" spans="1:114">
      <c r="A483" s="35">
        <f t="shared" si="662"/>
        <v>3780118.4203305873</v>
      </c>
      <c r="B483" s="35">
        <v>0</v>
      </c>
      <c r="C483" s="56">
        <f t="shared" si="666"/>
        <v>19.25</v>
      </c>
      <c r="D483" s="60"/>
      <c r="E483" s="59">
        <f t="shared" si="663"/>
        <v>19.25</v>
      </c>
      <c r="F483" s="102">
        <f t="shared" si="661"/>
        <v>38.5</v>
      </c>
      <c r="G483" s="38">
        <f t="shared" si="664"/>
        <v>5.2271093596787806E+28</v>
      </c>
      <c r="H483" s="35">
        <f t="shared" si="665"/>
        <v>95.400000000000063</v>
      </c>
      <c r="I483" s="39">
        <v>477</v>
      </c>
      <c r="L483" s="34"/>
      <c r="M483" s="35"/>
      <c r="N483" s="43"/>
      <c r="Y483" s="35"/>
      <c r="Z483" s="43"/>
      <c r="AJ483" s="35"/>
      <c r="AK483" s="43"/>
      <c r="AU483" s="35"/>
      <c r="AV483" s="43"/>
      <c r="BF483" s="35"/>
      <c r="BG483" s="43"/>
      <c r="BQ483" s="35"/>
      <c r="BR483" s="43"/>
      <c r="CB483" s="35"/>
      <c r="CC483" s="43"/>
      <c r="CM483" s="35"/>
      <c r="CN483" s="43"/>
      <c r="CX483" s="35"/>
      <c r="CY483" s="43"/>
      <c r="DI483" s="35"/>
      <c r="DJ483" s="43"/>
    </row>
    <row r="484" spans="1:114">
      <c r="A484" s="35">
        <f t="shared" si="662"/>
        <v>3913424.0085349339</v>
      </c>
      <c r="B484" s="35">
        <v>0</v>
      </c>
      <c r="C484" s="56">
        <f t="shared" si="666"/>
        <v>19.25</v>
      </c>
      <c r="D484" s="60"/>
      <c r="E484" s="59">
        <f t="shared" si="663"/>
        <v>19.25</v>
      </c>
      <c r="F484" s="102">
        <f t="shared" si="661"/>
        <v>38.5</v>
      </c>
      <c r="G484" s="38">
        <f t="shared" si="664"/>
        <v>6.0043719228526199E+28</v>
      </c>
      <c r="H484" s="35">
        <f t="shared" si="665"/>
        <v>95.600000000000051</v>
      </c>
      <c r="I484" s="39">
        <v>478</v>
      </c>
      <c r="L484" s="34"/>
      <c r="M484" s="35"/>
      <c r="N484" s="43"/>
      <c r="Y484" s="35"/>
      <c r="Z484" s="43"/>
      <c r="AJ484" s="35"/>
      <c r="AK484" s="43"/>
      <c r="AU484" s="35"/>
      <c r="AV484" s="43"/>
      <c r="BF484" s="35"/>
      <c r="BG484" s="43"/>
      <c r="BQ484" s="35"/>
      <c r="BR484" s="43"/>
      <c r="CB484" s="35"/>
      <c r="CC484" s="43"/>
      <c r="CM484" s="35"/>
      <c r="CN484" s="43"/>
      <c r="CX484" s="35"/>
      <c r="CY484" s="43"/>
      <c r="DI484" s="35"/>
      <c r="DJ484" s="43"/>
    </row>
    <row r="485" spans="1:114">
      <c r="A485" s="35">
        <f t="shared" si="662"/>
        <v>4051430.6081549372</v>
      </c>
      <c r="B485" s="35">
        <v>0</v>
      </c>
      <c r="C485" s="56">
        <f t="shared" si="666"/>
        <v>19.25</v>
      </c>
      <c r="D485" s="60"/>
      <c r="E485" s="59">
        <f t="shared" si="663"/>
        <v>19.25</v>
      </c>
      <c r="F485" s="102">
        <f t="shared" si="661"/>
        <v>38.5</v>
      </c>
      <c r="G485" s="38">
        <f t="shared" si="664"/>
        <v>6.8972121505711902E+28</v>
      </c>
      <c r="H485" s="35">
        <f t="shared" si="665"/>
        <v>95.80000000000004</v>
      </c>
      <c r="I485" s="39">
        <v>479</v>
      </c>
      <c r="L485" s="34"/>
      <c r="M485" s="35"/>
      <c r="N485" s="43"/>
      <c r="Y485" s="35"/>
      <c r="Z485" s="43"/>
      <c r="AJ485" s="35"/>
      <c r="AK485" s="43"/>
      <c r="AU485" s="35"/>
      <c r="AV485" s="43"/>
      <c r="BF485" s="35"/>
      <c r="BG485" s="43"/>
      <c r="BQ485" s="35"/>
      <c r="BR485" s="43"/>
      <c r="CB485" s="35"/>
      <c r="CC485" s="43"/>
      <c r="CM485" s="35"/>
      <c r="CN485" s="43"/>
      <c r="CX485" s="35"/>
      <c r="CY485" s="43"/>
      <c r="DI485" s="35"/>
      <c r="DJ485" s="43"/>
    </row>
    <row r="486" spans="1:114">
      <c r="A486" s="35">
        <f t="shared" si="662"/>
        <v>4194304.0000001462</v>
      </c>
      <c r="B486" s="35">
        <v>0</v>
      </c>
      <c r="C486" s="56">
        <f t="shared" si="666"/>
        <v>19.25</v>
      </c>
      <c r="D486" s="60"/>
      <c r="E486" s="59">
        <f t="shared" si="663"/>
        <v>19.25</v>
      </c>
      <c r="F486" s="102">
        <f t="shared" si="661"/>
        <v>38.5</v>
      </c>
      <c r="G486" s="38">
        <f t="shared" si="664"/>
        <v>7.9228162514266888E+28</v>
      </c>
      <c r="H486" s="35">
        <f t="shared" si="665"/>
        <v>96.000000000000057</v>
      </c>
      <c r="I486" s="39">
        <v>480</v>
      </c>
      <c r="L486" s="34"/>
      <c r="M486" s="35"/>
      <c r="N486" s="43"/>
      <c r="Y486" s="35"/>
      <c r="Z486" s="43"/>
      <c r="AJ486" s="35"/>
      <c r="AK486" s="43"/>
      <c r="AU486" s="35"/>
      <c r="AV486" s="43"/>
      <c r="BF486" s="35"/>
      <c r="BG486" s="43"/>
      <c r="BQ486" s="35"/>
      <c r="BR486" s="43"/>
      <c r="CB486" s="35"/>
      <c r="CC486" s="43"/>
      <c r="CM486" s="35"/>
      <c r="CN486" s="43"/>
      <c r="CX486" s="35"/>
      <c r="CY486" s="43"/>
      <c r="DI486" s="35"/>
      <c r="DJ486" s="43"/>
    </row>
    <row r="487" spans="1:114">
      <c r="A487" s="35">
        <f t="shared" si="662"/>
        <v>4342215.8111277381</v>
      </c>
      <c r="B487" s="35">
        <v>0</v>
      </c>
      <c r="C487" s="56">
        <f t="shared" si="666"/>
        <v>19.25</v>
      </c>
      <c r="D487" s="60"/>
      <c r="E487" s="59">
        <f t="shared" si="663"/>
        <v>19.25</v>
      </c>
      <c r="F487" s="102">
        <f t="shared" si="661"/>
        <v>38.5</v>
      </c>
      <c r="G487" s="38">
        <f t="shared" si="664"/>
        <v>9.1009259949576143E+28</v>
      </c>
      <c r="H487" s="35">
        <f t="shared" si="665"/>
        <v>96.200000000000045</v>
      </c>
      <c r="I487" s="39">
        <v>481</v>
      </c>
      <c r="L487" s="34"/>
      <c r="M487" s="35"/>
      <c r="N487" s="43"/>
      <c r="Y487" s="35"/>
      <c r="Z487" s="43"/>
      <c r="AJ487" s="35"/>
      <c r="AK487" s="43"/>
      <c r="AU487" s="35"/>
      <c r="AV487" s="43"/>
      <c r="BF487" s="35"/>
      <c r="BG487" s="43"/>
      <c r="BQ487" s="35"/>
      <c r="BR487" s="43"/>
      <c r="CB487" s="35"/>
      <c r="CC487" s="43"/>
      <c r="CM487" s="35"/>
      <c r="CN487" s="43"/>
      <c r="CX487" s="35"/>
      <c r="CY487" s="43"/>
      <c r="DI487" s="35"/>
      <c r="DJ487" s="43"/>
    </row>
    <row r="488" spans="1:114">
      <c r="A488" s="35">
        <f t="shared" si="662"/>
        <v>4495343.7210099837</v>
      </c>
      <c r="B488" s="35">
        <v>0</v>
      </c>
      <c r="C488" s="56">
        <f t="shared" si="666"/>
        <v>19.25</v>
      </c>
      <c r="D488" s="60"/>
      <c r="E488" s="59">
        <f t="shared" si="663"/>
        <v>19.25</v>
      </c>
      <c r="F488" s="102">
        <f t="shared" si="661"/>
        <v>38.5</v>
      </c>
      <c r="G488" s="38">
        <f t="shared" si="664"/>
        <v>1.0454218719357565E+29</v>
      </c>
      <c r="H488" s="35">
        <f t="shared" si="665"/>
        <v>96.400000000000034</v>
      </c>
      <c r="I488" s="39">
        <v>482</v>
      </c>
      <c r="L488" s="34"/>
      <c r="M488" s="35"/>
      <c r="N488" s="43"/>
      <c r="Y488" s="35"/>
      <c r="Z488" s="43"/>
      <c r="AJ488" s="35"/>
      <c r="AK488" s="43"/>
      <c r="AU488" s="35"/>
      <c r="AV488" s="43"/>
      <c r="BF488" s="35"/>
      <c r="BG488" s="43"/>
      <c r="BQ488" s="35"/>
      <c r="BR488" s="43"/>
      <c r="CB488" s="35"/>
      <c r="CC488" s="43"/>
      <c r="CM488" s="35"/>
      <c r="CN488" s="43"/>
      <c r="CX488" s="35"/>
      <c r="CY488" s="43"/>
      <c r="DI488" s="35"/>
      <c r="DJ488" s="43"/>
    </row>
    <row r="489" spans="1:114">
      <c r="A489" s="35">
        <f t="shared" si="662"/>
        <v>4653871.6749722157</v>
      </c>
      <c r="B489" s="35">
        <v>0</v>
      </c>
      <c r="C489" s="56">
        <f t="shared" si="666"/>
        <v>19.25</v>
      </c>
      <c r="D489" s="60"/>
      <c r="E489" s="59">
        <f t="shared" si="663"/>
        <v>19.25</v>
      </c>
      <c r="F489" s="102">
        <f t="shared" si="661"/>
        <v>38.5</v>
      </c>
      <c r="G489" s="38">
        <f t="shared" si="664"/>
        <v>1.2008743845705245E+29</v>
      </c>
      <c r="H489" s="35">
        <f t="shared" si="665"/>
        <v>96.600000000000051</v>
      </c>
      <c r="I489" s="39">
        <v>483</v>
      </c>
      <c r="L489" s="34"/>
      <c r="M489" s="35"/>
      <c r="N489" s="43"/>
      <c r="Y489" s="35"/>
      <c r="Z489" s="43"/>
      <c r="AJ489" s="35"/>
      <c r="AK489" s="43"/>
      <c r="AU489" s="35"/>
      <c r="AV489" s="43"/>
      <c r="BF489" s="35"/>
      <c r="BG489" s="43"/>
      <c r="BQ489" s="35"/>
      <c r="BR489" s="43"/>
      <c r="CB489" s="35"/>
      <c r="CC489" s="43"/>
      <c r="CM489" s="35"/>
      <c r="CN489" s="43"/>
      <c r="CX489" s="35"/>
      <c r="CY489" s="43"/>
      <c r="DI489" s="35"/>
      <c r="DJ489" s="43"/>
    </row>
    <row r="490" spans="1:114">
      <c r="A490" s="35">
        <f t="shared" si="662"/>
        <v>4817990.1051576538</v>
      </c>
      <c r="B490" s="35">
        <v>0</v>
      </c>
      <c r="C490" s="56">
        <f t="shared" si="666"/>
        <v>19.25</v>
      </c>
      <c r="D490" s="60"/>
      <c r="E490" s="59">
        <f t="shared" si="663"/>
        <v>19.25</v>
      </c>
      <c r="F490" s="102">
        <f t="shared" si="661"/>
        <v>38.5</v>
      </c>
      <c r="G490" s="38">
        <f t="shared" si="664"/>
        <v>1.3794424301142382E+29</v>
      </c>
      <c r="H490" s="35">
        <f t="shared" si="665"/>
        <v>96.80000000000004</v>
      </c>
      <c r="I490" s="39">
        <v>484</v>
      </c>
      <c r="L490" s="34"/>
      <c r="M490" s="35"/>
      <c r="N490" s="43"/>
      <c r="Y490" s="35"/>
      <c r="Z490" s="43"/>
      <c r="AJ490" s="35"/>
      <c r="AK490" s="43"/>
      <c r="AU490" s="35"/>
      <c r="AV490" s="43"/>
      <c r="BF490" s="35"/>
      <c r="BG490" s="43"/>
      <c r="BQ490" s="35"/>
      <c r="BR490" s="43"/>
      <c r="CB490" s="35"/>
      <c r="CC490" s="43"/>
      <c r="CM490" s="35"/>
      <c r="CN490" s="43"/>
      <c r="CX490" s="35"/>
      <c r="CY490" s="43"/>
      <c r="DI490" s="35"/>
      <c r="DJ490" s="43"/>
    </row>
    <row r="491" spans="1:114">
      <c r="A491" s="35">
        <f t="shared" si="662"/>
        <v>4987896.1592845498</v>
      </c>
      <c r="B491" s="35">
        <v>0</v>
      </c>
      <c r="C491" s="56">
        <f t="shared" si="666"/>
        <v>19.25</v>
      </c>
      <c r="D491" s="60"/>
      <c r="E491" s="59">
        <f t="shared" si="663"/>
        <v>19.25</v>
      </c>
      <c r="F491" s="102">
        <f t="shared" si="661"/>
        <v>38.5</v>
      </c>
      <c r="G491" s="38">
        <f t="shared" si="664"/>
        <v>1.5845632502853381E+29</v>
      </c>
      <c r="H491" s="35">
        <f t="shared" si="665"/>
        <v>97.000000000000057</v>
      </c>
      <c r="I491" s="39">
        <v>485</v>
      </c>
      <c r="L491" s="34"/>
      <c r="M491" s="35"/>
      <c r="N491" s="43"/>
      <c r="Y491" s="35"/>
      <c r="Z491" s="43"/>
      <c r="AJ491" s="35"/>
      <c r="AK491" s="43"/>
      <c r="AU491" s="35"/>
      <c r="AV491" s="43"/>
      <c r="BF491" s="35"/>
      <c r="BG491" s="43"/>
      <c r="BQ491" s="35"/>
      <c r="BR491" s="43"/>
      <c r="CB491" s="35"/>
      <c r="CC491" s="43"/>
      <c r="CM491" s="35"/>
      <c r="CN491" s="43"/>
      <c r="CX491" s="35"/>
      <c r="CY491" s="43"/>
      <c r="DI491" s="35"/>
      <c r="DJ491" s="43"/>
    </row>
    <row r="492" spans="1:114">
      <c r="A492" s="35">
        <f t="shared" si="662"/>
        <v>5163793.9374704193</v>
      </c>
      <c r="B492" s="35">
        <v>0</v>
      </c>
      <c r="C492" s="56">
        <f t="shared" si="666"/>
        <v>19.25</v>
      </c>
      <c r="D492" s="60"/>
      <c r="E492" s="59">
        <f t="shared" si="663"/>
        <v>19.25</v>
      </c>
      <c r="F492" s="102">
        <f t="shared" si="661"/>
        <v>38.5</v>
      </c>
      <c r="G492" s="38">
        <f t="shared" si="664"/>
        <v>1.8201851989915229E+29</v>
      </c>
      <c r="H492" s="35">
        <f t="shared" si="665"/>
        <v>97.200000000000045</v>
      </c>
      <c r="I492" s="39">
        <v>486</v>
      </c>
      <c r="L492" s="34"/>
      <c r="M492" s="35"/>
      <c r="N492" s="43"/>
      <c r="Y492" s="35"/>
      <c r="Z492" s="43"/>
      <c r="AJ492" s="35"/>
      <c r="AK492" s="43"/>
      <c r="AU492" s="35"/>
      <c r="AV492" s="43"/>
      <c r="BF492" s="35"/>
      <c r="BG492" s="43"/>
      <c r="BQ492" s="35"/>
      <c r="BR492" s="43"/>
      <c r="CB492" s="35"/>
      <c r="CC492" s="43"/>
      <c r="CM492" s="35"/>
      <c r="CN492" s="43"/>
      <c r="CX492" s="35"/>
      <c r="CY492" s="43"/>
      <c r="DI492" s="35"/>
      <c r="DJ492" s="43"/>
    </row>
    <row r="493" spans="1:114">
      <c r="A493" s="35">
        <f t="shared" si="662"/>
        <v>5345894.7374078818</v>
      </c>
      <c r="B493" s="35">
        <v>0</v>
      </c>
      <c r="C493" s="56">
        <f t="shared" si="666"/>
        <v>19.25</v>
      </c>
      <c r="D493" s="60"/>
      <c r="E493" s="59">
        <f t="shared" si="663"/>
        <v>19.25</v>
      </c>
      <c r="F493" s="102">
        <f t="shared" si="661"/>
        <v>38.5</v>
      </c>
      <c r="G493" s="38">
        <f t="shared" si="664"/>
        <v>2.0908437438715136E+29</v>
      </c>
      <c r="H493" s="35">
        <f t="shared" si="665"/>
        <v>97.400000000000048</v>
      </c>
      <c r="I493" s="39">
        <v>487</v>
      </c>
      <c r="L493" s="34"/>
      <c r="M493" s="35"/>
      <c r="N493" s="43"/>
      <c r="Y493" s="35"/>
      <c r="Z493" s="43"/>
      <c r="AJ493" s="35"/>
      <c r="AK493" s="43"/>
      <c r="AU493" s="35"/>
      <c r="AV493" s="43"/>
      <c r="BF493" s="35"/>
      <c r="BG493" s="43"/>
      <c r="BQ493" s="35"/>
      <c r="BR493" s="43"/>
      <c r="CB493" s="35"/>
      <c r="CC493" s="43"/>
      <c r="CM493" s="35"/>
      <c r="CN493" s="43"/>
      <c r="CX493" s="35"/>
      <c r="CY493" s="43"/>
      <c r="DI493" s="35"/>
      <c r="DJ493" s="43"/>
    </row>
    <row r="494" spans="1:114">
      <c r="A494" s="35">
        <f t="shared" si="662"/>
        <v>5534417.3081865907</v>
      </c>
      <c r="B494" s="35">
        <v>0</v>
      </c>
      <c r="C494" s="56">
        <f t="shared" si="666"/>
        <v>19.25</v>
      </c>
      <c r="D494" s="60"/>
      <c r="E494" s="59">
        <f t="shared" si="663"/>
        <v>19.25</v>
      </c>
      <c r="F494" s="102">
        <f t="shared" si="661"/>
        <v>38.5</v>
      </c>
      <c r="G494" s="38">
        <f t="shared" si="664"/>
        <v>2.4017487691410501E+29</v>
      </c>
      <c r="H494" s="35">
        <f t="shared" si="665"/>
        <v>97.600000000000051</v>
      </c>
      <c r="I494" s="39">
        <v>488</v>
      </c>
      <c r="L494" s="34"/>
      <c r="M494" s="35"/>
      <c r="N494" s="43"/>
      <c r="Y494" s="35"/>
      <c r="Z494" s="43"/>
      <c r="AJ494" s="35"/>
      <c r="AK494" s="43"/>
      <c r="AU494" s="35"/>
      <c r="AV494" s="43"/>
      <c r="BF494" s="35"/>
      <c r="BG494" s="43"/>
      <c r="BQ494" s="35"/>
      <c r="BR494" s="43"/>
      <c r="CB494" s="35"/>
      <c r="CC494" s="43"/>
      <c r="CM494" s="35"/>
      <c r="CN494" s="43"/>
      <c r="CX494" s="35"/>
      <c r="CY494" s="43"/>
      <c r="DI494" s="35"/>
      <c r="DJ494" s="43"/>
    </row>
    <row r="495" spans="1:114">
      <c r="A495" s="35">
        <f t="shared" si="662"/>
        <v>5729588.1130661936</v>
      </c>
      <c r="B495" s="35">
        <v>0</v>
      </c>
      <c r="C495" s="56">
        <f t="shared" si="666"/>
        <v>19.25</v>
      </c>
      <c r="D495" s="60"/>
      <c r="E495" s="59">
        <f t="shared" si="663"/>
        <v>19.25</v>
      </c>
      <c r="F495" s="102">
        <f t="shared" si="661"/>
        <v>38.5</v>
      </c>
      <c r="G495" s="38">
        <f t="shared" si="664"/>
        <v>2.7588848602284782E+29</v>
      </c>
      <c r="H495" s="35">
        <f t="shared" si="665"/>
        <v>97.800000000000054</v>
      </c>
      <c r="I495" s="39">
        <v>489</v>
      </c>
      <c r="L495" s="34"/>
      <c r="M495" s="35"/>
      <c r="N495" s="43"/>
      <c r="Y495" s="35"/>
      <c r="Z495" s="43"/>
      <c r="AJ495" s="35"/>
      <c r="AK495" s="43"/>
      <c r="AU495" s="35"/>
      <c r="AV495" s="43"/>
      <c r="BF495" s="35"/>
      <c r="BG495" s="43"/>
      <c r="BQ495" s="35"/>
      <c r="BR495" s="43"/>
      <c r="CB495" s="35"/>
      <c r="CC495" s="43"/>
      <c r="CM495" s="35"/>
      <c r="CN495" s="43"/>
      <c r="CX495" s="35"/>
      <c r="CY495" s="43"/>
      <c r="DI495" s="35"/>
      <c r="DJ495" s="43"/>
    </row>
    <row r="496" spans="1:114">
      <c r="A496" s="35">
        <f t="shared" si="662"/>
        <v>5931641.6015159348</v>
      </c>
      <c r="B496" s="35">
        <v>0</v>
      </c>
      <c r="C496" s="56">
        <f t="shared" si="666"/>
        <v>19.25</v>
      </c>
      <c r="D496" s="60"/>
      <c r="E496" s="59">
        <f t="shared" si="663"/>
        <v>19.25</v>
      </c>
      <c r="F496" s="102">
        <f t="shared" si="661"/>
        <v>38.5</v>
      </c>
      <c r="G496" s="38">
        <f t="shared" si="664"/>
        <v>3.1691265005706776E+29</v>
      </c>
      <c r="H496" s="35">
        <f t="shared" si="665"/>
        <v>98.000000000000043</v>
      </c>
      <c r="I496" s="39">
        <v>490</v>
      </c>
      <c r="L496" s="34"/>
      <c r="M496" s="35"/>
      <c r="N496" s="43"/>
      <c r="Y496" s="35"/>
      <c r="Z496" s="43"/>
      <c r="AJ496" s="35"/>
      <c r="AK496" s="43"/>
      <c r="AU496" s="35"/>
      <c r="AV496" s="43"/>
      <c r="BF496" s="35"/>
      <c r="BG496" s="43"/>
      <c r="BQ496" s="35"/>
      <c r="BR496" s="43"/>
      <c r="CB496" s="35"/>
      <c r="CC496" s="43"/>
      <c r="CM496" s="35"/>
      <c r="CN496" s="43"/>
      <c r="CX496" s="35"/>
      <c r="CY496" s="43"/>
      <c r="DI496" s="35"/>
      <c r="DJ496" s="43"/>
    </row>
    <row r="497" spans="1:114">
      <c r="A497" s="35">
        <f t="shared" si="662"/>
        <v>6140820.4908477413</v>
      </c>
      <c r="B497" s="35">
        <v>0</v>
      </c>
      <c r="C497" s="56">
        <f t="shared" si="666"/>
        <v>19.25</v>
      </c>
      <c r="D497" s="60"/>
      <c r="E497" s="59">
        <f t="shared" si="663"/>
        <v>19.25</v>
      </c>
      <c r="F497" s="102">
        <f t="shared" si="661"/>
        <v>38.5</v>
      </c>
      <c r="G497" s="38">
        <f t="shared" si="664"/>
        <v>3.6403703979830478E+29</v>
      </c>
      <c r="H497" s="35">
        <f t="shared" si="665"/>
        <v>98.20000000000006</v>
      </c>
      <c r="I497" s="39">
        <v>491</v>
      </c>
      <c r="L497" s="34"/>
      <c r="M497" s="35"/>
      <c r="N497" s="43"/>
      <c r="Y497" s="35"/>
      <c r="Z497" s="43"/>
      <c r="AJ497" s="35"/>
      <c r="AK497" s="43"/>
      <c r="AU497" s="35"/>
      <c r="AV497" s="43"/>
      <c r="BF497" s="35"/>
      <c r="BG497" s="43"/>
      <c r="BQ497" s="35"/>
      <c r="BR497" s="43"/>
      <c r="CB497" s="35"/>
      <c r="CC497" s="43"/>
      <c r="CM497" s="35"/>
      <c r="CN497" s="43"/>
      <c r="CX497" s="35"/>
      <c r="CY497" s="43"/>
      <c r="DI497" s="35"/>
      <c r="DJ497" s="43"/>
    </row>
    <row r="498" spans="1:114">
      <c r="A498" s="35">
        <f t="shared" si="662"/>
        <v>6357376.0577810574</v>
      </c>
      <c r="B498" s="35">
        <v>0</v>
      </c>
      <c r="C498" s="56">
        <f t="shared" si="666"/>
        <v>19.25</v>
      </c>
      <c r="D498" s="60"/>
      <c r="E498" s="59">
        <f t="shared" si="663"/>
        <v>19.25</v>
      </c>
      <c r="F498" s="102">
        <f t="shared" si="661"/>
        <v>38.5</v>
      </c>
      <c r="G498" s="38">
        <f t="shared" si="664"/>
        <v>4.1816874877430287E+29</v>
      </c>
      <c r="H498" s="35">
        <f t="shared" si="665"/>
        <v>98.400000000000048</v>
      </c>
      <c r="I498" s="39">
        <v>492</v>
      </c>
      <c r="L498" s="34"/>
      <c r="M498" s="35"/>
      <c r="N498" s="43"/>
      <c r="Y498" s="35"/>
      <c r="Z498" s="43"/>
      <c r="AJ498" s="35"/>
      <c r="AK498" s="43"/>
      <c r="AU498" s="35"/>
      <c r="AV498" s="43"/>
      <c r="BF498" s="35"/>
      <c r="BG498" s="43"/>
      <c r="BQ498" s="35"/>
      <c r="BR498" s="43"/>
      <c r="CB498" s="35"/>
      <c r="CC498" s="43"/>
      <c r="CM498" s="35"/>
      <c r="CN498" s="43"/>
      <c r="CX498" s="35"/>
      <c r="CY498" s="43"/>
      <c r="DI498" s="35"/>
      <c r="DJ498" s="43"/>
    </row>
    <row r="499" spans="1:114">
      <c r="A499" s="35">
        <f t="shared" si="662"/>
        <v>6581568.4402897041</v>
      </c>
      <c r="B499" s="35">
        <v>0</v>
      </c>
      <c r="C499" s="56">
        <f t="shared" si="666"/>
        <v>19.25</v>
      </c>
      <c r="D499" s="60"/>
      <c r="E499" s="59">
        <f t="shared" si="663"/>
        <v>19.25</v>
      </c>
      <c r="F499" s="102">
        <f t="shared" si="661"/>
        <v>38.5</v>
      </c>
      <c r="G499" s="38">
        <f t="shared" si="664"/>
        <v>4.8034975382821008E+29</v>
      </c>
      <c r="H499" s="35">
        <f t="shared" si="665"/>
        <v>98.600000000000065</v>
      </c>
      <c r="I499" s="39">
        <v>493</v>
      </c>
      <c r="L499" s="34"/>
      <c r="M499" s="35"/>
      <c r="N499" s="43"/>
      <c r="Y499" s="35"/>
      <c r="Z499" s="43"/>
      <c r="AJ499" s="35"/>
      <c r="AK499" s="43"/>
      <c r="AU499" s="35"/>
      <c r="AV499" s="43"/>
      <c r="BF499" s="35"/>
      <c r="BG499" s="43"/>
      <c r="BQ499" s="35"/>
      <c r="BR499" s="43"/>
      <c r="CB499" s="35"/>
      <c r="CC499" s="43"/>
      <c r="CM499" s="35"/>
      <c r="CN499" s="43"/>
      <c r="CX499" s="35"/>
      <c r="CY499" s="43"/>
      <c r="DI499" s="35"/>
      <c r="DJ499" s="43"/>
    </row>
    <row r="500" spans="1:114">
      <c r="A500" s="35">
        <f t="shared" si="662"/>
        <v>6813666.9500933345</v>
      </c>
      <c r="B500" s="35">
        <v>0</v>
      </c>
      <c r="C500" s="56">
        <f t="shared" si="666"/>
        <v>19.25</v>
      </c>
      <c r="D500" s="60"/>
      <c r="E500" s="59">
        <f t="shared" si="663"/>
        <v>19.25</v>
      </c>
      <c r="F500" s="102">
        <f t="shared" si="661"/>
        <v>38.5</v>
      </c>
      <c r="G500" s="38">
        <f t="shared" si="664"/>
        <v>5.517769720456957E+29</v>
      </c>
      <c r="H500" s="35">
        <f t="shared" si="665"/>
        <v>98.800000000000054</v>
      </c>
      <c r="I500" s="39">
        <v>494</v>
      </c>
      <c r="L500" s="34"/>
      <c r="M500" s="35"/>
      <c r="N500" s="43"/>
      <c r="Y500" s="35"/>
      <c r="Z500" s="43"/>
      <c r="AJ500" s="35"/>
      <c r="AK500" s="43"/>
      <c r="AU500" s="35"/>
      <c r="AV500" s="43"/>
      <c r="BF500" s="35"/>
      <c r="BG500" s="43"/>
      <c r="BQ500" s="35"/>
      <c r="BR500" s="43"/>
      <c r="CB500" s="35"/>
      <c r="CC500" s="43"/>
      <c r="CM500" s="35"/>
      <c r="CN500" s="43"/>
      <c r="CX500" s="35"/>
      <c r="CY500" s="43"/>
      <c r="DI500" s="35"/>
      <c r="DJ500" s="43"/>
    </row>
    <row r="501" spans="1:114">
      <c r="A501" s="35">
        <f t="shared" si="662"/>
        <v>7053950.3961688885</v>
      </c>
      <c r="B501" s="35">
        <v>0</v>
      </c>
      <c r="C501" s="56">
        <f t="shared" si="666"/>
        <v>19.25</v>
      </c>
      <c r="D501" s="60"/>
      <c r="E501" s="59">
        <f t="shared" si="663"/>
        <v>19.25</v>
      </c>
      <c r="F501" s="102">
        <f t="shared" si="661"/>
        <v>38.5</v>
      </c>
      <c r="G501" s="38">
        <f t="shared" si="664"/>
        <v>6.3382530011413553E+29</v>
      </c>
      <c r="H501" s="35">
        <f t="shared" si="665"/>
        <v>99.000000000000043</v>
      </c>
      <c r="I501" s="39">
        <v>495</v>
      </c>
      <c r="L501" s="34"/>
      <c r="M501" s="35"/>
      <c r="N501" s="43"/>
      <c r="Y501" s="35"/>
      <c r="Z501" s="43"/>
      <c r="AJ501" s="35"/>
      <c r="AK501" s="43"/>
      <c r="AU501" s="35"/>
      <c r="AV501" s="43"/>
      <c r="BF501" s="35"/>
      <c r="BG501" s="43"/>
      <c r="BQ501" s="35"/>
      <c r="BR501" s="43"/>
      <c r="CB501" s="35"/>
      <c r="CC501" s="43"/>
      <c r="CM501" s="35"/>
      <c r="CN501" s="43"/>
      <c r="CX501" s="35"/>
      <c r="CY501" s="43"/>
      <c r="DI501" s="35"/>
      <c r="DJ501" s="43"/>
    </row>
    <row r="502" spans="1:114">
      <c r="A502" s="35">
        <f t="shared" si="662"/>
        <v>7302707.4196706386</v>
      </c>
      <c r="B502" s="35">
        <v>0</v>
      </c>
      <c r="C502" s="56">
        <f t="shared" si="666"/>
        <v>19.25</v>
      </c>
      <c r="D502" s="60"/>
      <c r="E502" s="59">
        <f t="shared" si="663"/>
        <v>19.25</v>
      </c>
      <c r="F502" s="102">
        <f t="shared" si="661"/>
        <v>38.5</v>
      </c>
      <c r="G502" s="38">
        <f t="shared" si="664"/>
        <v>7.2807407959660985E+29</v>
      </c>
      <c r="H502" s="35">
        <f t="shared" si="665"/>
        <v>99.20000000000006</v>
      </c>
      <c r="I502" s="39">
        <v>496</v>
      </c>
      <c r="L502" s="34"/>
      <c r="M502" s="35"/>
      <c r="N502" s="43"/>
      <c r="Y502" s="35"/>
      <c r="Z502" s="43"/>
      <c r="AJ502" s="35"/>
      <c r="AK502" s="43"/>
      <c r="AU502" s="35"/>
      <c r="AV502" s="43"/>
      <c r="BF502" s="35"/>
      <c r="BG502" s="43"/>
      <c r="BQ502" s="35"/>
      <c r="BR502" s="43"/>
      <c r="CB502" s="35"/>
      <c r="CC502" s="43"/>
      <c r="CM502" s="35"/>
      <c r="CN502" s="43"/>
      <c r="CX502" s="35"/>
      <c r="CY502" s="43"/>
      <c r="DI502" s="35"/>
      <c r="DJ502" s="43"/>
    </row>
    <row r="503" spans="1:114">
      <c r="A503" s="35">
        <f t="shared" si="662"/>
        <v>7560236.8406611877</v>
      </c>
      <c r="B503" s="35">
        <v>0</v>
      </c>
      <c r="C503" s="56">
        <f t="shared" si="666"/>
        <v>19.25</v>
      </c>
      <c r="D503" s="60"/>
      <c r="E503" s="59">
        <f t="shared" si="663"/>
        <v>19.25</v>
      </c>
      <c r="F503" s="102">
        <f t="shared" si="661"/>
        <v>38.5</v>
      </c>
      <c r="G503" s="38">
        <f t="shared" si="664"/>
        <v>8.3633749754860601E+29</v>
      </c>
      <c r="H503" s="35">
        <f t="shared" si="665"/>
        <v>99.400000000000048</v>
      </c>
      <c r="I503" s="39">
        <v>497</v>
      </c>
      <c r="L503" s="34"/>
      <c r="M503" s="35"/>
      <c r="N503" s="43"/>
      <c r="Y503" s="35"/>
      <c r="Z503" s="43"/>
      <c r="AJ503" s="35"/>
      <c r="AK503" s="43"/>
      <c r="AU503" s="35"/>
      <c r="AV503" s="43"/>
      <c r="BF503" s="35"/>
      <c r="BG503" s="43"/>
      <c r="BQ503" s="35"/>
      <c r="BR503" s="43"/>
      <c r="CB503" s="35"/>
      <c r="CC503" s="43"/>
      <c r="CM503" s="35"/>
      <c r="CN503" s="43"/>
      <c r="CX503" s="35"/>
      <c r="CY503" s="43"/>
      <c r="DI503" s="35"/>
      <c r="DJ503" s="43"/>
    </row>
    <row r="504" spans="1:114">
      <c r="A504" s="35">
        <f t="shared" si="662"/>
        <v>7826848.0170698809</v>
      </c>
      <c r="B504" s="35">
        <v>0</v>
      </c>
      <c r="C504" s="56">
        <f t="shared" si="666"/>
        <v>19.25</v>
      </c>
      <c r="D504" s="60"/>
      <c r="E504" s="59">
        <f t="shared" si="663"/>
        <v>19.25</v>
      </c>
      <c r="F504" s="102">
        <f t="shared" si="661"/>
        <v>38.5</v>
      </c>
      <c r="G504" s="38">
        <f t="shared" si="664"/>
        <v>9.6069950765642059E+29</v>
      </c>
      <c r="H504" s="35">
        <f t="shared" si="665"/>
        <v>99.600000000000037</v>
      </c>
      <c r="I504" s="39">
        <v>498</v>
      </c>
      <c r="L504" s="34"/>
      <c r="M504" s="35"/>
      <c r="N504" s="43"/>
      <c r="Y504" s="35"/>
      <c r="Z504" s="43"/>
      <c r="AJ504" s="35"/>
      <c r="AK504" s="43"/>
      <c r="AU504" s="35"/>
      <c r="AV504" s="43"/>
      <c r="BF504" s="35"/>
      <c r="BG504" s="43"/>
      <c r="BQ504" s="35"/>
      <c r="BR504" s="43"/>
      <c r="CB504" s="35"/>
      <c r="CC504" s="43"/>
      <c r="CM504" s="35"/>
      <c r="CN504" s="43"/>
      <c r="CX504" s="35"/>
      <c r="CY504" s="43"/>
      <c r="DI504" s="35"/>
      <c r="DJ504" s="43"/>
    </row>
    <row r="505" spans="1:114">
      <c r="A505" s="35">
        <f t="shared" si="662"/>
        <v>8102861.2163098874</v>
      </c>
      <c r="B505" s="35">
        <v>0</v>
      </c>
      <c r="C505" s="56">
        <f t="shared" si="666"/>
        <v>19.25</v>
      </c>
      <c r="D505" s="60"/>
      <c r="E505" s="59">
        <f t="shared" si="663"/>
        <v>19.25</v>
      </c>
      <c r="F505" s="102">
        <f t="shared" si="661"/>
        <v>38.5</v>
      </c>
      <c r="G505" s="38">
        <f t="shared" si="664"/>
        <v>1.1035539440913918E+30</v>
      </c>
      <c r="H505" s="35">
        <f t="shared" si="665"/>
        <v>99.800000000000054</v>
      </c>
      <c r="I505" s="39">
        <v>499</v>
      </c>
      <c r="L505" s="34"/>
      <c r="M505" s="35"/>
      <c r="N505" s="43"/>
      <c r="Y505" s="35"/>
      <c r="Z505" s="43"/>
      <c r="AJ505" s="35"/>
      <c r="AK505" s="43"/>
      <c r="AU505" s="35"/>
      <c r="AV505" s="43"/>
      <c r="BF505" s="35"/>
      <c r="BG505" s="43"/>
      <c r="BQ505" s="35"/>
      <c r="BR505" s="43"/>
      <c r="CB505" s="35"/>
      <c r="CC505" s="43"/>
      <c r="CM505" s="35"/>
      <c r="CN505" s="43"/>
      <c r="CX505" s="35"/>
      <c r="CY505" s="43"/>
      <c r="DI505" s="35"/>
      <c r="DJ505" s="43"/>
    </row>
    <row r="506" spans="1:114">
      <c r="A506" s="35">
        <f t="shared" si="662"/>
        <v>8388608.0000003073</v>
      </c>
      <c r="B506" s="35">
        <v>0</v>
      </c>
      <c r="C506" s="56">
        <f t="shared" si="666"/>
        <v>19.25</v>
      </c>
      <c r="D506" s="60"/>
      <c r="E506" s="59">
        <f t="shared" si="663"/>
        <v>19.25</v>
      </c>
      <c r="F506" s="102">
        <f t="shared" si="661"/>
        <v>38.5</v>
      </c>
      <c r="G506" s="38">
        <f t="shared" si="664"/>
        <v>1.2676506002282719E+30</v>
      </c>
      <c r="H506" s="35">
        <f t="shared" si="665"/>
        <v>100.00000000000004</v>
      </c>
      <c r="I506" s="39">
        <v>500</v>
      </c>
      <c r="L506" s="34"/>
      <c r="M506" s="35"/>
      <c r="N506" s="43"/>
      <c r="Y506" s="35"/>
      <c r="Z506" s="43"/>
      <c r="AJ506" s="35"/>
      <c r="AK506" s="43"/>
      <c r="AU506" s="35"/>
      <c r="AV506" s="43"/>
      <c r="BF506" s="35"/>
      <c r="BG506" s="43"/>
      <c r="BQ506" s="35"/>
      <c r="BR506" s="43"/>
      <c r="CB506" s="35"/>
      <c r="CC506" s="43"/>
      <c r="CM506" s="35"/>
      <c r="CN506" s="43"/>
      <c r="CX506" s="35"/>
      <c r="CY506" s="43"/>
      <c r="DI506" s="35"/>
      <c r="DJ506" s="43"/>
    </row>
    <row r="507" spans="1:114">
      <c r="A507" s="35">
        <f t="shared" si="662"/>
        <v>8684431.6222554892</v>
      </c>
      <c r="B507" s="35">
        <v>0</v>
      </c>
      <c r="C507" s="56">
        <f t="shared" si="666"/>
        <v>19.25</v>
      </c>
      <c r="D507" s="60"/>
      <c r="E507" s="59">
        <f t="shared" si="663"/>
        <v>19.25</v>
      </c>
      <c r="F507" s="102">
        <f t="shared" si="661"/>
        <v>38.5</v>
      </c>
      <c r="G507" s="38">
        <f t="shared" si="664"/>
        <v>1.4561481591932197E+30</v>
      </c>
      <c r="H507" s="35">
        <f t="shared" si="665"/>
        <v>100.20000000000006</v>
      </c>
      <c r="I507" s="39">
        <v>501</v>
      </c>
      <c r="L507" s="34"/>
      <c r="M507" s="35"/>
      <c r="N507" s="43"/>
      <c r="Y507" s="35"/>
      <c r="Z507" s="43"/>
      <c r="AJ507" s="35"/>
      <c r="AK507" s="43"/>
      <c r="AU507" s="35"/>
      <c r="AV507" s="43"/>
      <c r="BF507" s="35"/>
      <c r="BG507" s="43"/>
      <c r="BQ507" s="35"/>
      <c r="BR507" s="43"/>
      <c r="CB507" s="35"/>
      <c r="CC507" s="43"/>
      <c r="CM507" s="35"/>
      <c r="CN507" s="43"/>
      <c r="CX507" s="35"/>
      <c r="CY507" s="43"/>
      <c r="DI507" s="35"/>
      <c r="DJ507" s="43"/>
    </row>
    <row r="508" spans="1:114">
      <c r="A508" s="35">
        <f t="shared" si="662"/>
        <v>8990687.4420199804</v>
      </c>
      <c r="B508" s="35">
        <v>0</v>
      </c>
      <c r="C508" s="56">
        <f t="shared" si="666"/>
        <v>19.25</v>
      </c>
      <c r="D508" s="60"/>
      <c r="E508" s="59">
        <f t="shared" si="663"/>
        <v>19.25</v>
      </c>
      <c r="F508" s="102">
        <f t="shared" si="661"/>
        <v>38.5</v>
      </c>
      <c r="G508" s="38">
        <f t="shared" si="664"/>
        <v>1.6726749950972123E+30</v>
      </c>
      <c r="H508" s="35">
        <f t="shared" si="665"/>
        <v>100.40000000000005</v>
      </c>
      <c r="I508" s="39">
        <v>502</v>
      </c>
      <c r="L508" s="34"/>
      <c r="M508" s="35"/>
      <c r="N508" s="43"/>
      <c r="Y508" s="35"/>
      <c r="Z508" s="43"/>
      <c r="AJ508" s="35"/>
      <c r="AK508" s="43"/>
      <c r="AU508" s="35"/>
      <c r="AV508" s="43"/>
      <c r="BF508" s="35"/>
      <c r="BG508" s="43"/>
      <c r="BQ508" s="35"/>
      <c r="BR508" s="43"/>
      <c r="CB508" s="35"/>
      <c r="CC508" s="43"/>
      <c r="CM508" s="35"/>
      <c r="CN508" s="43"/>
      <c r="CX508" s="35"/>
      <c r="CY508" s="43"/>
      <c r="DI508" s="35"/>
      <c r="DJ508" s="43"/>
    </row>
    <row r="509" spans="1:114">
      <c r="A509" s="35">
        <f t="shared" si="662"/>
        <v>9307743.3499444462</v>
      </c>
      <c r="B509" s="35">
        <v>0</v>
      </c>
      <c r="C509" s="56">
        <f t="shared" si="666"/>
        <v>19.25</v>
      </c>
      <c r="D509" s="60"/>
      <c r="E509" s="59">
        <f t="shared" si="663"/>
        <v>19.25</v>
      </c>
      <c r="F509" s="102">
        <f t="shared" si="661"/>
        <v>38.5</v>
      </c>
      <c r="G509" s="38">
        <f t="shared" si="664"/>
        <v>1.9213990153128423E+30</v>
      </c>
      <c r="H509" s="35">
        <f t="shared" si="665"/>
        <v>100.60000000000005</v>
      </c>
      <c r="I509" s="39">
        <v>503</v>
      </c>
      <c r="L509" s="34"/>
      <c r="M509" s="35"/>
      <c r="N509" s="43"/>
      <c r="Y509" s="35"/>
      <c r="Z509" s="43"/>
      <c r="AJ509" s="35"/>
      <c r="AK509" s="43"/>
      <c r="AU509" s="35"/>
      <c r="AV509" s="43"/>
      <c r="BF509" s="35"/>
      <c r="BG509" s="43"/>
      <c r="BQ509" s="35"/>
      <c r="BR509" s="43"/>
      <c r="CB509" s="35"/>
      <c r="CC509" s="43"/>
      <c r="CM509" s="35"/>
      <c r="CN509" s="43"/>
      <c r="CX509" s="35"/>
      <c r="CY509" s="43"/>
      <c r="DI509" s="35"/>
      <c r="DJ509" s="43"/>
    </row>
    <row r="510" spans="1:114">
      <c r="A510" s="35">
        <f t="shared" si="662"/>
        <v>9635980.2103153244</v>
      </c>
      <c r="B510" s="35">
        <v>0</v>
      </c>
      <c r="C510" s="56">
        <f t="shared" si="666"/>
        <v>19.25</v>
      </c>
      <c r="D510" s="60"/>
      <c r="E510" s="59">
        <f t="shared" si="663"/>
        <v>19.25</v>
      </c>
      <c r="F510" s="102">
        <f t="shared" si="661"/>
        <v>38.5</v>
      </c>
      <c r="G510" s="38">
        <f t="shared" si="664"/>
        <v>2.2071078881827845E+30</v>
      </c>
      <c r="H510" s="35">
        <f t="shared" si="665"/>
        <v>100.80000000000005</v>
      </c>
      <c r="I510" s="39">
        <v>504</v>
      </c>
      <c r="L510" s="34"/>
      <c r="M510" s="35"/>
      <c r="N510" s="43"/>
      <c r="Y510" s="35"/>
      <c r="Z510" s="43"/>
      <c r="AJ510" s="35"/>
      <c r="AK510" s="43"/>
      <c r="AU510" s="35"/>
      <c r="AV510" s="43"/>
      <c r="BF510" s="35"/>
      <c r="BG510" s="43"/>
      <c r="BQ510" s="35"/>
      <c r="BR510" s="43"/>
      <c r="CB510" s="35"/>
      <c r="CC510" s="43"/>
      <c r="CM510" s="35"/>
      <c r="CN510" s="43"/>
      <c r="CX510" s="35"/>
      <c r="CY510" s="43"/>
      <c r="DI510" s="35"/>
      <c r="DJ510" s="43"/>
    </row>
    <row r="511" spans="1:114">
      <c r="A511" s="35">
        <f t="shared" si="662"/>
        <v>9975792.3185691163</v>
      </c>
      <c r="B511" s="35">
        <v>0</v>
      </c>
      <c r="C511" s="56">
        <f t="shared" si="666"/>
        <v>19.25</v>
      </c>
      <c r="D511" s="60"/>
      <c r="E511" s="59">
        <f t="shared" si="663"/>
        <v>19.25</v>
      </c>
      <c r="F511" s="102">
        <f t="shared" si="661"/>
        <v>38.5</v>
      </c>
      <c r="G511" s="38">
        <f t="shared" si="664"/>
        <v>2.5353012004565449E+30</v>
      </c>
      <c r="H511" s="35">
        <f t="shared" si="665"/>
        <v>101.00000000000004</v>
      </c>
      <c r="I511" s="39">
        <v>505</v>
      </c>
      <c r="L511" s="34"/>
      <c r="M511" s="35"/>
      <c r="N511" s="43"/>
      <c r="Y511" s="35"/>
      <c r="Z511" s="43"/>
      <c r="AJ511" s="35"/>
      <c r="AK511" s="43"/>
      <c r="AU511" s="35"/>
      <c r="AV511" s="43"/>
      <c r="BF511" s="35"/>
      <c r="BG511" s="43"/>
      <c r="BQ511" s="35"/>
      <c r="BR511" s="43"/>
      <c r="CB511" s="35"/>
      <c r="CC511" s="43"/>
      <c r="CM511" s="35"/>
      <c r="CN511" s="43"/>
      <c r="CX511" s="35"/>
      <c r="CY511" s="43"/>
      <c r="DI511" s="35"/>
      <c r="DJ511" s="43"/>
    </row>
    <row r="512" spans="1:114">
      <c r="A512" s="35">
        <f t="shared" si="662"/>
        <v>10327587.874940855</v>
      </c>
      <c r="B512" s="35">
        <v>0</v>
      </c>
      <c r="C512" s="56">
        <f t="shared" si="666"/>
        <v>19.25</v>
      </c>
      <c r="D512" s="60"/>
      <c r="E512" s="59">
        <f t="shared" si="663"/>
        <v>19.25</v>
      </c>
      <c r="F512" s="102">
        <f t="shared" si="661"/>
        <v>38.5</v>
      </c>
      <c r="G512" s="38">
        <f t="shared" si="664"/>
        <v>2.9122963183864405E+30</v>
      </c>
      <c r="H512" s="35">
        <f t="shared" si="665"/>
        <v>101.20000000000005</v>
      </c>
      <c r="I512" s="39">
        <v>506</v>
      </c>
      <c r="L512" s="34"/>
      <c r="M512" s="35"/>
      <c r="N512" s="43"/>
      <c r="Y512" s="35"/>
      <c r="Z512" s="43"/>
      <c r="AJ512" s="35"/>
      <c r="AK512" s="43"/>
      <c r="AU512" s="35"/>
      <c r="AV512" s="43"/>
      <c r="BF512" s="35"/>
      <c r="BG512" s="43"/>
      <c r="BQ512" s="35"/>
      <c r="BR512" s="43"/>
      <c r="CB512" s="35"/>
      <c r="CC512" s="43"/>
      <c r="CM512" s="35"/>
      <c r="CN512" s="43"/>
      <c r="CX512" s="35"/>
      <c r="CY512" s="43"/>
      <c r="DI512" s="35"/>
      <c r="DJ512" s="43"/>
    </row>
    <row r="513" spans="1:114">
      <c r="A513" s="35">
        <f t="shared" si="662"/>
        <v>10691789.474815778</v>
      </c>
      <c r="B513" s="35">
        <v>0</v>
      </c>
      <c r="C513" s="56">
        <f t="shared" si="666"/>
        <v>19.25</v>
      </c>
      <c r="D513" s="60"/>
      <c r="E513" s="59">
        <f t="shared" si="663"/>
        <v>19.25</v>
      </c>
      <c r="F513" s="102">
        <f t="shared" si="661"/>
        <v>38.5</v>
      </c>
      <c r="G513" s="38">
        <f t="shared" si="664"/>
        <v>3.3453499901944257E+30</v>
      </c>
      <c r="H513" s="35">
        <f t="shared" si="665"/>
        <v>101.40000000000005</v>
      </c>
      <c r="I513" s="39">
        <v>507</v>
      </c>
      <c r="L513" s="34"/>
      <c r="M513" s="35"/>
      <c r="N513" s="43"/>
      <c r="Y513" s="35"/>
      <c r="Z513" s="43"/>
      <c r="AJ513" s="35"/>
      <c r="AK513" s="43"/>
      <c r="AU513" s="35"/>
      <c r="AV513" s="43"/>
      <c r="BF513" s="35"/>
      <c r="BG513" s="43"/>
      <c r="BQ513" s="35"/>
      <c r="BR513" s="43"/>
      <c r="CB513" s="35"/>
      <c r="CC513" s="43"/>
      <c r="CM513" s="35"/>
      <c r="CN513" s="43"/>
      <c r="CX513" s="35"/>
      <c r="CY513" s="43"/>
      <c r="DI513" s="35"/>
      <c r="DJ513" s="43"/>
    </row>
    <row r="514" spans="1:114">
      <c r="A514" s="35">
        <f t="shared" si="662"/>
        <v>11068834.6163732</v>
      </c>
      <c r="B514" s="35">
        <v>0</v>
      </c>
      <c r="C514" s="56">
        <f t="shared" si="666"/>
        <v>19.25</v>
      </c>
      <c r="D514" s="60"/>
      <c r="E514" s="59">
        <f t="shared" si="663"/>
        <v>19.25</v>
      </c>
      <c r="F514" s="102">
        <f t="shared" si="661"/>
        <v>38.5</v>
      </c>
      <c r="G514" s="38">
        <f t="shared" si="664"/>
        <v>3.8427980306256846E+30</v>
      </c>
      <c r="H514" s="35">
        <f t="shared" si="665"/>
        <v>101.60000000000005</v>
      </c>
      <c r="I514" s="39">
        <v>508</v>
      </c>
      <c r="L514" s="34"/>
      <c r="M514" s="35"/>
      <c r="N514" s="43"/>
      <c r="Y514" s="35"/>
      <c r="Z514" s="43"/>
      <c r="AJ514" s="35"/>
      <c r="AK514" s="43"/>
      <c r="AU514" s="35"/>
      <c r="AV514" s="43"/>
      <c r="BF514" s="35"/>
      <c r="BG514" s="43"/>
      <c r="BQ514" s="35"/>
      <c r="BR514" s="43"/>
      <c r="CB514" s="35"/>
      <c r="CC514" s="43"/>
      <c r="CM514" s="35"/>
      <c r="CN514" s="43"/>
      <c r="CX514" s="35"/>
      <c r="CY514" s="43"/>
      <c r="DI514" s="35"/>
      <c r="DJ514" s="43"/>
    </row>
    <row r="515" spans="1:114">
      <c r="A515" s="35">
        <f t="shared" si="662"/>
        <v>11459176.226132404</v>
      </c>
      <c r="B515" s="35">
        <v>0</v>
      </c>
      <c r="C515" s="56">
        <f t="shared" si="666"/>
        <v>19.25</v>
      </c>
      <c r="D515" s="60"/>
      <c r="E515" s="59">
        <f t="shared" si="663"/>
        <v>19.25</v>
      </c>
      <c r="F515" s="102">
        <f t="shared" si="661"/>
        <v>38.5</v>
      </c>
      <c r="G515" s="38">
        <f t="shared" si="664"/>
        <v>4.4142157763655696E+30</v>
      </c>
      <c r="H515" s="35">
        <f t="shared" si="665"/>
        <v>101.80000000000005</v>
      </c>
      <c r="I515" s="39">
        <v>509</v>
      </c>
      <c r="L515" s="34"/>
      <c r="M515" s="35"/>
      <c r="N515" s="43"/>
      <c r="Y515" s="35"/>
      <c r="Z515" s="43"/>
      <c r="AJ515" s="35"/>
      <c r="AK515" s="43"/>
      <c r="AU515" s="35"/>
      <c r="AV515" s="43"/>
      <c r="BF515" s="35"/>
      <c r="BG515" s="43"/>
      <c r="BQ515" s="35"/>
      <c r="BR515" s="43"/>
      <c r="CB515" s="35"/>
      <c r="CC515" s="43"/>
      <c r="CM515" s="35"/>
      <c r="CN515" s="43"/>
      <c r="CX515" s="35"/>
      <c r="CY515" s="43"/>
      <c r="DI515" s="35"/>
      <c r="DJ515" s="43"/>
    </row>
    <row r="516" spans="1:114">
      <c r="A516" s="35">
        <f t="shared" si="662"/>
        <v>11863283.203031886</v>
      </c>
      <c r="B516" s="35">
        <v>0</v>
      </c>
      <c r="C516" s="56">
        <f t="shared" si="666"/>
        <v>19.25</v>
      </c>
      <c r="D516" s="60"/>
      <c r="E516" s="59">
        <f t="shared" si="663"/>
        <v>19.25</v>
      </c>
      <c r="F516" s="102">
        <f t="shared" si="661"/>
        <v>38.5</v>
      </c>
      <c r="G516" s="38">
        <f t="shared" si="664"/>
        <v>5.0706024009130899E+30</v>
      </c>
      <c r="H516" s="35">
        <f t="shared" si="665"/>
        <v>102.00000000000006</v>
      </c>
      <c r="I516" s="39">
        <v>510</v>
      </c>
      <c r="L516" s="34"/>
      <c r="M516" s="35"/>
      <c r="N516" s="43"/>
      <c r="Y516" s="35"/>
      <c r="Z516" s="43"/>
      <c r="AJ516" s="35"/>
      <c r="AK516" s="43"/>
      <c r="AU516" s="35"/>
      <c r="AV516" s="43"/>
      <c r="BF516" s="35"/>
      <c r="BG516" s="43"/>
      <c r="BQ516" s="35"/>
      <c r="BR516" s="43"/>
      <c r="CB516" s="35"/>
      <c r="CC516" s="43"/>
      <c r="CM516" s="35"/>
      <c r="CN516" s="43"/>
      <c r="CX516" s="35"/>
      <c r="CY516" s="43"/>
      <c r="DI516" s="35"/>
      <c r="DJ516" s="43"/>
    </row>
    <row r="517" spans="1:114">
      <c r="A517" s="35">
        <f t="shared" si="662"/>
        <v>12281640.981695503</v>
      </c>
      <c r="B517" s="35">
        <v>0</v>
      </c>
      <c r="C517" s="56">
        <f t="shared" si="666"/>
        <v>19.25</v>
      </c>
      <c r="D517" s="60"/>
      <c r="E517" s="59">
        <f t="shared" si="663"/>
        <v>19.25</v>
      </c>
      <c r="F517" s="102">
        <f t="shared" si="661"/>
        <v>38.5</v>
      </c>
      <c r="G517" s="38">
        <f t="shared" si="664"/>
        <v>5.8245926367728833E+30</v>
      </c>
      <c r="H517" s="35">
        <f t="shared" si="665"/>
        <v>102.20000000000005</v>
      </c>
      <c r="I517" s="39">
        <v>511</v>
      </c>
      <c r="L517" s="34"/>
      <c r="M517" s="35"/>
      <c r="N517" s="43"/>
      <c r="Y517" s="35"/>
      <c r="Z517" s="43"/>
      <c r="AJ517" s="35"/>
      <c r="AK517" s="43"/>
      <c r="AU517" s="35"/>
      <c r="AV517" s="43"/>
      <c r="BF517" s="35"/>
      <c r="BG517" s="43"/>
      <c r="BQ517" s="35"/>
      <c r="BR517" s="43"/>
      <c r="CB517" s="35"/>
      <c r="CC517" s="43"/>
      <c r="CM517" s="35"/>
      <c r="CN517" s="43"/>
      <c r="CX517" s="35"/>
      <c r="CY517" s="43"/>
      <c r="DI517" s="35"/>
      <c r="DJ517" s="43"/>
    </row>
    <row r="518" spans="1:114">
      <c r="A518" s="35">
        <f t="shared" si="662"/>
        <v>12714752.115562133</v>
      </c>
      <c r="B518" s="35">
        <v>0</v>
      </c>
      <c r="C518" s="56">
        <f t="shared" si="666"/>
        <v>19.25</v>
      </c>
      <c r="D518" s="60"/>
      <c r="E518" s="59">
        <f t="shared" si="663"/>
        <v>19.25</v>
      </c>
      <c r="F518" s="102">
        <f t="shared" ref="F518:F581" si="667">C518+E518</f>
        <v>38.5</v>
      </c>
      <c r="G518" s="38">
        <f t="shared" si="664"/>
        <v>6.6906999803888537E+30</v>
      </c>
      <c r="H518" s="35">
        <f t="shared" si="665"/>
        <v>102.40000000000006</v>
      </c>
      <c r="I518" s="39">
        <v>512</v>
      </c>
      <c r="L518" s="34"/>
      <c r="M518" s="35"/>
      <c r="N518" s="43"/>
      <c r="Y518" s="35"/>
      <c r="Z518" s="43"/>
      <c r="AJ518" s="35"/>
      <c r="AK518" s="43"/>
      <c r="AU518" s="35"/>
      <c r="AV518" s="43"/>
      <c r="BF518" s="35"/>
      <c r="BG518" s="43"/>
      <c r="BQ518" s="35"/>
      <c r="BR518" s="43"/>
      <c r="CB518" s="35"/>
      <c r="CC518" s="43"/>
      <c r="CM518" s="35"/>
      <c r="CN518" s="43"/>
      <c r="CX518" s="35"/>
      <c r="CY518" s="43"/>
      <c r="DI518" s="35"/>
      <c r="DJ518" s="43"/>
    </row>
    <row r="519" spans="1:114">
      <c r="A519" s="35">
        <f t="shared" ref="A519:A582" si="668">POWER(POWER(2,0.05),I519-40)</f>
        <v>13163136.880579429</v>
      </c>
      <c r="B519" s="35">
        <v>0</v>
      </c>
      <c r="C519" s="56">
        <f t="shared" si="666"/>
        <v>19.25</v>
      </c>
      <c r="D519" s="60"/>
      <c r="E519" s="59">
        <f t="shared" ref="E519:E582" si="669">C519</f>
        <v>19.25</v>
      </c>
      <c r="F519" s="102">
        <f t="shared" si="667"/>
        <v>38.5</v>
      </c>
      <c r="G519" s="38">
        <f t="shared" ref="G519:G545" si="670">POWER($H$1,I519)</f>
        <v>7.6855960612513715E+30</v>
      </c>
      <c r="H519" s="35">
        <f t="shared" si="665"/>
        <v>102.60000000000005</v>
      </c>
      <c r="I519" s="39">
        <v>513</v>
      </c>
      <c r="L519" s="34"/>
      <c r="M519" s="35"/>
      <c r="N519" s="43"/>
      <c r="Y519" s="35"/>
      <c r="Z519" s="43"/>
      <c r="AJ519" s="35"/>
      <c r="AK519" s="43"/>
      <c r="AU519" s="35"/>
      <c r="AV519" s="43"/>
      <c r="BF519" s="35"/>
      <c r="BG519" s="43"/>
      <c r="BQ519" s="35"/>
      <c r="BR519" s="43"/>
      <c r="CB519" s="35"/>
      <c r="CC519" s="43"/>
      <c r="CM519" s="35"/>
      <c r="CN519" s="43"/>
      <c r="CX519" s="35"/>
      <c r="CY519" s="43"/>
      <c r="DI519" s="35"/>
      <c r="DJ519" s="43"/>
    </row>
    <row r="520" spans="1:114">
      <c r="A520" s="35">
        <f t="shared" si="668"/>
        <v>13627333.900186693</v>
      </c>
      <c r="B520" s="35">
        <v>0</v>
      </c>
      <c r="C520" s="56">
        <f t="shared" si="666"/>
        <v>19.25</v>
      </c>
      <c r="D520" s="60"/>
      <c r="E520" s="59">
        <f t="shared" si="669"/>
        <v>19.25</v>
      </c>
      <c r="F520" s="102">
        <f t="shared" si="667"/>
        <v>38.5</v>
      </c>
      <c r="G520" s="38">
        <f t="shared" si="670"/>
        <v>8.8284315527311425E+30</v>
      </c>
      <c r="H520" s="35">
        <f t="shared" ref="H520:H545" si="671">LOG(G520,2)</f>
        <v>102.80000000000007</v>
      </c>
      <c r="I520" s="39">
        <v>514</v>
      </c>
      <c r="L520" s="34"/>
      <c r="M520" s="35"/>
      <c r="N520" s="43"/>
      <c r="Y520" s="35"/>
      <c r="Z520" s="43"/>
      <c r="AJ520" s="35"/>
      <c r="AK520" s="43"/>
      <c r="AU520" s="35"/>
      <c r="AV520" s="43"/>
      <c r="BF520" s="35"/>
      <c r="BG520" s="43"/>
      <c r="BQ520" s="35"/>
      <c r="BR520" s="43"/>
      <c r="CB520" s="35"/>
      <c r="CC520" s="43"/>
      <c r="CM520" s="35"/>
      <c r="CN520" s="43"/>
      <c r="CX520" s="35"/>
      <c r="CY520" s="43"/>
      <c r="DI520" s="35"/>
      <c r="DJ520" s="43"/>
    </row>
    <row r="521" spans="1:114">
      <c r="A521" s="35">
        <f t="shared" si="668"/>
        <v>14107900.792337798</v>
      </c>
      <c r="B521" s="35">
        <v>0</v>
      </c>
      <c r="C521" s="56">
        <f t="shared" si="666"/>
        <v>19.25</v>
      </c>
      <c r="D521" s="60"/>
      <c r="E521" s="59">
        <f t="shared" si="669"/>
        <v>19.25</v>
      </c>
      <c r="F521" s="102">
        <f t="shared" si="667"/>
        <v>38.5</v>
      </c>
      <c r="G521" s="38">
        <f t="shared" si="670"/>
        <v>1.0141204801826184E+31</v>
      </c>
      <c r="H521" s="35">
        <f t="shared" si="671"/>
        <v>103.00000000000006</v>
      </c>
      <c r="I521" s="39">
        <v>515</v>
      </c>
      <c r="L521" s="34"/>
      <c r="M521" s="35"/>
      <c r="N521" s="43"/>
      <c r="Y521" s="35"/>
      <c r="Z521" s="43"/>
      <c r="AJ521" s="35"/>
      <c r="AK521" s="43"/>
      <c r="AU521" s="35"/>
      <c r="AV521" s="43"/>
      <c r="BF521" s="35"/>
      <c r="BG521" s="43"/>
      <c r="BQ521" s="35"/>
      <c r="BR521" s="43"/>
      <c r="CB521" s="35"/>
      <c r="CC521" s="43"/>
      <c r="CM521" s="35"/>
      <c r="CN521" s="43"/>
      <c r="CX521" s="35"/>
      <c r="CY521" s="43"/>
      <c r="DI521" s="35"/>
      <c r="DJ521" s="43"/>
    </row>
    <row r="522" spans="1:114">
      <c r="A522" s="35">
        <f t="shared" si="668"/>
        <v>14605414.839341301</v>
      </c>
      <c r="B522" s="35">
        <v>0</v>
      </c>
      <c r="C522" s="56">
        <f t="shared" si="666"/>
        <v>19.25</v>
      </c>
      <c r="D522" s="60"/>
      <c r="E522" s="59">
        <f t="shared" si="669"/>
        <v>19.25</v>
      </c>
      <c r="F522" s="102">
        <f t="shared" si="667"/>
        <v>38.5</v>
      </c>
      <c r="G522" s="38">
        <f t="shared" si="670"/>
        <v>1.1649185273545769E+31</v>
      </c>
      <c r="H522" s="35">
        <f t="shared" si="671"/>
        <v>103.20000000000005</v>
      </c>
      <c r="I522" s="39">
        <v>516</v>
      </c>
      <c r="L522" s="34"/>
      <c r="M522" s="35"/>
      <c r="N522" s="43"/>
      <c r="Y522" s="35"/>
      <c r="Z522" s="43"/>
      <c r="AJ522" s="35"/>
      <c r="AK522" s="43"/>
      <c r="AU522" s="35"/>
      <c r="AV522" s="43"/>
      <c r="BF522" s="35"/>
      <c r="BG522" s="43"/>
      <c r="BQ522" s="35"/>
      <c r="BR522" s="43"/>
      <c r="CB522" s="35"/>
      <c r="CC522" s="43"/>
      <c r="CM522" s="35"/>
      <c r="CN522" s="43"/>
      <c r="CX522" s="35"/>
      <c r="CY522" s="43"/>
      <c r="DI522" s="35"/>
      <c r="DJ522" s="43"/>
    </row>
    <row r="523" spans="1:114">
      <c r="A523" s="35">
        <f t="shared" si="668"/>
        <v>15120473.681322398</v>
      </c>
      <c r="B523" s="35">
        <v>0</v>
      </c>
      <c r="C523" s="56">
        <f t="shared" si="666"/>
        <v>19.25</v>
      </c>
      <c r="D523" s="60"/>
      <c r="E523" s="59">
        <f t="shared" si="669"/>
        <v>19.25</v>
      </c>
      <c r="F523" s="102">
        <f t="shared" si="667"/>
        <v>38.5</v>
      </c>
      <c r="G523" s="38">
        <f t="shared" si="670"/>
        <v>1.338139996077771E+31</v>
      </c>
      <c r="H523" s="35">
        <f t="shared" si="671"/>
        <v>103.40000000000006</v>
      </c>
      <c r="I523" s="39">
        <v>517</v>
      </c>
      <c r="L523" s="34"/>
      <c r="M523" s="35"/>
      <c r="N523" s="43"/>
      <c r="Y523" s="35"/>
      <c r="Z523" s="43"/>
      <c r="AJ523" s="35"/>
      <c r="AK523" s="43"/>
      <c r="AU523" s="35"/>
      <c r="AV523" s="43"/>
      <c r="BF523" s="35"/>
      <c r="BG523" s="43"/>
      <c r="BQ523" s="35"/>
      <c r="BR523" s="43"/>
      <c r="CB523" s="35"/>
      <c r="CC523" s="43"/>
      <c r="CM523" s="35"/>
      <c r="CN523" s="43"/>
      <c r="CX523" s="35"/>
      <c r="CY523" s="43"/>
      <c r="DI523" s="35"/>
      <c r="DJ523" s="43"/>
    </row>
    <row r="524" spans="1:114">
      <c r="A524" s="35">
        <f t="shared" si="668"/>
        <v>15653696.034139784</v>
      </c>
      <c r="B524" s="35">
        <v>0</v>
      </c>
      <c r="C524" s="56">
        <f t="shared" si="666"/>
        <v>19.25</v>
      </c>
      <c r="D524" s="60"/>
      <c r="E524" s="59">
        <f t="shared" si="669"/>
        <v>19.25</v>
      </c>
      <c r="F524" s="102">
        <f t="shared" si="667"/>
        <v>38.5</v>
      </c>
      <c r="G524" s="38">
        <f t="shared" si="670"/>
        <v>1.5371192122502745E+31</v>
      </c>
      <c r="H524" s="35">
        <f t="shared" si="671"/>
        <v>103.60000000000005</v>
      </c>
      <c r="I524" s="39">
        <v>518</v>
      </c>
      <c r="L524" s="34"/>
      <c r="M524" s="35"/>
      <c r="N524" s="43"/>
      <c r="Y524" s="35"/>
      <c r="Z524" s="43"/>
      <c r="AJ524" s="35"/>
      <c r="AK524" s="43"/>
      <c r="AU524" s="35"/>
      <c r="AV524" s="43"/>
      <c r="BF524" s="35"/>
      <c r="BG524" s="43"/>
      <c r="BQ524" s="35"/>
      <c r="BR524" s="43"/>
      <c r="CB524" s="35"/>
      <c r="CC524" s="43"/>
      <c r="CM524" s="35"/>
      <c r="CN524" s="43"/>
      <c r="CX524" s="35"/>
      <c r="CY524" s="43"/>
      <c r="DI524" s="35"/>
      <c r="DJ524" s="43"/>
    </row>
    <row r="525" spans="1:114">
      <c r="A525" s="35">
        <f t="shared" si="668"/>
        <v>16205722.432619801</v>
      </c>
      <c r="B525" s="35">
        <v>0</v>
      </c>
      <c r="C525" s="56">
        <f t="shared" si="666"/>
        <v>19.25</v>
      </c>
      <c r="D525" s="60"/>
      <c r="E525" s="59">
        <f t="shared" si="669"/>
        <v>19.25</v>
      </c>
      <c r="F525" s="102">
        <f t="shared" si="667"/>
        <v>38.5</v>
      </c>
      <c r="G525" s="38">
        <f t="shared" si="670"/>
        <v>1.765686310546229E+31</v>
      </c>
      <c r="H525" s="35">
        <f t="shared" si="671"/>
        <v>103.80000000000004</v>
      </c>
      <c r="I525" s="39">
        <v>519</v>
      </c>
      <c r="L525" s="34"/>
      <c r="M525" s="35"/>
      <c r="N525" s="43"/>
      <c r="Y525" s="35"/>
      <c r="Z525" s="43"/>
      <c r="AJ525" s="35"/>
      <c r="AK525" s="43"/>
      <c r="AU525" s="35"/>
      <c r="AV525" s="43"/>
      <c r="BF525" s="35"/>
      <c r="BG525" s="43"/>
      <c r="BQ525" s="35"/>
      <c r="BR525" s="43"/>
      <c r="CB525" s="35"/>
      <c r="CC525" s="43"/>
      <c r="CM525" s="35"/>
      <c r="CN525" s="43"/>
      <c r="CX525" s="35"/>
      <c r="CY525" s="43"/>
      <c r="DI525" s="35"/>
      <c r="DJ525" s="43"/>
    </row>
    <row r="526" spans="1:114">
      <c r="A526" s="35">
        <f t="shared" si="668"/>
        <v>16777216.000000641</v>
      </c>
      <c r="B526" s="35">
        <v>0</v>
      </c>
      <c r="C526" s="56">
        <f t="shared" si="666"/>
        <v>19.25</v>
      </c>
      <c r="D526" s="60"/>
      <c r="E526" s="59">
        <f t="shared" si="669"/>
        <v>19.25</v>
      </c>
      <c r="F526" s="102">
        <f t="shared" si="667"/>
        <v>38.5</v>
      </c>
      <c r="G526" s="38">
        <f t="shared" si="670"/>
        <v>2.0282409603652373E+31</v>
      </c>
      <c r="H526" s="35">
        <f t="shared" si="671"/>
        <v>104.00000000000006</v>
      </c>
      <c r="I526" s="39">
        <v>520</v>
      </c>
      <c r="L526" s="34"/>
      <c r="M526" s="35"/>
      <c r="N526" s="43"/>
      <c r="Y526" s="35"/>
      <c r="Z526" s="43"/>
      <c r="AJ526" s="35"/>
      <c r="AK526" s="43"/>
      <c r="AU526" s="35"/>
      <c r="AV526" s="43"/>
      <c r="BF526" s="35"/>
      <c r="BG526" s="43"/>
      <c r="BQ526" s="35"/>
      <c r="BR526" s="43"/>
      <c r="CB526" s="35"/>
      <c r="CC526" s="43"/>
      <c r="CM526" s="35"/>
      <c r="CN526" s="43"/>
      <c r="CX526" s="35"/>
      <c r="CY526" s="43"/>
      <c r="DI526" s="35"/>
      <c r="DJ526" s="43"/>
    </row>
    <row r="527" spans="1:114">
      <c r="A527" s="35">
        <f t="shared" si="668"/>
        <v>17368863.244511005</v>
      </c>
      <c r="B527" s="35">
        <v>0</v>
      </c>
      <c r="C527" s="56">
        <f t="shared" si="666"/>
        <v>19.25</v>
      </c>
      <c r="D527" s="60"/>
      <c r="E527" s="59">
        <f t="shared" si="669"/>
        <v>19.25</v>
      </c>
      <c r="F527" s="102">
        <f t="shared" si="667"/>
        <v>38.5</v>
      </c>
      <c r="G527" s="38">
        <f t="shared" si="670"/>
        <v>2.3298370547091547E+31</v>
      </c>
      <c r="H527" s="35">
        <f t="shared" si="671"/>
        <v>104.20000000000005</v>
      </c>
      <c r="I527" s="39">
        <v>521</v>
      </c>
      <c r="L527" s="34"/>
      <c r="M527" s="35"/>
      <c r="N527" s="43"/>
      <c r="Y527" s="35"/>
      <c r="Z527" s="43"/>
      <c r="AJ527" s="35"/>
      <c r="AK527" s="43"/>
      <c r="AU527" s="35"/>
      <c r="AV527" s="43"/>
      <c r="BF527" s="35"/>
      <c r="BG527" s="43"/>
      <c r="BQ527" s="35"/>
      <c r="BR527" s="43"/>
      <c r="CB527" s="35"/>
      <c r="CC527" s="43"/>
      <c r="CM527" s="35"/>
      <c r="CN527" s="43"/>
      <c r="CX527" s="35"/>
      <c r="CY527" s="43"/>
      <c r="DI527" s="35"/>
      <c r="DJ527" s="43"/>
    </row>
    <row r="528" spans="1:114">
      <c r="A528" s="35">
        <f t="shared" si="668"/>
        <v>17981374.884039994</v>
      </c>
      <c r="B528" s="35">
        <v>0</v>
      </c>
      <c r="C528" s="56">
        <f t="shared" si="666"/>
        <v>19.25</v>
      </c>
      <c r="D528" s="60"/>
      <c r="E528" s="59">
        <f t="shared" si="669"/>
        <v>19.25</v>
      </c>
      <c r="F528" s="102">
        <f t="shared" si="667"/>
        <v>38.5</v>
      </c>
      <c r="G528" s="38">
        <f t="shared" si="670"/>
        <v>2.6762799921555433E+31</v>
      </c>
      <c r="H528" s="35">
        <f t="shared" si="671"/>
        <v>104.40000000000006</v>
      </c>
      <c r="I528" s="39">
        <v>522</v>
      </c>
      <c r="L528" s="34"/>
      <c r="M528" s="35"/>
      <c r="N528" s="43"/>
      <c r="Y528" s="35"/>
      <c r="Z528" s="43"/>
      <c r="AJ528" s="35"/>
      <c r="AK528" s="43"/>
      <c r="AU528" s="35"/>
      <c r="AV528" s="43"/>
      <c r="BF528" s="35"/>
      <c r="BG528" s="43"/>
      <c r="BQ528" s="35"/>
      <c r="BR528" s="43"/>
      <c r="CB528" s="35"/>
      <c r="CC528" s="43"/>
      <c r="CM528" s="35"/>
      <c r="CN528" s="43"/>
      <c r="CX528" s="35"/>
      <c r="CY528" s="43"/>
      <c r="DI528" s="35"/>
      <c r="DJ528" s="43"/>
    </row>
    <row r="529" spans="1:114">
      <c r="A529" s="35">
        <f t="shared" si="668"/>
        <v>18615486.699888922</v>
      </c>
      <c r="B529" s="35">
        <v>0</v>
      </c>
      <c r="C529" s="56">
        <f t="shared" si="666"/>
        <v>19.25</v>
      </c>
      <c r="D529" s="60"/>
      <c r="E529" s="59">
        <f t="shared" si="669"/>
        <v>19.25</v>
      </c>
      <c r="F529" s="102">
        <f t="shared" si="667"/>
        <v>38.5</v>
      </c>
      <c r="G529" s="38">
        <f t="shared" si="670"/>
        <v>3.0742384245005504E+31</v>
      </c>
      <c r="H529" s="35">
        <f t="shared" si="671"/>
        <v>104.60000000000005</v>
      </c>
      <c r="I529" s="39">
        <v>523</v>
      </c>
      <c r="L529" s="34"/>
      <c r="M529" s="35"/>
      <c r="N529" s="43"/>
      <c r="Y529" s="35"/>
      <c r="Z529" s="43"/>
      <c r="AJ529" s="35"/>
      <c r="AK529" s="43"/>
      <c r="AU529" s="35"/>
      <c r="AV529" s="43"/>
      <c r="BF529" s="35"/>
      <c r="BG529" s="43"/>
      <c r="BQ529" s="35"/>
      <c r="BR529" s="43"/>
      <c r="CB529" s="35"/>
      <c r="CC529" s="43"/>
      <c r="CM529" s="35"/>
      <c r="CN529" s="43"/>
      <c r="CX529" s="35"/>
      <c r="CY529" s="43"/>
      <c r="DI529" s="35"/>
      <c r="DJ529" s="43"/>
    </row>
    <row r="530" spans="1:114">
      <c r="A530" s="35">
        <f t="shared" si="668"/>
        <v>19271960.420630682</v>
      </c>
      <c r="B530" s="35">
        <v>0</v>
      </c>
      <c r="C530" s="56">
        <f t="shared" si="666"/>
        <v>19.25</v>
      </c>
      <c r="D530" s="60"/>
      <c r="E530" s="59">
        <f t="shared" si="669"/>
        <v>19.25</v>
      </c>
      <c r="F530" s="102">
        <f t="shared" si="667"/>
        <v>38.5</v>
      </c>
      <c r="G530" s="38">
        <f t="shared" si="670"/>
        <v>3.5313726210924593E+31</v>
      </c>
      <c r="H530" s="35">
        <f t="shared" si="671"/>
        <v>104.80000000000005</v>
      </c>
      <c r="I530" s="39">
        <v>524</v>
      </c>
      <c r="L530" s="34"/>
      <c r="M530" s="35"/>
      <c r="N530" s="43"/>
      <c r="Y530" s="35"/>
      <c r="Z530" s="43"/>
      <c r="AJ530" s="35"/>
      <c r="AK530" s="43"/>
      <c r="AU530" s="35"/>
      <c r="AV530" s="43"/>
      <c r="BF530" s="35"/>
      <c r="BG530" s="43"/>
      <c r="BQ530" s="35"/>
      <c r="BR530" s="43"/>
      <c r="CB530" s="35"/>
      <c r="CC530" s="43"/>
      <c r="CM530" s="35"/>
      <c r="CN530" s="43"/>
      <c r="CX530" s="35"/>
      <c r="CY530" s="43"/>
      <c r="DI530" s="35"/>
      <c r="DJ530" s="43"/>
    </row>
    <row r="531" spans="1:114">
      <c r="A531" s="35">
        <f t="shared" si="668"/>
        <v>19951584.637138262</v>
      </c>
      <c r="B531" s="35">
        <v>0</v>
      </c>
      <c r="C531" s="56">
        <f t="shared" si="666"/>
        <v>19.25</v>
      </c>
      <c r="D531" s="60"/>
      <c r="E531" s="59">
        <f t="shared" si="669"/>
        <v>19.25</v>
      </c>
      <c r="F531" s="102">
        <f t="shared" si="667"/>
        <v>38.5</v>
      </c>
      <c r="G531" s="38">
        <f t="shared" si="670"/>
        <v>4.0564819207304755E+31</v>
      </c>
      <c r="H531" s="35">
        <f t="shared" si="671"/>
        <v>105.00000000000006</v>
      </c>
      <c r="I531" s="39">
        <v>525</v>
      </c>
      <c r="L531" s="34"/>
      <c r="M531" s="35"/>
      <c r="N531" s="43"/>
      <c r="Y531" s="35"/>
      <c r="Z531" s="43"/>
      <c r="AJ531" s="35"/>
      <c r="AK531" s="43"/>
      <c r="AU531" s="35"/>
      <c r="AV531" s="43"/>
      <c r="BF531" s="35"/>
      <c r="BG531" s="43"/>
      <c r="BQ531" s="35"/>
      <c r="BR531" s="43"/>
      <c r="CB531" s="35"/>
      <c r="CC531" s="43"/>
      <c r="CM531" s="35"/>
      <c r="CN531" s="43"/>
      <c r="CX531" s="35"/>
      <c r="CY531" s="43"/>
      <c r="DI531" s="35"/>
      <c r="DJ531" s="43"/>
    </row>
    <row r="532" spans="1:114">
      <c r="A532" s="35">
        <f t="shared" si="668"/>
        <v>20655175.749881741</v>
      </c>
      <c r="B532" s="35">
        <v>0</v>
      </c>
      <c r="C532" s="56">
        <f t="shared" si="666"/>
        <v>19.25</v>
      </c>
      <c r="D532" s="60"/>
      <c r="E532" s="59">
        <f t="shared" si="669"/>
        <v>19.25</v>
      </c>
      <c r="F532" s="102">
        <f t="shared" si="667"/>
        <v>38.5</v>
      </c>
      <c r="G532" s="38">
        <f t="shared" si="670"/>
        <v>4.6596741094183102E+31</v>
      </c>
      <c r="H532" s="35">
        <f t="shared" si="671"/>
        <v>105.20000000000006</v>
      </c>
      <c r="I532" s="39">
        <v>526</v>
      </c>
      <c r="L532" s="34"/>
      <c r="M532" s="35"/>
      <c r="N532" s="43"/>
      <c r="Y532" s="35"/>
      <c r="Z532" s="43"/>
      <c r="AJ532" s="35"/>
      <c r="AK532" s="43"/>
      <c r="AU532" s="35"/>
      <c r="AV532" s="43"/>
      <c r="BF532" s="35"/>
      <c r="BG532" s="43"/>
      <c r="BQ532" s="35"/>
      <c r="BR532" s="43"/>
      <c r="CB532" s="35"/>
      <c r="CC532" s="43"/>
      <c r="CM532" s="35"/>
      <c r="CN532" s="43"/>
      <c r="CX532" s="35"/>
      <c r="CY532" s="43"/>
      <c r="DI532" s="35"/>
      <c r="DJ532" s="43"/>
    </row>
    <row r="533" spans="1:114">
      <c r="A533" s="35">
        <f t="shared" si="668"/>
        <v>21383578.949631594</v>
      </c>
      <c r="B533" s="35">
        <v>0</v>
      </c>
      <c r="C533" s="56">
        <f t="shared" si="666"/>
        <v>19.25</v>
      </c>
      <c r="D533" s="60"/>
      <c r="E533" s="59">
        <f t="shared" si="669"/>
        <v>19.25</v>
      </c>
      <c r="F533" s="102">
        <f t="shared" si="667"/>
        <v>38.5</v>
      </c>
      <c r="G533" s="38">
        <f t="shared" si="670"/>
        <v>5.3525599843110875E+31</v>
      </c>
      <c r="H533" s="35">
        <f t="shared" si="671"/>
        <v>105.40000000000005</v>
      </c>
      <c r="I533" s="39">
        <v>527</v>
      </c>
      <c r="L533" s="34"/>
      <c r="M533" s="35"/>
      <c r="N533" s="43"/>
      <c r="Y533" s="35"/>
      <c r="Z533" s="43"/>
      <c r="AJ533" s="35"/>
      <c r="AK533" s="43"/>
      <c r="AU533" s="35"/>
      <c r="AV533" s="43"/>
      <c r="BF533" s="35"/>
      <c r="BG533" s="43"/>
      <c r="BQ533" s="35"/>
      <c r="BR533" s="43"/>
      <c r="CB533" s="35"/>
      <c r="CC533" s="43"/>
      <c r="CM533" s="35"/>
      <c r="CN533" s="43"/>
      <c r="CX533" s="35"/>
      <c r="CY533" s="43"/>
      <c r="DI533" s="35"/>
      <c r="DJ533" s="43"/>
    </row>
    <row r="534" spans="1:114">
      <c r="A534" s="35">
        <f t="shared" si="668"/>
        <v>22137669.232746433</v>
      </c>
      <c r="B534" s="35">
        <v>0</v>
      </c>
      <c r="C534" s="56">
        <f t="shared" ref="C534:C597" si="672">IF(D534&gt;0,C533+D534,C533)</f>
        <v>19.25</v>
      </c>
      <c r="D534" s="60"/>
      <c r="E534" s="59">
        <f t="shared" si="669"/>
        <v>19.25</v>
      </c>
      <c r="F534" s="102">
        <f t="shared" si="667"/>
        <v>38.5</v>
      </c>
      <c r="G534" s="38">
        <f t="shared" si="670"/>
        <v>6.1484768490011026E+31</v>
      </c>
      <c r="H534" s="35">
        <f t="shared" si="671"/>
        <v>105.60000000000005</v>
      </c>
      <c r="I534" s="39">
        <v>528</v>
      </c>
      <c r="L534" s="34"/>
      <c r="M534" s="35"/>
      <c r="N534" s="43"/>
      <c r="Y534" s="35"/>
      <c r="Z534" s="43"/>
      <c r="AJ534" s="35"/>
      <c r="AK534" s="43"/>
      <c r="AU534" s="35"/>
      <c r="AV534" s="43"/>
      <c r="BF534" s="35"/>
      <c r="BG534" s="43"/>
      <c r="BQ534" s="35"/>
      <c r="BR534" s="43"/>
      <c r="CB534" s="35"/>
      <c r="CC534" s="43"/>
      <c r="CM534" s="35"/>
      <c r="CN534" s="43"/>
      <c r="CX534" s="35"/>
      <c r="CY534" s="43"/>
      <c r="DI534" s="35"/>
      <c r="DJ534" s="43"/>
    </row>
    <row r="535" spans="1:114">
      <c r="A535" s="35">
        <f t="shared" si="668"/>
        <v>22918352.452264845</v>
      </c>
      <c r="B535" s="35">
        <v>0</v>
      </c>
      <c r="C535" s="56">
        <f t="shared" si="672"/>
        <v>19.25</v>
      </c>
      <c r="D535" s="60"/>
      <c r="E535" s="59">
        <f t="shared" si="669"/>
        <v>19.25</v>
      </c>
      <c r="F535" s="102">
        <f t="shared" si="667"/>
        <v>38.5</v>
      </c>
      <c r="G535" s="38">
        <f t="shared" si="670"/>
        <v>7.0627452421849212E+31</v>
      </c>
      <c r="H535" s="35">
        <f t="shared" si="671"/>
        <v>105.80000000000005</v>
      </c>
      <c r="I535" s="39">
        <v>529</v>
      </c>
      <c r="L535" s="34"/>
      <c r="M535" s="35"/>
      <c r="N535" s="43"/>
      <c r="Y535" s="35"/>
      <c r="Z535" s="43"/>
      <c r="AJ535" s="35"/>
      <c r="AK535" s="43"/>
      <c r="AU535" s="35"/>
      <c r="AV535" s="43"/>
      <c r="BF535" s="35"/>
      <c r="BG535" s="43"/>
      <c r="BQ535" s="35"/>
      <c r="BR535" s="43"/>
      <c r="CB535" s="35"/>
      <c r="CC535" s="43"/>
      <c r="CM535" s="35"/>
      <c r="CN535" s="43"/>
      <c r="CX535" s="35"/>
      <c r="CY535" s="43"/>
      <c r="DI535" s="35"/>
      <c r="DJ535" s="43"/>
    </row>
    <row r="536" spans="1:114">
      <c r="A536" s="35">
        <f t="shared" si="668"/>
        <v>23726566.406063821</v>
      </c>
      <c r="B536" s="35">
        <v>0</v>
      </c>
      <c r="C536" s="56">
        <f t="shared" si="672"/>
        <v>19.25</v>
      </c>
      <c r="D536" s="60"/>
      <c r="E536" s="59">
        <f t="shared" si="669"/>
        <v>19.25</v>
      </c>
      <c r="F536" s="102">
        <f t="shared" si="667"/>
        <v>38.5</v>
      </c>
      <c r="G536" s="38">
        <f t="shared" si="670"/>
        <v>8.1129638414609546E+31</v>
      </c>
      <c r="H536" s="35">
        <f t="shared" si="671"/>
        <v>106.00000000000006</v>
      </c>
      <c r="I536" s="39">
        <v>530</v>
      </c>
      <c r="L536" s="34"/>
      <c r="M536" s="35"/>
      <c r="N536" s="43"/>
      <c r="Y536" s="35"/>
      <c r="Z536" s="43"/>
      <c r="AJ536" s="35"/>
      <c r="AK536" s="43"/>
      <c r="AU536" s="35"/>
      <c r="AV536" s="43"/>
      <c r="BF536" s="35"/>
      <c r="BG536" s="43"/>
      <c r="BQ536" s="35"/>
      <c r="BR536" s="43"/>
      <c r="CB536" s="35"/>
      <c r="CC536" s="43"/>
      <c r="CM536" s="35"/>
      <c r="CN536" s="43"/>
      <c r="CX536" s="35"/>
      <c r="CY536" s="43"/>
      <c r="DI536" s="35"/>
      <c r="DJ536" s="43"/>
    </row>
    <row r="537" spans="1:114">
      <c r="A537" s="35">
        <f t="shared" si="668"/>
        <v>24563281.963391047</v>
      </c>
      <c r="B537" s="35">
        <v>0</v>
      </c>
      <c r="C537" s="56">
        <f t="shared" si="672"/>
        <v>19.25</v>
      </c>
      <c r="D537" s="60"/>
      <c r="E537" s="59">
        <f t="shared" si="669"/>
        <v>19.25</v>
      </c>
      <c r="F537" s="102">
        <f t="shared" si="667"/>
        <v>38.5</v>
      </c>
      <c r="G537" s="38">
        <f t="shared" si="670"/>
        <v>9.3193482188366258E+31</v>
      </c>
      <c r="H537" s="35">
        <f t="shared" si="671"/>
        <v>106.20000000000006</v>
      </c>
      <c r="I537" s="39">
        <v>531</v>
      </c>
      <c r="L537" s="34"/>
      <c r="M537" s="35"/>
      <c r="N537" s="43"/>
      <c r="Y537" s="35"/>
      <c r="Z537" s="43"/>
      <c r="AJ537" s="35"/>
      <c r="AK537" s="43"/>
      <c r="AU537" s="35"/>
      <c r="AV537" s="43"/>
      <c r="BF537" s="35"/>
      <c r="BG537" s="43"/>
      <c r="BQ537" s="35"/>
      <c r="BR537" s="43"/>
      <c r="CB537" s="35"/>
      <c r="CC537" s="43"/>
      <c r="CM537" s="35"/>
      <c r="CN537" s="43"/>
      <c r="CX537" s="35"/>
      <c r="CY537" s="43"/>
      <c r="DI537" s="35"/>
      <c r="DJ537" s="43"/>
    </row>
    <row r="538" spans="1:114">
      <c r="A538" s="35">
        <f t="shared" si="668"/>
        <v>25429504.231124315</v>
      </c>
      <c r="B538" s="35">
        <v>0</v>
      </c>
      <c r="C538" s="56">
        <f t="shared" si="672"/>
        <v>19.25</v>
      </c>
      <c r="D538" s="60"/>
      <c r="E538" s="59">
        <f t="shared" si="669"/>
        <v>19.25</v>
      </c>
      <c r="F538" s="102">
        <f t="shared" si="667"/>
        <v>38.5</v>
      </c>
      <c r="G538" s="38">
        <f t="shared" si="670"/>
        <v>1.070511996862218E+32</v>
      </c>
      <c r="H538" s="35">
        <f t="shared" si="671"/>
        <v>106.40000000000005</v>
      </c>
      <c r="I538" s="39">
        <v>532</v>
      </c>
      <c r="L538" s="34"/>
      <c r="M538" s="35"/>
      <c r="N538" s="43"/>
      <c r="Y538" s="35"/>
      <c r="Z538" s="43"/>
      <c r="AJ538" s="35"/>
      <c r="AK538" s="43"/>
      <c r="AU538" s="35"/>
      <c r="AV538" s="43"/>
      <c r="BF538" s="35"/>
      <c r="BG538" s="43"/>
      <c r="BQ538" s="35"/>
      <c r="BR538" s="43"/>
      <c r="CB538" s="35"/>
      <c r="CC538" s="43"/>
      <c r="CM538" s="35"/>
      <c r="CN538" s="43"/>
      <c r="CX538" s="35"/>
      <c r="CY538" s="43"/>
      <c r="DI538" s="35"/>
      <c r="DJ538" s="43"/>
    </row>
    <row r="539" spans="1:114">
      <c r="A539" s="35">
        <f t="shared" si="668"/>
        <v>26326273.761158898</v>
      </c>
      <c r="B539" s="35">
        <v>0</v>
      </c>
      <c r="C539" s="56">
        <f t="shared" si="672"/>
        <v>19.25</v>
      </c>
      <c r="D539" s="60"/>
      <c r="E539" s="59">
        <f t="shared" si="669"/>
        <v>19.25</v>
      </c>
      <c r="F539" s="102">
        <f t="shared" si="667"/>
        <v>38.5</v>
      </c>
      <c r="G539" s="38">
        <f t="shared" si="670"/>
        <v>1.2296953698002209E+32</v>
      </c>
      <c r="H539" s="35">
        <f t="shared" si="671"/>
        <v>106.60000000000007</v>
      </c>
      <c r="I539" s="39">
        <v>533</v>
      </c>
      <c r="L539" s="34"/>
      <c r="M539" s="35"/>
      <c r="N539" s="43"/>
      <c r="Y539" s="35"/>
      <c r="Z539" s="43"/>
      <c r="AJ539" s="35"/>
      <c r="AK539" s="43"/>
      <c r="AU539" s="35"/>
      <c r="AV539" s="43"/>
      <c r="BF539" s="35"/>
      <c r="BG539" s="43"/>
      <c r="BQ539" s="35"/>
      <c r="BR539" s="43"/>
      <c r="CB539" s="35"/>
      <c r="CC539" s="43"/>
      <c r="CM539" s="35"/>
      <c r="CN539" s="43"/>
      <c r="CX539" s="35"/>
      <c r="CY539" s="43"/>
      <c r="DI539" s="35"/>
      <c r="DJ539" s="43"/>
    </row>
    <row r="540" spans="1:114">
      <c r="A540" s="35">
        <f t="shared" si="668"/>
        <v>27254667.800373424</v>
      </c>
      <c r="B540" s="35">
        <v>0</v>
      </c>
      <c r="C540" s="56">
        <f t="shared" si="672"/>
        <v>19.25</v>
      </c>
      <c r="D540" s="60"/>
      <c r="E540" s="59">
        <f t="shared" si="669"/>
        <v>19.25</v>
      </c>
      <c r="F540" s="102">
        <f t="shared" si="667"/>
        <v>38.5</v>
      </c>
      <c r="G540" s="38">
        <f t="shared" si="670"/>
        <v>1.4125490484369844E+32</v>
      </c>
      <c r="H540" s="35">
        <f t="shared" si="671"/>
        <v>106.80000000000005</v>
      </c>
      <c r="I540" s="39">
        <v>534</v>
      </c>
      <c r="L540" s="34"/>
      <c r="M540" s="35"/>
      <c r="N540" s="43"/>
      <c r="Y540" s="35"/>
      <c r="Z540" s="43"/>
      <c r="AJ540" s="35"/>
      <c r="AK540" s="43"/>
      <c r="AU540" s="35"/>
      <c r="AV540" s="43"/>
      <c r="BF540" s="35"/>
      <c r="BG540" s="43"/>
      <c r="BQ540" s="35"/>
      <c r="BR540" s="43"/>
      <c r="CB540" s="35"/>
      <c r="CC540" s="43"/>
      <c r="CM540" s="35"/>
      <c r="CN540" s="43"/>
      <c r="CX540" s="35"/>
      <c r="CY540" s="43"/>
      <c r="DI540" s="35"/>
      <c r="DJ540" s="43"/>
    </row>
    <row r="541" spans="1:114">
      <c r="A541" s="35">
        <f t="shared" si="668"/>
        <v>28215801.584675644</v>
      </c>
      <c r="B541" s="35">
        <v>0</v>
      </c>
      <c r="C541" s="56">
        <f t="shared" si="672"/>
        <v>19.25</v>
      </c>
      <c r="D541" s="60"/>
      <c r="E541" s="59">
        <f t="shared" si="669"/>
        <v>19.25</v>
      </c>
      <c r="F541" s="102">
        <f t="shared" si="667"/>
        <v>38.5</v>
      </c>
      <c r="G541" s="38">
        <f t="shared" si="670"/>
        <v>1.6225927682921916E+32</v>
      </c>
      <c r="H541" s="35">
        <f t="shared" si="671"/>
        <v>107.00000000000004</v>
      </c>
      <c r="I541" s="39">
        <v>535</v>
      </c>
      <c r="L541" s="34"/>
      <c r="M541" s="35"/>
      <c r="N541" s="43"/>
      <c r="Y541" s="35"/>
      <c r="Z541" s="43"/>
      <c r="AJ541" s="35"/>
      <c r="AK541" s="43"/>
      <c r="AU541" s="35"/>
      <c r="AV541" s="43"/>
      <c r="BF541" s="35"/>
      <c r="BG541" s="43"/>
      <c r="BQ541" s="35"/>
      <c r="BR541" s="43"/>
      <c r="CB541" s="35"/>
      <c r="CC541" s="43"/>
      <c r="CM541" s="35"/>
      <c r="CN541" s="43"/>
      <c r="CX541" s="35"/>
      <c r="CY541" s="43"/>
      <c r="DI541" s="35"/>
      <c r="DJ541" s="43"/>
    </row>
    <row r="542" spans="1:114">
      <c r="A542" s="35">
        <f t="shared" si="668"/>
        <v>29210829.678682648</v>
      </c>
      <c r="B542" s="35">
        <v>0</v>
      </c>
      <c r="C542" s="56">
        <f t="shared" si="672"/>
        <v>19.25</v>
      </c>
      <c r="D542" s="60"/>
      <c r="E542" s="59">
        <f t="shared" si="669"/>
        <v>19.25</v>
      </c>
      <c r="F542" s="102">
        <f t="shared" si="667"/>
        <v>38.5</v>
      </c>
      <c r="G542" s="38">
        <f t="shared" si="670"/>
        <v>1.8638696437673255E+32</v>
      </c>
      <c r="H542" s="35">
        <f t="shared" si="671"/>
        <v>107.20000000000006</v>
      </c>
      <c r="I542" s="39">
        <v>536</v>
      </c>
      <c r="L542" s="34"/>
      <c r="M542" s="35"/>
      <c r="N542" s="43"/>
      <c r="Y542" s="35"/>
      <c r="Z542" s="43"/>
      <c r="AJ542" s="35"/>
      <c r="AK542" s="43"/>
      <c r="AU542" s="35"/>
      <c r="AV542" s="43"/>
      <c r="BF542" s="35"/>
      <c r="BG542" s="43"/>
      <c r="BQ542" s="35"/>
      <c r="BR542" s="43"/>
      <c r="CB542" s="35"/>
      <c r="CC542" s="43"/>
      <c r="CM542" s="35"/>
      <c r="CN542" s="43"/>
      <c r="CX542" s="35"/>
      <c r="CY542" s="43"/>
      <c r="DI542" s="35"/>
      <c r="DJ542" s="43"/>
    </row>
    <row r="543" spans="1:114">
      <c r="A543" s="35">
        <f t="shared" si="668"/>
        <v>30240947.362644844</v>
      </c>
      <c r="B543" s="35">
        <v>0</v>
      </c>
      <c r="C543" s="56">
        <f t="shared" si="672"/>
        <v>19.25</v>
      </c>
      <c r="D543" s="60"/>
      <c r="E543" s="59">
        <f t="shared" si="669"/>
        <v>19.25</v>
      </c>
      <c r="F543" s="102">
        <f t="shared" si="667"/>
        <v>38.5</v>
      </c>
      <c r="G543" s="38">
        <f t="shared" si="670"/>
        <v>2.1410239937244372E+32</v>
      </c>
      <c r="H543" s="35">
        <f t="shared" si="671"/>
        <v>107.40000000000005</v>
      </c>
      <c r="I543" s="39">
        <v>537</v>
      </c>
      <c r="L543" s="34"/>
      <c r="M543" s="35"/>
      <c r="N543" s="43"/>
      <c r="Y543" s="35"/>
      <c r="Z543" s="43"/>
      <c r="AJ543" s="35"/>
      <c r="AK543" s="43"/>
      <c r="AU543" s="35"/>
      <c r="AV543" s="43"/>
      <c r="BF543" s="35"/>
      <c r="BG543" s="43"/>
      <c r="BQ543" s="35"/>
      <c r="BR543" s="43"/>
      <c r="CB543" s="35"/>
      <c r="CC543" s="43"/>
      <c r="CM543" s="35"/>
      <c r="CN543" s="43"/>
      <c r="CX543" s="35"/>
      <c r="CY543" s="43"/>
      <c r="DI543" s="35"/>
      <c r="DJ543" s="43"/>
    </row>
    <row r="544" spans="1:114">
      <c r="A544" s="35">
        <f t="shared" si="668"/>
        <v>31307392.06827962</v>
      </c>
      <c r="B544" s="35">
        <v>0</v>
      </c>
      <c r="C544" s="56">
        <f t="shared" si="672"/>
        <v>19.25</v>
      </c>
      <c r="D544" s="60"/>
      <c r="E544" s="59">
        <f t="shared" si="669"/>
        <v>19.25</v>
      </c>
      <c r="F544" s="102">
        <f t="shared" si="667"/>
        <v>38.5</v>
      </c>
      <c r="G544" s="38">
        <f t="shared" si="670"/>
        <v>2.4593907396004425E+32</v>
      </c>
      <c r="H544" s="35">
        <f t="shared" si="671"/>
        <v>107.60000000000007</v>
      </c>
      <c r="I544" s="39">
        <v>538</v>
      </c>
      <c r="L544" s="34"/>
      <c r="M544" s="35"/>
      <c r="N544" s="43"/>
      <c r="Y544" s="35"/>
      <c r="Z544" s="43"/>
      <c r="AJ544" s="35"/>
      <c r="AK544" s="43"/>
      <c r="AU544" s="35"/>
      <c r="AV544" s="43"/>
      <c r="BF544" s="35"/>
      <c r="BG544" s="43"/>
      <c r="BQ544" s="35"/>
      <c r="BR544" s="43"/>
      <c r="CB544" s="35"/>
      <c r="CC544" s="43"/>
      <c r="CM544" s="35"/>
      <c r="CN544" s="43"/>
      <c r="CX544" s="35"/>
      <c r="CY544" s="43"/>
      <c r="DI544" s="35"/>
      <c r="DJ544" s="43"/>
    </row>
    <row r="545" spans="1:114">
      <c r="A545" s="35">
        <f t="shared" si="668"/>
        <v>32411444.865239654</v>
      </c>
      <c r="B545" s="35">
        <v>0</v>
      </c>
      <c r="C545" s="56">
        <f t="shared" si="672"/>
        <v>19.25</v>
      </c>
      <c r="D545" s="60"/>
      <c r="E545" s="59">
        <f t="shared" si="669"/>
        <v>19.25</v>
      </c>
      <c r="F545" s="102">
        <f t="shared" si="667"/>
        <v>38.5</v>
      </c>
      <c r="G545" s="38">
        <f t="shared" si="670"/>
        <v>2.8250980968739696E+32</v>
      </c>
      <c r="H545" s="35">
        <f t="shared" si="671"/>
        <v>107.80000000000005</v>
      </c>
      <c r="I545" s="39">
        <v>539</v>
      </c>
      <c r="L545" s="34"/>
      <c r="M545" s="35"/>
      <c r="N545" s="43"/>
      <c r="Y545" s="35"/>
      <c r="Z545" s="43"/>
      <c r="AJ545" s="35"/>
      <c r="AK545" s="43"/>
      <c r="AU545" s="35"/>
      <c r="AV545" s="43"/>
      <c r="BF545" s="35"/>
      <c r="BG545" s="43"/>
      <c r="BQ545" s="35"/>
      <c r="BR545" s="43"/>
      <c r="CB545" s="35"/>
      <c r="CC545" s="43"/>
      <c r="CM545" s="35"/>
      <c r="CN545" s="43"/>
      <c r="CX545" s="35"/>
      <c r="CY545" s="43"/>
      <c r="DI545" s="35"/>
      <c r="DJ545" s="43"/>
    </row>
    <row r="546" spans="1:114">
      <c r="A546" s="35">
        <f t="shared" si="668"/>
        <v>33554432.000001341</v>
      </c>
      <c r="B546" s="35">
        <v>0</v>
      </c>
      <c r="C546" s="56">
        <f t="shared" si="672"/>
        <v>19.25</v>
      </c>
      <c r="D546" s="60"/>
      <c r="E546" s="59">
        <f t="shared" si="669"/>
        <v>19.25</v>
      </c>
      <c r="F546" s="102">
        <f t="shared" si="667"/>
        <v>38.5</v>
      </c>
      <c r="G546" s="38">
        <f t="shared" ref="G546:G609" si="673">POWER($H$1,I546)</f>
        <v>3.245185536584384E+32</v>
      </c>
      <c r="H546" s="35">
        <f t="shared" ref="H546:H609" si="674">LOG(G546,2)</f>
        <v>108.00000000000004</v>
      </c>
      <c r="I546" s="39">
        <v>540</v>
      </c>
      <c r="L546" s="34"/>
      <c r="M546" s="35"/>
      <c r="N546" s="43"/>
      <c r="Y546" s="35"/>
      <c r="Z546" s="43"/>
      <c r="AJ546" s="35"/>
      <c r="AK546" s="43"/>
      <c r="AU546" s="35"/>
      <c r="AV546" s="43"/>
      <c r="BF546" s="35"/>
      <c r="BG546" s="43"/>
      <c r="BQ546" s="35"/>
      <c r="BR546" s="43"/>
      <c r="CB546" s="35"/>
      <c r="CC546" s="43"/>
      <c r="CM546" s="35"/>
      <c r="CN546" s="43"/>
      <c r="CX546" s="35"/>
      <c r="CY546" s="43"/>
      <c r="DI546" s="35"/>
      <c r="DJ546" s="43"/>
    </row>
    <row r="547" spans="1:114">
      <c r="A547" s="35">
        <f t="shared" si="668"/>
        <v>34737726.489022069</v>
      </c>
      <c r="B547" s="35">
        <v>0</v>
      </c>
      <c r="C547" s="56">
        <f t="shared" si="672"/>
        <v>19.25</v>
      </c>
      <c r="D547" s="60"/>
      <c r="E547" s="59">
        <f t="shared" si="669"/>
        <v>19.25</v>
      </c>
      <c r="F547" s="102">
        <f t="shared" si="667"/>
        <v>38.5</v>
      </c>
      <c r="G547" s="38">
        <f t="shared" si="673"/>
        <v>3.7277392875346525E+32</v>
      </c>
      <c r="H547" s="35">
        <f t="shared" si="674"/>
        <v>108.20000000000006</v>
      </c>
      <c r="I547" s="39">
        <v>541</v>
      </c>
      <c r="L547" s="34"/>
      <c r="M547" s="35"/>
      <c r="N547" s="43"/>
      <c r="Y547" s="35"/>
      <c r="Z547" s="43"/>
      <c r="AJ547" s="35"/>
      <c r="AK547" s="43"/>
      <c r="AU547" s="35"/>
      <c r="AV547" s="43"/>
      <c r="BF547" s="35"/>
      <c r="BG547" s="43"/>
      <c r="BQ547" s="35"/>
      <c r="BR547" s="43"/>
      <c r="CB547" s="35"/>
      <c r="CC547" s="43"/>
      <c r="CM547" s="35"/>
      <c r="CN547" s="43"/>
      <c r="CX547" s="35"/>
      <c r="CY547" s="43"/>
      <c r="DI547" s="35"/>
      <c r="DJ547" s="43"/>
    </row>
    <row r="548" spans="1:114">
      <c r="A548" s="35">
        <f t="shared" si="668"/>
        <v>35962749.768080033</v>
      </c>
      <c r="B548" s="35">
        <v>0</v>
      </c>
      <c r="C548" s="56">
        <f t="shared" si="672"/>
        <v>19.25</v>
      </c>
      <c r="D548" s="60"/>
      <c r="E548" s="59">
        <f t="shared" si="669"/>
        <v>19.25</v>
      </c>
      <c r="F548" s="102">
        <f t="shared" si="667"/>
        <v>38.5</v>
      </c>
      <c r="G548" s="38">
        <f t="shared" si="673"/>
        <v>4.2820479874488743E+32</v>
      </c>
      <c r="H548" s="35">
        <f t="shared" si="674"/>
        <v>108.40000000000005</v>
      </c>
      <c r="I548" s="39">
        <v>542</v>
      </c>
      <c r="L548" s="34"/>
      <c r="M548" s="35"/>
      <c r="N548" s="43"/>
      <c r="Y548" s="35"/>
      <c r="Z548" s="43"/>
      <c r="AJ548" s="35"/>
      <c r="AK548" s="43"/>
      <c r="AU548" s="35"/>
      <c r="AV548" s="43"/>
      <c r="BF548" s="35"/>
      <c r="BG548" s="43"/>
      <c r="BQ548" s="35"/>
      <c r="BR548" s="43"/>
      <c r="CB548" s="35"/>
      <c r="CC548" s="43"/>
      <c r="CM548" s="35"/>
      <c r="CN548" s="43"/>
      <c r="CX548" s="35"/>
      <c r="CY548" s="43"/>
      <c r="DI548" s="35"/>
      <c r="DJ548" s="43"/>
    </row>
    <row r="549" spans="1:114">
      <c r="A549" s="35">
        <f t="shared" si="668"/>
        <v>37230973.399777897</v>
      </c>
      <c r="B549" s="35">
        <v>0</v>
      </c>
      <c r="C549" s="56">
        <f t="shared" si="672"/>
        <v>19.25</v>
      </c>
      <c r="D549" s="60"/>
      <c r="E549" s="59">
        <f t="shared" si="669"/>
        <v>19.25</v>
      </c>
      <c r="F549" s="102">
        <f t="shared" si="667"/>
        <v>38.5</v>
      </c>
      <c r="G549" s="38">
        <f t="shared" si="673"/>
        <v>4.9187814792008871E+32</v>
      </c>
      <c r="H549" s="35">
        <f t="shared" si="674"/>
        <v>108.60000000000005</v>
      </c>
      <c r="I549" s="39">
        <v>543</v>
      </c>
      <c r="L549" s="34"/>
      <c r="M549" s="35"/>
      <c r="N549" s="43"/>
      <c r="Y549" s="35"/>
      <c r="Z549" s="43"/>
      <c r="AJ549" s="35"/>
      <c r="AK549" s="43"/>
      <c r="AU549" s="35"/>
      <c r="AV549" s="43"/>
      <c r="BF549" s="35"/>
      <c r="BG549" s="43"/>
      <c r="BQ549" s="35"/>
      <c r="BR549" s="43"/>
      <c r="CB549" s="35"/>
      <c r="CC549" s="43"/>
      <c r="CM549" s="35"/>
      <c r="CN549" s="43"/>
      <c r="CX549" s="35"/>
      <c r="CY549" s="43"/>
      <c r="DI549" s="35"/>
      <c r="DJ549" s="43"/>
    </row>
    <row r="550" spans="1:114">
      <c r="A550" s="35">
        <f t="shared" si="668"/>
        <v>38543920.841261424</v>
      </c>
      <c r="B550" s="35">
        <v>0</v>
      </c>
      <c r="C550" s="56">
        <f t="shared" si="672"/>
        <v>19.25</v>
      </c>
      <c r="D550" s="60"/>
      <c r="E550" s="59">
        <f t="shared" si="669"/>
        <v>19.25</v>
      </c>
      <c r="F550" s="102">
        <f t="shared" si="667"/>
        <v>38.5</v>
      </c>
      <c r="G550" s="38">
        <f t="shared" si="673"/>
        <v>5.650196193747942E+32</v>
      </c>
      <c r="H550" s="35">
        <f t="shared" si="674"/>
        <v>108.80000000000005</v>
      </c>
      <c r="I550" s="39">
        <v>544</v>
      </c>
      <c r="L550" s="34"/>
      <c r="M550" s="35"/>
      <c r="N550" s="43"/>
      <c r="Y550" s="35"/>
      <c r="Z550" s="43"/>
      <c r="AJ550" s="35"/>
      <c r="AK550" s="43"/>
      <c r="AU550" s="35"/>
      <c r="AV550" s="43"/>
      <c r="BF550" s="35"/>
      <c r="BG550" s="43"/>
      <c r="BQ550" s="35"/>
      <c r="BR550" s="43"/>
      <c r="CB550" s="35"/>
      <c r="CC550" s="43"/>
      <c r="CM550" s="35"/>
      <c r="CN550" s="43"/>
      <c r="CX550" s="35"/>
      <c r="CY550" s="43"/>
      <c r="DI550" s="35"/>
      <c r="DJ550" s="43"/>
    </row>
    <row r="551" spans="1:114">
      <c r="A551" s="35">
        <f t="shared" si="668"/>
        <v>39903169.274276592</v>
      </c>
      <c r="B551" s="35">
        <v>0</v>
      </c>
      <c r="C551" s="56">
        <f t="shared" si="672"/>
        <v>19.25</v>
      </c>
      <c r="D551" s="60"/>
      <c r="E551" s="59">
        <f t="shared" si="669"/>
        <v>19.25</v>
      </c>
      <c r="F551" s="102">
        <f t="shared" si="667"/>
        <v>38.5</v>
      </c>
      <c r="G551" s="38">
        <f t="shared" si="673"/>
        <v>6.4903710731687709E+32</v>
      </c>
      <c r="H551" s="35">
        <f t="shared" si="674"/>
        <v>109.00000000000006</v>
      </c>
      <c r="I551" s="39">
        <v>545</v>
      </c>
      <c r="L551" s="34"/>
      <c r="M551" s="35"/>
      <c r="N551" s="43"/>
      <c r="Y551" s="35"/>
      <c r="Z551" s="43"/>
      <c r="AJ551" s="35"/>
      <c r="AK551" s="43"/>
      <c r="AU551" s="35"/>
      <c r="AV551" s="43"/>
      <c r="BF551" s="35"/>
      <c r="BG551" s="43"/>
      <c r="BQ551" s="35"/>
      <c r="BR551" s="43"/>
      <c r="CB551" s="35"/>
      <c r="CC551" s="43"/>
      <c r="CM551" s="35"/>
      <c r="CN551" s="43"/>
      <c r="CX551" s="35"/>
      <c r="CY551" s="43"/>
      <c r="DI551" s="35"/>
      <c r="DJ551" s="43"/>
    </row>
    <row r="552" spans="1:114">
      <c r="A552" s="35">
        <f t="shared" si="668"/>
        <v>41310351.499763563</v>
      </c>
      <c r="B552" s="35">
        <v>0</v>
      </c>
      <c r="C552" s="56">
        <f t="shared" si="672"/>
        <v>19.25</v>
      </c>
      <c r="D552" s="60"/>
      <c r="E552" s="59">
        <f t="shared" si="669"/>
        <v>19.25</v>
      </c>
      <c r="F552" s="102">
        <f t="shared" si="667"/>
        <v>38.5</v>
      </c>
      <c r="G552" s="38">
        <f t="shared" si="673"/>
        <v>7.4554785750693079E+32</v>
      </c>
      <c r="H552" s="35">
        <f t="shared" si="674"/>
        <v>109.20000000000006</v>
      </c>
      <c r="I552" s="39">
        <v>546</v>
      </c>
      <c r="L552" s="34"/>
      <c r="M552" s="35"/>
      <c r="N552" s="43"/>
      <c r="Y552" s="35"/>
      <c r="Z552" s="43"/>
      <c r="AJ552" s="35"/>
      <c r="AK552" s="43"/>
      <c r="AU552" s="35"/>
      <c r="AV552" s="43"/>
      <c r="BF552" s="35"/>
      <c r="BG552" s="43"/>
      <c r="BQ552" s="35"/>
      <c r="BR552" s="43"/>
      <c r="CB552" s="35"/>
      <c r="CC552" s="43"/>
      <c r="CM552" s="35"/>
      <c r="CN552" s="43"/>
      <c r="CX552" s="35"/>
      <c r="CY552" s="43"/>
      <c r="DI552" s="35"/>
      <c r="DJ552" s="43"/>
    </row>
    <row r="553" spans="1:114">
      <c r="A553" s="35">
        <f t="shared" si="668"/>
        <v>42767157.899263255</v>
      </c>
      <c r="B553" s="35">
        <v>0</v>
      </c>
      <c r="C553" s="56">
        <f t="shared" si="672"/>
        <v>19.25</v>
      </c>
      <c r="D553" s="60"/>
      <c r="E553" s="59">
        <f t="shared" si="669"/>
        <v>19.25</v>
      </c>
      <c r="F553" s="102">
        <f t="shared" si="667"/>
        <v>38.5</v>
      </c>
      <c r="G553" s="38">
        <f t="shared" si="673"/>
        <v>8.5640959748977544E+32</v>
      </c>
      <c r="H553" s="35">
        <f t="shared" si="674"/>
        <v>109.40000000000006</v>
      </c>
      <c r="I553" s="39">
        <v>547</v>
      </c>
      <c r="L553" s="34"/>
      <c r="M553" s="35"/>
      <c r="N553" s="43"/>
      <c r="Y553" s="35"/>
      <c r="Z553" s="43"/>
      <c r="AJ553" s="35"/>
      <c r="AK553" s="43"/>
      <c r="AU553" s="35"/>
      <c r="AV553" s="43"/>
      <c r="BF553" s="35"/>
      <c r="BG553" s="43"/>
      <c r="BQ553" s="35"/>
      <c r="BR553" s="43"/>
      <c r="CB553" s="35"/>
      <c r="CC553" s="43"/>
      <c r="CM553" s="35"/>
      <c r="CN553" s="43"/>
      <c r="CX553" s="35"/>
      <c r="CY553" s="43"/>
      <c r="DI553" s="35"/>
      <c r="DJ553" s="43"/>
    </row>
    <row r="554" spans="1:114">
      <c r="A554" s="35">
        <f t="shared" si="668"/>
        <v>44275338.465492934</v>
      </c>
      <c r="B554" s="35">
        <v>0</v>
      </c>
      <c r="C554" s="56">
        <f t="shared" si="672"/>
        <v>19.25</v>
      </c>
      <c r="D554" s="60"/>
      <c r="E554" s="59">
        <f t="shared" si="669"/>
        <v>19.25</v>
      </c>
      <c r="F554" s="102">
        <f t="shared" si="667"/>
        <v>38.5</v>
      </c>
      <c r="G554" s="38">
        <f t="shared" si="673"/>
        <v>9.8375629584017785E+32</v>
      </c>
      <c r="H554" s="35">
        <f t="shared" si="674"/>
        <v>109.60000000000005</v>
      </c>
      <c r="I554" s="39">
        <v>548</v>
      </c>
      <c r="L554" s="34"/>
      <c r="M554" s="35"/>
      <c r="N554" s="43"/>
      <c r="Y554" s="35"/>
      <c r="Z554" s="43"/>
      <c r="AJ554" s="35"/>
      <c r="AK554" s="43"/>
      <c r="AU554" s="35"/>
      <c r="AV554" s="43"/>
      <c r="BF554" s="35"/>
      <c r="BG554" s="43"/>
      <c r="BQ554" s="35"/>
      <c r="BR554" s="43"/>
      <c r="CB554" s="35"/>
      <c r="CC554" s="43"/>
      <c r="CM554" s="35"/>
      <c r="CN554" s="43"/>
      <c r="CX554" s="35"/>
      <c r="CY554" s="43"/>
      <c r="DI554" s="35"/>
      <c r="DJ554" s="43"/>
    </row>
    <row r="555" spans="1:114">
      <c r="A555" s="35">
        <f t="shared" si="668"/>
        <v>45836704.904529765</v>
      </c>
      <c r="B555" s="35">
        <v>0</v>
      </c>
      <c r="C555" s="56">
        <f t="shared" si="672"/>
        <v>19.25</v>
      </c>
      <c r="D555" s="60"/>
      <c r="E555" s="59">
        <f t="shared" si="669"/>
        <v>19.25</v>
      </c>
      <c r="F555" s="102">
        <f t="shared" si="667"/>
        <v>38.5</v>
      </c>
      <c r="G555" s="38">
        <f t="shared" si="673"/>
        <v>1.1300392387495887E+33</v>
      </c>
      <c r="H555" s="35">
        <f t="shared" si="674"/>
        <v>109.80000000000007</v>
      </c>
      <c r="I555" s="39">
        <v>549</v>
      </c>
      <c r="L555" s="34"/>
      <c r="M555" s="35"/>
      <c r="N555" s="43"/>
      <c r="Y555" s="35"/>
      <c r="Z555" s="43"/>
      <c r="AJ555" s="35"/>
      <c r="AK555" s="43"/>
      <c r="AU555" s="35"/>
      <c r="AV555" s="43"/>
      <c r="BF555" s="35"/>
      <c r="BG555" s="43"/>
      <c r="BQ555" s="35"/>
      <c r="BR555" s="43"/>
      <c r="CB555" s="35"/>
      <c r="CC555" s="43"/>
      <c r="CM555" s="35"/>
      <c r="CN555" s="43"/>
      <c r="CX555" s="35"/>
      <c r="CY555" s="43"/>
      <c r="DI555" s="35"/>
      <c r="DJ555" s="43"/>
    </row>
    <row r="556" spans="1:114">
      <c r="A556" s="35">
        <f t="shared" si="668"/>
        <v>47453132.812127709</v>
      </c>
      <c r="B556" s="35">
        <v>0</v>
      </c>
      <c r="C556" s="56">
        <f t="shared" si="672"/>
        <v>19.25</v>
      </c>
      <c r="D556" s="60"/>
      <c r="E556" s="59">
        <f t="shared" si="669"/>
        <v>19.25</v>
      </c>
      <c r="F556" s="102">
        <f t="shared" si="667"/>
        <v>38.5</v>
      </c>
      <c r="G556" s="38">
        <f t="shared" si="673"/>
        <v>1.2980742146337545E+33</v>
      </c>
      <c r="H556" s="35">
        <f t="shared" si="674"/>
        <v>110.00000000000006</v>
      </c>
      <c r="I556" s="39">
        <v>550</v>
      </c>
      <c r="L556" s="34"/>
      <c r="M556" s="35"/>
      <c r="N556" s="43"/>
      <c r="Y556" s="35"/>
      <c r="Z556" s="43"/>
      <c r="AJ556" s="35"/>
      <c r="AK556" s="43"/>
      <c r="AU556" s="35"/>
      <c r="AV556" s="43"/>
      <c r="BF556" s="35"/>
      <c r="BG556" s="43"/>
      <c r="BQ556" s="35"/>
      <c r="BR556" s="43"/>
      <c r="CB556" s="35"/>
      <c r="CC556" s="43"/>
      <c r="CM556" s="35"/>
      <c r="CN556" s="43"/>
      <c r="CX556" s="35"/>
      <c r="CY556" s="43"/>
      <c r="DI556" s="35"/>
      <c r="DJ556" s="43"/>
    </row>
    <row r="557" spans="1:114">
      <c r="A557" s="35">
        <f t="shared" si="668"/>
        <v>49126563.926782176</v>
      </c>
      <c r="B557" s="35">
        <v>0</v>
      </c>
      <c r="C557" s="56">
        <f t="shared" si="672"/>
        <v>19.25</v>
      </c>
      <c r="D557" s="60"/>
      <c r="E557" s="59">
        <f t="shared" si="669"/>
        <v>19.25</v>
      </c>
      <c r="F557" s="102">
        <f t="shared" si="667"/>
        <v>38.5</v>
      </c>
      <c r="G557" s="38">
        <f t="shared" si="673"/>
        <v>1.4910957150138622E+33</v>
      </c>
      <c r="H557" s="35">
        <f t="shared" si="674"/>
        <v>110.20000000000006</v>
      </c>
      <c r="I557" s="39">
        <v>551</v>
      </c>
      <c r="L557" s="34"/>
      <c r="M557" s="35"/>
      <c r="N557" s="43"/>
      <c r="Y557" s="35"/>
      <c r="Z557" s="43"/>
      <c r="AJ557" s="35"/>
      <c r="AK557" s="43"/>
      <c r="AU557" s="35"/>
      <c r="AV557" s="43"/>
      <c r="BF557" s="35"/>
      <c r="BG557" s="43"/>
      <c r="BQ557" s="35"/>
      <c r="BR557" s="43"/>
      <c r="CB557" s="35"/>
      <c r="CC557" s="43"/>
      <c r="CM557" s="35"/>
      <c r="CN557" s="43"/>
      <c r="CX557" s="35"/>
      <c r="CY557" s="43"/>
      <c r="DI557" s="35"/>
      <c r="DJ557" s="43"/>
    </row>
    <row r="558" spans="1:114">
      <c r="A558" s="35">
        <f t="shared" si="668"/>
        <v>50859008.462248705</v>
      </c>
      <c r="B558" s="35">
        <v>0</v>
      </c>
      <c r="C558" s="56">
        <f t="shared" si="672"/>
        <v>19.25</v>
      </c>
      <c r="D558" s="60"/>
      <c r="E558" s="59">
        <f t="shared" si="669"/>
        <v>19.25</v>
      </c>
      <c r="F558" s="102">
        <f t="shared" si="667"/>
        <v>38.5</v>
      </c>
      <c r="G558" s="38">
        <f t="shared" si="673"/>
        <v>1.7128191949795512E+33</v>
      </c>
      <c r="H558" s="35">
        <f t="shared" si="674"/>
        <v>110.40000000000006</v>
      </c>
      <c r="I558" s="39">
        <v>552</v>
      </c>
      <c r="L558" s="34"/>
      <c r="M558" s="35"/>
      <c r="N558" s="43"/>
      <c r="Y558" s="35"/>
      <c r="Z558" s="43"/>
      <c r="AJ558" s="35"/>
      <c r="AK558" s="43"/>
      <c r="AU558" s="35"/>
      <c r="AV558" s="43"/>
      <c r="BF558" s="35"/>
      <c r="BG558" s="43"/>
      <c r="BQ558" s="35"/>
      <c r="BR558" s="43"/>
      <c r="CB558" s="35"/>
      <c r="CC558" s="43"/>
      <c r="CM558" s="35"/>
      <c r="CN558" s="43"/>
      <c r="CX558" s="35"/>
      <c r="CY558" s="43"/>
      <c r="DI558" s="35"/>
      <c r="DJ558" s="43"/>
    </row>
    <row r="559" spans="1:114">
      <c r="A559" s="35">
        <f t="shared" si="668"/>
        <v>52652547.522317886</v>
      </c>
      <c r="B559" s="35">
        <v>0</v>
      </c>
      <c r="C559" s="56">
        <f t="shared" si="672"/>
        <v>19.25</v>
      </c>
      <c r="D559" s="60"/>
      <c r="E559" s="59">
        <f t="shared" si="669"/>
        <v>19.25</v>
      </c>
      <c r="F559" s="102">
        <f t="shared" si="667"/>
        <v>38.5</v>
      </c>
      <c r="G559" s="38">
        <f t="shared" si="673"/>
        <v>1.9675125916803563E+33</v>
      </c>
      <c r="H559" s="35">
        <f t="shared" si="674"/>
        <v>110.60000000000005</v>
      </c>
      <c r="I559" s="39">
        <v>553</v>
      </c>
      <c r="L559" s="34"/>
      <c r="M559" s="35"/>
      <c r="N559" s="43"/>
      <c r="Y559" s="35"/>
      <c r="Z559" s="43"/>
      <c r="AJ559" s="35"/>
      <c r="AK559" s="43"/>
      <c r="AU559" s="35"/>
      <c r="AV559" s="43"/>
      <c r="BF559" s="35"/>
      <c r="BG559" s="43"/>
      <c r="BQ559" s="35"/>
      <c r="BR559" s="43"/>
      <c r="CB559" s="35"/>
      <c r="CC559" s="43"/>
      <c r="CM559" s="35"/>
      <c r="CN559" s="43"/>
      <c r="CX559" s="35"/>
      <c r="CY559" s="43"/>
      <c r="DI559" s="35"/>
      <c r="DJ559" s="43"/>
    </row>
    <row r="560" spans="1:114">
      <c r="A560" s="35">
        <f t="shared" si="668"/>
        <v>54509335.600746937</v>
      </c>
      <c r="B560" s="35">
        <v>0</v>
      </c>
      <c r="C560" s="56">
        <f t="shared" si="672"/>
        <v>19.25</v>
      </c>
      <c r="D560" s="60"/>
      <c r="E560" s="59">
        <f t="shared" si="669"/>
        <v>19.25</v>
      </c>
      <c r="F560" s="102">
        <f t="shared" si="667"/>
        <v>38.5</v>
      </c>
      <c r="G560" s="38">
        <f t="shared" si="673"/>
        <v>2.2600784774991785E+33</v>
      </c>
      <c r="H560" s="35">
        <f t="shared" si="674"/>
        <v>110.80000000000007</v>
      </c>
      <c r="I560" s="39">
        <v>554</v>
      </c>
      <c r="L560" s="34"/>
      <c r="M560" s="35"/>
      <c r="N560" s="43"/>
      <c r="Y560" s="35"/>
      <c r="Z560" s="43"/>
      <c r="AJ560" s="35"/>
      <c r="AK560" s="43"/>
      <c r="AU560" s="35"/>
      <c r="AV560" s="43"/>
      <c r="BF560" s="35"/>
      <c r="BG560" s="43"/>
      <c r="BQ560" s="35"/>
      <c r="BR560" s="43"/>
      <c r="CB560" s="35"/>
      <c r="CC560" s="43"/>
      <c r="CM560" s="35"/>
      <c r="CN560" s="43"/>
      <c r="CX560" s="35"/>
      <c r="CY560" s="43"/>
      <c r="DI560" s="35"/>
      <c r="DJ560" s="43"/>
    </row>
    <row r="561" spans="1:114">
      <c r="A561" s="35">
        <f t="shared" si="668"/>
        <v>56431603.169351369</v>
      </c>
      <c r="B561" s="35">
        <v>0</v>
      </c>
      <c r="C561" s="56">
        <f t="shared" si="672"/>
        <v>19.25</v>
      </c>
      <c r="D561" s="60"/>
      <c r="E561" s="59">
        <f t="shared" si="669"/>
        <v>19.25</v>
      </c>
      <c r="F561" s="102">
        <f t="shared" si="667"/>
        <v>38.5</v>
      </c>
      <c r="G561" s="38">
        <f t="shared" si="673"/>
        <v>2.5961484292675101E+33</v>
      </c>
      <c r="H561" s="35">
        <f t="shared" si="674"/>
        <v>111.00000000000006</v>
      </c>
      <c r="I561" s="39">
        <v>555</v>
      </c>
      <c r="L561" s="34"/>
      <c r="M561" s="35"/>
      <c r="N561" s="43"/>
      <c r="Y561" s="35"/>
      <c r="Z561" s="43"/>
      <c r="AJ561" s="35"/>
      <c r="AK561" s="43"/>
      <c r="AU561" s="35"/>
      <c r="AV561" s="43"/>
      <c r="BF561" s="35"/>
      <c r="BG561" s="43"/>
      <c r="BQ561" s="35"/>
      <c r="BR561" s="43"/>
      <c r="CB561" s="35"/>
      <c r="CC561" s="43"/>
      <c r="CM561" s="35"/>
      <c r="CN561" s="43"/>
      <c r="CX561" s="35"/>
      <c r="CY561" s="43"/>
      <c r="DI561" s="35"/>
      <c r="DJ561" s="43"/>
    </row>
    <row r="562" spans="1:114">
      <c r="A562" s="35">
        <f t="shared" si="668"/>
        <v>58421659.357365385</v>
      </c>
      <c r="B562" s="35">
        <v>0</v>
      </c>
      <c r="C562" s="56">
        <f t="shared" si="672"/>
        <v>19.25</v>
      </c>
      <c r="D562" s="60"/>
      <c r="E562" s="59">
        <f t="shared" si="669"/>
        <v>19.25</v>
      </c>
      <c r="F562" s="102">
        <f t="shared" si="667"/>
        <v>38.5</v>
      </c>
      <c r="G562" s="38">
        <f t="shared" si="673"/>
        <v>2.9821914300277249E+33</v>
      </c>
      <c r="H562" s="35">
        <f t="shared" si="674"/>
        <v>111.20000000000005</v>
      </c>
      <c r="I562" s="39">
        <v>556</v>
      </c>
      <c r="L562" s="34"/>
      <c r="M562" s="35"/>
      <c r="N562" s="43"/>
      <c r="Y562" s="35"/>
      <c r="Z562" s="43"/>
      <c r="AJ562" s="35"/>
      <c r="AK562" s="43"/>
      <c r="AU562" s="35"/>
      <c r="AV562" s="43"/>
      <c r="BF562" s="35"/>
      <c r="BG562" s="43"/>
      <c r="BQ562" s="35"/>
      <c r="BR562" s="43"/>
      <c r="CB562" s="35"/>
      <c r="CC562" s="43"/>
      <c r="CM562" s="35"/>
      <c r="CN562" s="43"/>
      <c r="CX562" s="35"/>
      <c r="CY562" s="43"/>
      <c r="DI562" s="35"/>
      <c r="DJ562" s="43"/>
    </row>
    <row r="563" spans="1:114">
      <c r="A563" s="35">
        <f t="shared" si="668"/>
        <v>60481894.725289777</v>
      </c>
      <c r="B563" s="35">
        <v>0</v>
      </c>
      <c r="C563" s="56">
        <f t="shared" si="672"/>
        <v>19.25</v>
      </c>
      <c r="D563" s="60"/>
      <c r="E563" s="59">
        <f t="shared" si="669"/>
        <v>19.25</v>
      </c>
      <c r="F563" s="102">
        <f t="shared" si="667"/>
        <v>38.5</v>
      </c>
      <c r="G563" s="38">
        <f t="shared" si="673"/>
        <v>3.4256383899591029E+33</v>
      </c>
      <c r="H563" s="35">
        <f t="shared" si="674"/>
        <v>111.40000000000006</v>
      </c>
      <c r="I563" s="39">
        <v>557</v>
      </c>
      <c r="L563" s="34"/>
      <c r="M563" s="35"/>
      <c r="N563" s="43"/>
      <c r="Y563" s="35"/>
      <c r="Z563" s="43"/>
      <c r="AJ563" s="35"/>
      <c r="AK563" s="43"/>
      <c r="AU563" s="35"/>
      <c r="AV563" s="43"/>
      <c r="BF563" s="35"/>
      <c r="BG563" s="43"/>
      <c r="BQ563" s="35"/>
      <c r="BR563" s="43"/>
      <c r="CB563" s="35"/>
      <c r="CC563" s="43"/>
      <c r="CM563" s="35"/>
      <c r="CN563" s="43"/>
      <c r="CX563" s="35"/>
      <c r="CY563" s="43"/>
      <c r="DI563" s="35"/>
      <c r="DJ563" s="43"/>
    </row>
    <row r="564" spans="1:114">
      <c r="A564" s="35">
        <f t="shared" si="668"/>
        <v>62614784.136559337</v>
      </c>
      <c r="B564" s="35">
        <v>0</v>
      </c>
      <c r="C564" s="56">
        <f t="shared" si="672"/>
        <v>19.25</v>
      </c>
      <c r="D564" s="60"/>
      <c r="E564" s="59">
        <f t="shared" si="669"/>
        <v>19.25</v>
      </c>
      <c r="F564" s="102">
        <f t="shared" si="667"/>
        <v>38.5</v>
      </c>
      <c r="G564" s="38">
        <f t="shared" si="673"/>
        <v>3.9350251833607137E+33</v>
      </c>
      <c r="H564" s="35">
        <f t="shared" si="674"/>
        <v>111.60000000000005</v>
      </c>
      <c r="I564" s="39">
        <v>558</v>
      </c>
      <c r="L564" s="34"/>
      <c r="M564" s="35"/>
      <c r="N564" s="43"/>
      <c r="Y564" s="35"/>
      <c r="Z564" s="43"/>
      <c r="AJ564" s="35"/>
      <c r="AK564" s="43"/>
      <c r="AU564" s="35"/>
      <c r="AV564" s="43"/>
      <c r="BF564" s="35"/>
      <c r="BG564" s="43"/>
      <c r="BQ564" s="35"/>
      <c r="BR564" s="43"/>
      <c r="CB564" s="35"/>
      <c r="CC564" s="43"/>
      <c r="CM564" s="35"/>
      <c r="CN564" s="43"/>
      <c r="CX564" s="35"/>
      <c r="CY564" s="43"/>
      <c r="DI564" s="35"/>
      <c r="DJ564" s="43"/>
    </row>
    <row r="565" spans="1:114">
      <c r="A565" s="35">
        <f t="shared" si="668"/>
        <v>64822889.730479412</v>
      </c>
      <c r="B565" s="35">
        <v>0</v>
      </c>
      <c r="C565" s="56">
        <f t="shared" si="672"/>
        <v>19.25</v>
      </c>
      <c r="D565" s="60"/>
      <c r="E565" s="59">
        <f t="shared" si="669"/>
        <v>19.25</v>
      </c>
      <c r="F565" s="102">
        <f t="shared" si="667"/>
        <v>38.5</v>
      </c>
      <c r="G565" s="38">
        <f t="shared" si="673"/>
        <v>4.5201569549983577E+33</v>
      </c>
      <c r="H565" s="35">
        <f t="shared" si="674"/>
        <v>111.80000000000007</v>
      </c>
      <c r="I565" s="39">
        <v>559</v>
      </c>
      <c r="L565" s="34"/>
      <c r="M565" s="35"/>
      <c r="N565" s="43"/>
      <c r="Y565" s="35"/>
      <c r="Z565" s="43"/>
      <c r="AJ565" s="35"/>
      <c r="AK565" s="43"/>
      <c r="AU565" s="35"/>
      <c r="AV565" s="43"/>
      <c r="BF565" s="35"/>
      <c r="BG565" s="43"/>
      <c r="BQ565" s="35"/>
      <c r="BR565" s="43"/>
      <c r="CB565" s="35"/>
      <c r="CC565" s="43"/>
      <c r="CM565" s="35"/>
      <c r="CN565" s="43"/>
      <c r="CX565" s="35"/>
      <c r="CY565" s="43"/>
      <c r="DI565" s="35"/>
      <c r="DJ565" s="43"/>
    </row>
    <row r="566" spans="1:114">
      <c r="A566" s="35">
        <f t="shared" si="668"/>
        <v>67108864.000002787</v>
      </c>
      <c r="B566" s="35">
        <v>0</v>
      </c>
      <c r="C566" s="56">
        <f t="shared" si="672"/>
        <v>19.25</v>
      </c>
      <c r="D566" s="60"/>
      <c r="E566" s="59">
        <f t="shared" si="669"/>
        <v>19.25</v>
      </c>
      <c r="F566" s="102">
        <f t="shared" si="667"/>
        <v>38.5</v>
      </c>
      <c r="G566" s="38">
        <f t="shared" si="673"/>
        <v>5.1922968585350213E+33</v>
      </c>
      <c r="H566" s="35">
        <f t="shared" si="674"/>
        <v>112.00000000000006</v>
      </c>
      <c r="I566" s="39">
        <v>560</v>
      </c>
      <c r="L566" s="34"/>
      <c r="M566" s="35"/>
      <c r="N566" s="43"/>
      <c r="Y566" s="35"/>
      <c r="Z566" s="43"/>
      <c r="AJ566" s="35"/>
      <c r="AK566" s="43"/>
      <c r="AU566" s="35"/>
      <c r="AV566" s="43"/>
      <c r="BF566" s="35"/>
      <c r="BG566" s="43"/>
      <c r="BQ566" s="35"/>
      <c r="BR566" s="43"/>
      <c r="CB566" s="35"/>
      <c r="CC566" s="43"/>
      <c r="CM566" s="35"/>
      <c r="CN566" s="43"/>
      <c r="CX566" s="35"/>
      <c r="CY566" s="43"/>
      <c r="DI566" s="35"/>
      <c r="DJ566" s="43"/>
    </row>
    <row r="567" spans="1:114">
      <c r="A567" s="35">
        <f t="shared" si="668"/>
        <v>69475452.978044242</v>
      </c>
      <c r="B567" s="35">
        <v>0</v>
      </c>
      <c r="C567" s="56">
        <f t="shared" si="672"/>
        <v>19.25</v>
      </c>
      <c r="D567" s="60"/>
      <c r="E567" s="59">
        <f t="shared" si="669"/>
        <v>19.25</v>
      </c>
      <c r="F567" s="102">
        <f t="shared" si="667"/>
        <v>38.5</v>
      </c>
      <c r="G567" s="38">
        <f t="shared" si="673"/>
        <v>5.9643828600554521E+33</v>
      </c>
      <c r="H567" s="35">
        <f t="shared" si="674"/>
        <v>112.20000000000005</v>
      </c>
      <c r="I567" s="39">
        <v>561</v>
      </c>
      <c r="L567" s="34"/>
      <c r="M567" s="35"/>
      <c r="N567" s="43"/>
      <c r="Y567" s="35"/>
      <c r="Z567" s="43"/>
      <c r="AJ567" s="35"/>
      <c r="AK567" s="43"/>
      <c r="AU567" s="35"/>
      <c r="AV567" s="43"/>
      <c r="BF567" s="35"/>
      <c r="BG567" s="43"/>
      <c r="BQ567" s="35"/>
      <c r="BR567" s="43"/>
      <c r="CB567" s="35"/>
      <c r="CC567" s="43"/>
      <c r="CM567" s="35"/>
      <c r="CN567" s="43"/>
      <c r="CX567" s="35"/>
      <c r="CY567" s="43"/>
      <c r="DI567" s="35"/>
      <c r="DJ567" s="43"/>
    </row>
    <row r="568" spans="1:114">
      <c r="A568" s="35">
        <f t="shared" si="668"/>
        <v>71925499.536160186</v>
      </c>
      <c r="B568" s="35">
        <v>0</v>
      </c>
      <c r="C568" s="56">
        <f t="shared" si="672"/>
        <v>19.25</v>
      </c>
      <c r="D568" s="60"/>
      <c r="E568" s="59">
        <f t="shared" si="669"/>
        <v>19.25</v>
      </c>
      <c r="F568" s="102">
        <f t="shared" si="667"/>
        <v>38.5</v>
      </c>
      <c r="G568" s="38">
        <f t="shared" si="673"/>
        <v>6.8512767799182093E+33</v>
      </c>
      <c r="H568" s="35">
        <f t="shared" si="674"/>
        <v>112.40000000000006</v>
      </c>
      <c r="I568" s="39">
        <v>562</v>
      </c>
      <c r="L568" s="34"/>
      <c r="M568" s="35"/>
      <c r="N568" s="43"/>
      <c r="Y568" s="35"/>
      <c r="Z568" s="43"/>
      <c r="AJ568" s="35"/>
      <c r="AK568" s="43"/>
      <c r="AU568" s="35"/>
      <c r="AV568" s="43"/>
      <c r="BF568" s="35"/>
      <c r="BG568" s="43"/>
      <c r="BQ568" s="35"/>
      <c r="BR568" s="43"/>
      <c r="CB568" s="35"/>
      <c r="CC568" s="43"/>
      <c r="CM568" s="35"/>
      <c r="CN568" s="43"/>
      <c r="CX568" s="35"/>
      <c r="CY568" s="43"/>
      <c r="DI568" s="35"/>
      <c r="DJ568" s="43"/>
    </row>
    <row r="569" spans="1:114">
      <c r="A569" s="35">
        <f t="shared" si="668"/>
        <v>74461946.799555913</v>
      </c>
      <c r="B569" s="35">
        <v>0</v>
      </c>
      <c r="C569" s="56">
        <f t="shared" si="672"/>
        <v>19.25</v>
      </c>
      <c r="D569" s="60"/>
      <c r="E569" s="59">
        <f t="shared" si="669"/>
        <v>19.25</v>
      </c>
      <c r="F569" s="102">
        <f t="shared" si="667"/>
        <v>38.5</v>
      </c>
      <c r="G569" s="38">
        <f t="shared" si="673"/>
        <v>7.8700503667214297E+33</v>
      </c>
      <c r="H569" s="35">
        <f t="shared" si="674"/>
        <v>112.60000000000005</v>
      </c>
      <c r="I569" s="39">
        <v>563</v>
      </c>
      <c r="L569" s="34"/>
      <c r="M569" s="35"/>
      <c r="N569" s="43"/>
      <c r="Y569" s="35"/>
      <c r="Z569" s="43"/>
      <c r="AJ569" s="35"/>
      <c r="AK569" s="43"/>
      <c r="AU569" s="35"/>
      <c r="AV569" s="43"/>
      <c r="BF569" s="35"/>
      <c r="BG569" s="43"/>
      <c r="BQ569" s="35"/>
      <c r="BR569" s="43"/>
      <c r="CB569" s="35"/>
      <c r="CC569" s="43"/>
      <c r="CM569" s="35"/>
      <c r="CN569" s="43"/>
      <c r="CX569" s="35"/>
      <c r="CY569" s="43"/>
      <c r="DI569" s="35"/>
      <c r="DJ569" s="43"/>
    </row>
    <row r="570" spans="1:114">
      <c r="A570" s="35">
        <f t="shared" si="668"/>
        <v>77087841.682522967</v>
      </c>
      <c r="B570" s="35">
        <v>0</v>
      </c>
      <c r="C570" s="56">
        <f t="shared" si="672"/>
        <v>19.25</v>
      </c>
      <c r="D570" s="60"/>
      <c r="E570" s="59">
        <f t="shared" si="669"/>
        <v>19.25</v>
      </c>
      <c r="F570" s="102">
        <f t="shared" si="667"/>
        <v>38.5</v>
      </c>
      <c r="G570" s="38">
        <f t="shared" si="673"/>
        <v>9.0403139099967199E+33</v>
      </c>
      <c r="H570" s="35">
        <f t="shared" si="674"/>
        <v>112.80000000000005</v>
      </c>
      <c r="I570" s="39">
        <v>564</v>
      </c>
      <c r="L570" s="34"/>
      <c r="M570" s="35"/>
      <c r="N570" s="43"/>
      <c r="Y570" s="35"/>
      <c r="Z570" s="43"/>
      <c r="AJ570" s="35"/>
      <c r="AK570" s="43"/>
      <c r="AU570" s="35"/>
      <c r="AV570" s="43"/>
      <c r="BF570" s="35"/>
      <c r="BG570" s="43"/>
      <c r="BQ570" s="35"/>
      <c r="BR570" s="43"/>
      <c r="CB570" s="35"/>
      <c r="CC570" s="43"/>
      <c r="CM570" s="35"/>
      <c r="CN570" s="43"/>
      <c r="CX570" s="35"/>
      <c r="CY570" s="43"/>
      <c r="DI570" s="35"/>
      <c r="DJ570" s="43"/>
    </row>
    <row r="571" spans="1:114">
      <c r="A571" s="35">
        <f t="shared" si="668"/>
        <v>79806338.548553303</v>
      </c>
      <c r="B571" s="35">
        <v>0</v>
      </c>
      <c r="C571" s="56">
        <f t="shared" si="672"/>
        <v>19.25</v>
      </c>
      <c r="D571" s="60"/>
      <c r="E571" s="59">
        <f t="shared" si="669"/>
        <v>19.25</v>
      </c>
      <c r="F571" s="102">
        <f t="shared" si="667"/>
        <v>38.5</v>
      </c>
      <c r="G571" s="38">
        <f t="shared" si="673"/>
        <v>1.0384593717070045E+34</v>
      </c>
      <c r="H571" s="35">
        <f t="shared" si="674"/>
        <v>113.00000000000006</v>
      </c>
      <c r="I571" s="39">
        <v>565</v>
      </c>
      <c r="L571" s="34"/>
      <c r="M571" s="35"/>
      <c r="N571" s="43"/>
      <c r="Y571" s="35"/>
      <c r="Z571" s="43"/>
      <c r="AJ571" s="35"/>
      <c r="AK571" s="43"/>
      <c r="AU571" s="35"/>
      <c r="AV571" s="43"/>
      <c r="BF571" s="35"/>
      <c r="BG571" s="43"/>
      <c r="BQ571" s="35"/>
      <c r="BR571" s="43"/>
      <c r="CB571" s="35"/>
      <c r="CC571" s="43"/>
      <c r="CM571" s="35"/>
      <c r="CN571" s="43"/>
      <c r="CX571" s="35"/>
      <c r="CY571" s="43"/>
      <c r="DI571" s="35"/>
      <c r="DJ571" s="43"/>
    </row>
    <row r="572" spans="1:114">
      <c r="A572" s="35">
        <f t="shared" si="668"/>
        <v>82620702.999527231</v>
      </c>
      <c r="B572" s="35">
        <v>0</v>
      </c>
      <c r="C572" s="56">
        <f t="shared" si="672"/>
        <v>19.25</v>
      </c>
      <c r="D572" s="60"/>
      <c r="E572" s="59">
        <f t="shared" si="669"/>
        <v>19.25</v>
      </c>
      <c r="F572" s="102">
        <f t="shared" si="667"/>
        <v>38.5</v>
      </c>
      <c r="G572" s="38">
        <f t="shared" si="673"/>
        <v>1.1928765720110906E+34</v>
      </c>
      <c r="H572" s="35">
        <f t="shared" si="674"/>
        <v>113.20000000000006</v>
      </c>
      <c r="I572" s="39">
        <v>566</v>
      </c>
      <c r="L572" s="34"/>
      <c r="M572" s="35"/>
      <c r="N572" s="43"/>
      <c r="Y572" s="35"/>
      <c r="Z572" s="43"/>
      <c r="AJ572" s="35"/>
      <c r="AK572" s="43"/>
      <c r="AU572" s="35"/>
      <c r="AV572" s="43"/>
      <c r="BF572" s="35"/>
      <c r="BG572" s="43"/>
      <c r="BQ572" s="35"/>
      <c r="BR572" s="43"/>
      <c r="CB572" s="35"/>
      <c r="CC572" s="43"/>
      <c r="CM572" s="35"/>
      <c r="CN572" s="43"/>
      <c r="CX572" s="35"/>
      <c r="CY572" s="43"/>
      <c r="DI572" s="35"/>
      <c r="DJ572" s="43"/>
    </row>
    <row r="573" spans="1:114">
      <c r="A573" s="35">
        <f t="shared" si="668"/>
        <v>85534315.798526645</v>
      </c>
      <c r="B573" s="35">
        <v>0</v>
      </c>
      <c r="C573" s="56">
        <f t="shared" si="672"/>
        <v>19.25</v>
      </c>
      <c r="D573" s="60"/>
      <c r="E573" s="59">
        <f t="shared" si="669"/>
        <v>19.25</v>
      </c>
      <c r="F573" s="102">
        <f t="shared" si="667"/>
        <v>38.5</v>
      </c>
      <c r="G573" s="38">
        <f t="shared" si="673"/>
        <v>1.3702553559836423E+34</v>
      </c>
      <c r="H573" s="35">
        <f t="shared" si="674"/>
        <v>113.40000000000006</v>
      </c>
      <c r="I573" s="39">
        <v>567</v>
      </c>
      <c r="L573" s="34"/>
      <c r="M573" s="35"/>
      <c r="N573" s="43"/>
      <c r="Y573" s="35"/>
      <c r="Z573" s="43"/>
      <c r="AJ573" s="35"/>
      <c r="AK573" s="43"/>
      <c r="AU573" s="35"/>
      <c r="AV573" s="43"/>
      <c r="BF573" s="35"/>
      <c r="BG573" s="43"/>
      <c r="BQ573" s="35"/>
      <c r="BR573" s="43"/>
      <c r="CB573" s="35"/>
      <c r="CC573" s="43"/>
      <c r="CM573" s="35"/>
      <c r="CN573" s="43"/>
      <c r="CX573" s="35"/>
      <c r="CY573" s="43"/>
      <c r="DI573" s="35"/>
      <c r="DJ573" s="43"/>
    </row>
    <row r="574" spans="1:114">
      <c r="A574" s="35">
        <f t="shared" si="668"/>
        <v>88550676.930986017</v>
      </c>
      <c r="B574" s="35">
        <v>0</v>
      </c>
      <c r="C574" s="56">
        <f t="shared" si="672"/>
        <v>19.25</v>
      </c>
      <c r="D574" s="60"/>
      <c r="E574" s="59">
        <f t="shared" si="669"/>
        <v>19.25</v>
      </c>
      <c r="F574" s="102">
        <f t="shared" si="667"/>
        <v>38.5</v>
      </c>
      <c r="G574" s="38">
        <f t="shared" si="673"/>
        <v>1.5740100733442866E+34</v>
      </c>
      <c r="H574" s="35">
        <f t="shared" si="674"/>
        <v>113.60000000000007</v>
      </c>
      <c r="I574" s="39">
        <v>568</v>
      </c>
      <c r="L574" s="34"/>
      <c r="M574" s="35"/>
      <c r="N574" s="43"/>
      <c r="Y574" s="35"/>
      <c r="Z574" s="43"/>
      <c r="AJ574" s="35"/>
      <c r="AK574" s="43"/>
      <c r="AU574" s="35"/>
      <c r="AV574" s="43"/>
      <c r="BF574" s="35"/>
      <c r="BG574" s="43"/>
      <c r="BQ574" s="35"/>
      <c r="BR574" s="43"/>
      <c r="CB574" s="35"/>
      <c r="CC574" s="43"/>
      <c r="CM574" s="35"/>
      <c r="CN574" s="43"/>
      <c r="CX574" s="35"/>
      <c r="CY574" s="43"/>
      <c r="DI574" s="35"/>
      <c r="DJ574" s="43"/>
    </row>
    <row r="575" spans="1:114">
      <c r="A575" s="35">
        <f t="shared" si="668"/>
        <v>91673409.809059665</v>
      </c>
      <c r="B575" s="35">
        <v>0</v>
      </c>
      <c r="C575" s="56">
        <f t="shared" si="672"/>
        <v>19.25</v>
      </c>
      <c r="D575" s="60"/>
      <c r="E575" s="59">
        <f t="shared" si="669"/>
        <v>19.25</v>
      </c>
      <c r="F575" s="102">
        <f t="shared" si="667"/>
        <v>38.5</v>
      </c>
      <c r="G575" s="38">
        <f t="shared" si="673"/>
        <v>1.8080627819993449E+34</v>
      </c>
      <c r="H575" s="35">
        <f t="shared" si="674"/>
        <v>113.80000000000005</v>
      </c>
      <c r="I575" s="39">
        <v>569</v>
      </c>
      <c r="L575" s="34"/>
      <c r="M575" s="35"/>
      <c r="N575" s="43"/>
      <c r="Y575" s="35"/>
      <c r="Z575" s="43"/>
      <c r="AJ575" s="35"/>
      <c r="AK575" s="43"/>
      <c r="AU575" s="35"/>
      <c r="AV575" s="43"/>
      <c r="BF575" s="35"/>
      <c r="BG575" s="43"/>
      <c r="BQ575" s="35"/>
      <c r="BR575" s="43"/>
      <c r="CB575" s="35"/>
      <c r="CC575" s="43"/>
      <c r="CM575" s="35"/>
      <c r="CN575" s="43"/>
      <c r="CX575" s="35"/>
      <c r="CY575" s="43"/>
      <c r="DI575" s="35"/>
      <c r="DJ575" s="43"/>
    </row>
    <row r="576" spans="1:114">
      <c r="A576" s="35">
        <f t="shared" si="668"/>
        <v>94906265.624255568</v>
      </c>
      <c r="B576" s="35">
        <v>0</v>
      </c>
      <c r="C576" s="56">
        <f t="shared" si="672"/>
        <v>19.25</v>
      </c>
      <c r="D576" s="60"/>
      <c r="E576" s="59">
        <f t="shared" si="669"/>
        <v>19.25</v>
      </c>
      <c r="F576" s="102">
        <f t="shared" si="667"/>
        <v>38.5</v>
      </c>
      <c r="G576" s="38">
        <f t="shared" si="673"/>
        <v>2.0769187434140099E+34</v>
      </c>
      <c r="H576" s="35">
        <f t="shared" si="674"/>
        <v>114.00000000000007</v>
      </c>
      <c r="I576" s="39">
        <v>570</v>
      </c>
      <c r="L576" s="34"/>
      <c r="M576" s="35"/>
      <c r="N576" s="43"/>
      <c r="Y576" s="35"/>
      <c r="Z576" s="43"/>
      <c r="AJ576" s="35"/>
      <c r="AK576" s="43"/>
      <c r="AU576" s="35"/>
      <c r="AV576" s="43"/>
      <c r="BF576" s="35"/>
      <c r="BG576" s="43"/>
      <c r="BQ576" s="35"/>
      <c r="BR576" s="43"/>
      <c r="CB576" s="35"/>
      <c r="CC576" s="43"/>
      <c r="CM576" s="35"/>
      <c r="CN576" s="43"/>
      <c r="CX576" s="35"/>
      <c r="CY576" s="43"/>
      <c r="DI576" s="35"/>
      <c r="DJ576" s="43"/>
    </row>
    <row r="577" spans="1:114">
      <c r="A577" s="35">
        <f t="shared" si="668"/>
        <v>98253127.853564486</v>
      </c>
      <c r="B577" s="35">
        <v>0</v>
      </c>
      <c r="C577" s="56">
        <f t="shared" si="672"/>
        <v>19.25</v>
      </c>
      <c r="D577" s="60"/>
      <c r="E577" s="59">
        <f t="shared" si="669"/>
        <v>19.25</v>
      </c>
      <c r="F577" s="102">
        <f t="shared" si="667"/>
        <v>38.5</v>
      </c>
      <c r="G577" s="38">
        <f t="shared" si="673"/>
        <v>2.3857531440221822E+34</v>
      </c>
      <c r="H577" s="35">
        <f t="shared" si="674"/>
        <v>114.20000000000006</v>
      </c>
      <c r="I577" s="39">
        <v>571</v>
      </c>
      <c r="L577" s="34"/>
      <c r="M577" s="35"/>
      <c r="N577" s="43"/>
      <c r="Y577" s="35"/>
      <c r="Z577" s="43"/>
      <c r="AJ577" s="35"/>
      <c r="AK577" s="43"/>
      <c r="AU577" s="35"/>
      <c r="AV577" s="43"/>
      <c r="BF577" s="35"/>
      <c r="BG577" s="43"/>
      <c r="BQ577" s="35"/>
      <c r="BR577" s="43"/>
      <c r="CB577" s="35"/>
      <c r="CC577" s="43"/>
      <c r="CM577" s="35"/>
      <c r="CN577" s="43"/>
      <c r="CX577" s="35"/>
      <c r="CY577" s="43"/>
      <c r="DI577" s="35"/>
      <c r="DJ577" s="43"/>
    </row>
    <row r="578" spans="1:114">
      <c r="A578" s="35">
        <f t="shared" si="668"/>
        <v>101718016.92449757</v>
      </c>
      <c r="B578" s="35">
        <v>0</v>
      </c>
      <c r="C578" s="56">
        <f t="shared" si="672"/>
        <v>19.25</v>
      </c>
      <c r="D578" s="60"/>
      <c r="E578" s="59">
        <f t="shared" si="669"/>
        <v>19.25</v>
      </c>
      <c r="F578" s="102">
        <f t="shared" si="667"/>
        <v>38.5</v>
      </c>
      <c r="G578" s="38">
        <f t="shared" si="673"/>
        <v>2.7405107119672856E+34</v>
      </c>
      <c r="H578" s="35">
        <f t="shared" si="674"/>
        <v>114.40000000000005</v>
      </c>
      <c r="I578" s="39">
        <v>572</v>
      </c>
      <c r="L578" s="34"/>
      <c r="M578" s="35"/>
      <c r="N578" s="43"/>
      <c r="Y578" s="35"/>
      <c r="Z578" s="43"/>
      <c r="AJ578" s="35"/>
      <c r="AK578" s="43"/>
      <c r="AU578" s="35"/>
      <c r="AV578" s="43"/>
      <c r="BF578" s="35"/>
      <c r="BG578" s="43"/>
      <c r="BQ578" s="35"/>
      <c r="BR578" s="43"/>
      <c r="CB578" s="35"/>
      <c r="CC578" s="43"/>
      <c r="CM578" s="35"/>
      <c r="CN578" s="43"/>
      <c r="CX578" s="35"/>
      <c r="CY578" s="43"/>
      <c r="DI578" s="35"/>
      <c r="DJ578" s="43"/>
    </row>
    <row r="579" spans="1:114">
      <c r="A579" s="35">
        <f t="shared" si="668"/>
        <v>105305095.04463592</v>
      </c>
      <c r="B579" s="35">
        <v>0</v>
      </c>
      <c r="C579" s="56">
        <f t="shared" si="672"/>
        <v>19.25</v>
      </c>
      <c r="D579" s="60"/>
      <c r="E579" s="59">
        <f t="shared" si="669"/>
        <v>19.25</v>
      </c>
      <c r="F579" s="102">
        <f t="shared" si="667"/>
        <v>38.5</v>
      </c>
      <c r="G579" s="38">
        <f t="shared" si="673"/>
        <v>3.1480201466885737E+34</v>
      </c>
      <c r="H579" s="35">
        <f t="shared" si="674"/>
        <v>114.60000000000007</v>
      </c>
      <c r="I579" s="39">
        <v>573</v>
      </c>
      <c r="L579" s="34"/>
      <c r="M579" s="35"/>
      <c r="N579" s="43"/>
      <c r="Y579" s="35"/>
      <c r="Z579" s="43"/>
      <c r="AJ579" s="35"/>
      <c r="AK579" s="43"/>
      <c r="AU579" s="35"/>
      <c r="AV579" s="43"/>
      <c r="BF579" s="35"/>
      <c r="BG579" s="43"/>
      <c r="BQ579" s="35"/>
      <c r="BR579" s="43"/>
      <c r="CB579" s="35"/>
      <c r="CC579" s="43"/>
      <c r="CM579" s="35"/>
      <c r="CN579" s="43"/>
      <c r="CX579" s="35"/>
      <c r="CY579" s="43"/>
      <c r="DI579" s="35"/>
      <c r="DJ579" s="43"/>
    </row>
    <row r="580" spans="1:114">
      <c r="A580" s="35">
        <f t="shared" si="668"/>
        <v>109018671.20149404</v>
      </c>
      <c r="B580" s="35">
        <v>0</v>
      </c>
      <c r="C580" s="56">
        <f t="shared" si="672"/>
        <v>19.25</v>
      </c>
      <c r="D580" s="60"/>
      <c r="E580" s="59">
        <f t="shared" si="669"/>
        <v>19.25</v>
      </c>
      <c r="F580" s="102">
        <f t="shared" si="667"/>
        <v>38.5</v>
      </c>
      <c r="G580" s="38">
        <f t="shared" si="673"/>
        <v>3.6161255639986898E+34</v>
      </c>
      <c r="H580" s="35">
        <f t="shared" si="674"/>
        <v>114.80000000000005</v>
      </c>
      <c r="I580" s="39">
        <v>574</v>
      </c>
      <c r="L580" s="34"/>
      <c r="M580" s="35"/>
      <c r="N580" s="43"/>
      <c r="Y580" s="35"/>
      <c r="Z580" s="43"/>
      <c r="AJ580" s="35"/>
      <c r="AK580" s="43"/>
      <c r="AU580" s="35"/>
      <c r="AV580" s="43"/>
      <c r="BF580" s="35"/>
      <c r="BG580" s="43"/>
      <c r="BQ580" s="35"/>
      <c r="BR580" s="43"/>
      <c r="CB580" s="35"/>
      <c r="CC580" s="43"/>
      <c r="CM580" s="35"/>
      <c r="CN580" s="43"/>
      <c r="CX580" s="35"/>
      <c r="CY580" s="43"/>
      <c r="DI580" s="35"/>
      <c r="DJ580" s="43"/>
    </row>
    <row r="581" spans="1:114">
      <c r="A581" s="35">
        <f t="shared" si="668"/>
        <v>112863206.33870292</v>
      </c>
      <c r="B581" s="35">
        <v>0</v>
      </c>
      <c r="C581" s="56">
        <f t="shared" si="672"/>
        <v>19.25</v>
      </c>
      <c r="D581" s="60"/>
      <c r="E581" s="59">
        <f t="shared" si="669"/>
        <v>19.25</v>
      </c>
      <c r="F581" s="102">
        <f t="shared" si="667"/>
        <v>38.5</v>
      </c>
      <c r="G581" s="38">
        <f t="shared" si="673"/>
        <v>4.1538374868280207E+34</v>
      </c>
      <c r="H581" s="35">
        <f t="shared" si="674"/>
        <v>115.00000000000007</v>
      </c>
      <c r="I581" s="39">
        <v>575</v>
      </c>
      <c r="L581" s="34"/>
      <c r="M581" s="35"/>
      <c r="N581" s="43"/>
      <c r="Y581" s="35"/>
      <c r="Z581" s="43"/>
      <c r="AJ581" s="35"/>
      <c r="AK581" s="43"/>
      <c r="AU581" s="35"/>
      <c r="AV581" s="43"/>
      <c r="BF581" s="35"/>
      <c r="BG581" s="43"/>
      <c r="BQ581" s="35"/>
      <c r="BR581" s="43"/>
      <c r="CB581" s="35"/>
      <c r="CC581" s="43"/>
      <c r="CM581" s="35"/>
      <c r="CN581" s="43"/>
      <c r="CX581" s="35"/>
      <c r="CY581" s="43"/>
      <c r="DI581" s="35"/>
      <c r="DJ581" s="43"/>
    </row>
    <row r="582" spans="1:114">
      <c r="A582" s="35">
        <f t="shared" si="668"/>
        <v>116843318.71473095</v>
      </c>
      <c r="B582" s="35">
        <v>0</v>
      </c>
      <c r="C582" s="56">
        <f t="shared" si="672"/>
        <v>19.25</v>
      </c>
      <c r="D582" s="60"/>
      <c r="E582" s="59">
        <f t="shared" si="669"/>
        <v>19.25</v>
      </c>
      <c r="F582" s="102">
        <f t="shared" ref="F582:F645" si="675">C582+E582</f>
        <v>38.5</v>
      </c>
      <c r="G582" s="38">
        <f t="shared" si="673"/>
        <v>4.7715062880443663E+34</v>
      </c>
      <c r="H582" s="35">
        <f t="shared" si="674"/>
        <v>115.20000000000006</v>
      </c>
      <c r="I582" s="39">
        <v>576</v>
      </c>
      <c r="L582" s="34"/>
      <c r="M582" s="35"/>
      <c r="N582" s="43"/>
      <c r="Y582" s="35"/>
      <c r="Z582" s="43"/>
      <c r="AJ582" s="35"/>
      <c r="AK582" s="43"/>
      <c r="AU582" s="35"/>
      <c r="AV582" s="43"/>
      <c r="BF582" s="35"/>
      <c r="BG582" s="43"/>
      <c r="BQ582" s="35"/>
      <c r="BR582" s="43"/>
      <c r="CB582" s="35"/>
      <c r="CC582" s="43"/>
      <c r="CM582" s="35"/>
      <c r="CN582" s="43"/>
      <c r="CX582" s="35"/>
      <c r="CY582" s="43"/>
      <c r="DI582" s="35"/>
      <c r="DJ582" s="43"/>
    </row>
    <row r="583" spans="1:114">
      <c r="A583" s="35">
        <f t="shared" ref="A583:A646" si="676">POWER(POWER(2,0.05),I583-40)</f>
        <v>120963789.45057976</v>
      </c>
      <c r="B583" s="35">
        <v>0</v>
      </c>
      <c r="C583" s="56">
        <f t="shared" si="672"/>
        <v>19.25</v>
      </c>
      <c r="D583" s="60"/>
      <c r="E583" s="59">
        <f t="shared" ref="E583:E646" si="677">C583</f>
        <v>19.25</v>
      </c>
      <c r="F583" s="102">
        <f t="shared" si="675"/>
        <v>38.5</v>
      </c>
      <c r="G583" s="38">
        <f t="shared" si="673"/>
        <v>5.481021423934573E+34</v>
      </c>
      <c r="H583" s="35">
        <f t="shared" si="674"/>
        <v>115.40000000000005</v>
      </c>
      <c r="I583" s="39">
        <v>577</v>
      </c>
      <c r="L583" s="34"/>
      <c r="M583" s="35"/>
      <c r="N583" s="43"/>
      <c r="Y583" s="35"/>
      <c r="Z583" s="43"/>
      <c r="AJ583" s="35"/>
      <c r="AK583" s="43"/>
      <c r="AU583" s="35"/>
      <c r="AV583" s="43"/>
      <c r="BF583" s="35"/>
      <c r="BG583" s="43"/>
      <c r="BQ583" s="35"/>
      <c r="BR583" s="43"/>
      <c r="CB583" s="35"/>
      <c r="CC583" s="43"/>
      <c r="CM583" s="35"/>
      <c r="CN583" s="43"/>
      <c r="CX583" s="35"/>
      <c r="CY583" s="43"/>
      <c r="DI583" s="35"/>
      <c r="DJ583" s="43"/>
    </row>
    <row r="584" spans="1:114">
      <c r="A584" s="35">
        <f t="shared" si="676"/>
        <v>125229568.2731189</v>
      </c>
      <c r="B584" s="35">
        <v>0</v>
      </c>
      <c r="C584" s="56">
        <f t="shared" si="672"/>
        <v>19.25</v>
      </c>
      <c r="D584" s="60"/>
      <c r="E584" s="59">
        <f t="shared" si="677"/>
        <v>19.25</v>
      </c>
      <c r="F584" s="102">
        <f t="shared" si="675"/>
        <v>38.5</v>
      </c>
      <c r="G584" s="38">
        <f t="shared" si="673"/>
        <v>6.2960402933771512E+34</v>
      </c>
      <c r="H584" s="35">
        <f t="shared" si="674"/>
        <v>115.60000000000007</v>
      </c>
      <c r="I584" s="39">
        <v>578</v>
      </c>
      <c r="L584" s="34"/>
      <c r="M584" s="35"/>
      <c r="N584" s="43"/>
      <c r="Y584" s="35"/>
      <c r="Z584" s="43"/>
      <c r="AJ584" s="35"/>
      <c r="AK584" s="43"/>
      <c r="AU584" s="35"/>
      <c r="AV584" s="43"/>
      <c r="BF584" s="35"/>
      <c r="BG584" s="43"/>
      <c r="BQ584" s="35"/>
      <c r="BR584" s="43"/>
      <c r="CB584" s="35"/>
      <c r="CC584" s="43"/>
      <c r="CM584" s="35"/>
      <c r="CN584" s="43"/>
      <c r="CX584" s="35"/>
      <c r="CY584" s="43"/>
      <c r="DI584" s="35"/>
      <c r="DJ584" s="43"/>
    </row>
    <row r="585" spans="1:114">
      <c r="A585" s="35">
        <f t="shared" si="676"/>
        <v>129645779.46095902</v>
      </c>
      <c r="B585" s="35">
        <v>0</v>
      </c>
      <c r="C585" s="56">
        <f t="shared" si="672"/>
        <v>19.25</v>
      </c>
      <c r="D585" s="60"/>
      <c r="E585" s="59">
        <f t="shared" si="677"/>
        <v>19.25</v>
      </c>
      <c r="F585" s="102">
        <f t="shared" si="675"/>
        <v>38.5</v>
      </c>
      <c r="G585" s="38">
        <f t="shared" si="673"/>
        <v>7.2322511279973833E+34</v>
      </c>
      <c r="H585" s="35">
        <f t="shared" si="674"/>
        <v>115.80000000000005</v>
      </c>
      <c r="I585" s="39">
        <v>579</v>
      </c>
      <c r="L585" s="34"/>
      <c r="M585" s="35"/>
      <c r="N585" s="43"/>
      <c r="Y585" s="35"/>
      <c r="Z585" s="43"/>
      <c r="AJ585" s="35"/>
      <c r="AK585" s="43"/>
      <c r="AU585" s="35"/>
      <c r="AV585" s="43"/>
      <c r="BF585" s="35"/>
      <c r="BG585" s="43"/>
      <c r="BQ585" s="35"/>
      <c r="BR585" s="43"/>
      <c r="CB585" s="35"/>
      <c r="CC585" s="43"/>
      <c r="CM585" s="35"/>
      <c r="CN585" s="43"/>
      <c r="CX585" s="35"/>
      <c r="CY585" s="43"/>
      <c r="DI585" s="35"/>
      <c r="DJ585" s="43"/>
    </row>
    <row r="586" spans="1:114">
      <c r="A586" s="35">
        <f t="shared" si="676"/>
        <v>134217728.00000575</v>
      </c>
      <c r="B586" s="35">
        <v>0</v>
      </c>
      <c r="C586" s="56">
        <f t="shared" si="672"/>
        <v>19.25</v>
      </c>
      <c r="D586" s="60"/>
      <c r="E586" s="59">
        <f t="shared" si="677"/>
        <v>19.25</v>
      </c>
      <c r="F586" s="102">
        <f t="shared" si="675"/>
        <v>38.5</v>
      </c>
      <c r="G586" s="38">
        <f t="shared" si="673"/>
        <v>8.3076749736560452E+34</v>
      </c>
      <c r="H586" s="35">
        <f t="shared" si="674"/>
        <v>116.00000000000007</v>
      </c>
      <c r="I586" s="39">
        <v>580</v>
      </c>
      <c r="L586" s="34"/>
      <c r="M586" s="35"/>
      <c r="N586" s="43"/>
      <c r="Y586" s="35"/>
      <c r="Z586" s="43"/>
      <c r="AJ586" s="35"/>
      <c r="AK586" s="43"/>
      <c r="AU586" s="35"/>
      <c r="AV586" s="43"/>
      <c r="BF586" s="35"/>
      <c r="BG586" s="43"/>
      <c r="BQ586" s="35"/>
      <c r="BR586" s="43"/>
      <c r="CB586" s="35"/>
      <c r="CC586" s="43"/>
      <c r="CM586" s="35"/>
      <c r="CN586" s="43"/>
      <c r="CX586" s="35"/>
      <c r="CY586" s="43"/>
      <c r="DI586" s="35"/>
      <c r="DJ586" s="43"/>
    </row>
    <row r="587" spans="1:114">
      <c r="A587" s="35">
        <f t="shared" si="676"/>
        <v>138950905.95608869</v>
      </c>
      <c r="B587" s="35">
        <v>0</v>
      </c>
      <c r="C587" s="56">
        <f t="shared" si="672"/>
        <v>19.25</v>
      </c>
      <c r="D587" s="60"/>
      <c r="E587" s="59">
        <f t="shared" si="677"/>
        <v>19.25</v>
      </c>
      <c r="F587" s="102">
        <f t="shared" si="675"/>
        <v>38.5</v>
      </c>
      <c r="G587" s="38">
        <f t="shared" si="673"/>
        <v>9.5430125760887362E+34</v>
      </c>
      <c r="H587" s="35">
        <f t="shared" si="674"/>
        <v>116.20000000000006</v>
      </c>
      <c r="I587" s="39">
        <v>581</v>
      </c>
      <c r="L587" s="34"/>
      <c r="M587" s="35"/>
      <c r="N587" s="43"/>
      <c r="Y587" s="35"/>
      <c r="Z587" s="43"/>
      <c r="AJ587" s="35"/>
      <c r="AK587" s="43"/>
      <c r="AU587" s="35"/>
      <c r="AV587" s="43"/>
      <c r="BF587" s="35"/>
      <c r="BG587" s="43"/>
      <c r="BQ587" s="35"/>
      <c r="BR587" s="43"/>
      <c r="CB587" s="35"/>
      <c r="CC587" s="43"/>
      <c r="CM587" s="35"/>
      <c r="CN587" s="43"/>
      <c r="CX587" s="35"/>
      <c r="CY587" s="43"/>
      <c r="DI587" s="35"/>
      <c r="DJ587" s="43"/>
    </row>
    <row r="588" spans="1:114">
      <c r="A588" s="35">
        <f t="shared" si="676"/>
        <v>143850999.07232058</v>
      </c>
      <c r="B588" s="35">
        <v>0</v>
      </c>
      <c r="C588" s="56">
        <f t="shared" si="672"/>
        <v>19.25</v>
      </c>
      <c r="D588" s="60"/>
      <c r="E588" s="59">
        <f t="shared" si="677"/>
        <v>19.25</v>
      </c>
      <c r="F588" s="102">
        <f t="shared" si="675"/>
        <v>38.5</v>
      </c>
      <c r="G588" s="38">
        <f t="shared" si="673"/>
        <v>1.096204284786915E+35</v>
      </c>
      <c r="H588" s="35">
        <f t="shared" si="674"/>
        <v>116.40000000000005</v>
      </c>
      <c r="I588" s="39">
        <v>582</v>
      </c>
      <c r="L588" s="34"/>
      <c r="M588" s="35"/>
      <c r="N588" s="43"/>
      <c r="Y588" s="35"/>
      <c r="Z588" s="43"/>
      <c r="AJ588" s="35"/>
      <c r="AK588" s="43"/>
      <c r="AU588" s="35"/>
      <c r="AV588" s="43"/>
      <c r="BF588" s="35"/>
      <c r="BG588" s="43"/>
      <c r="BQ588" s="35"/>
      <c r="BR588" s="43"/>
      <c r="CB588" s="35"/>
      <c r="CC588" s="43"/>
      <c r="CM588" s="35"/>
      <c r="CN588" s="43"/>
      <c r="CX588" s="35"/>
      <c r="CY588" s="43"/>
      <c r="DI588" s="35"/>
      <c r="DJ588" s="43"/>
    </row>
    <row r="589" spans="1:114">
      <c r="A589" s="35">
        <f t="shared" si="676"/>
        <v>148923893.59911209</v>
      </c>
      <c r="B589" s="35">
        <v>0</v>
      </c>
      <c r="C589" s="56">
        <f t="shared" si="672"/>
        <v>19.25</v>
      </c>
      <c r="D589" s="60"/>
      <c r="E589" s="59">
        <f t="shared" si="677"/>
        <v>19.25</v>
      </c>
      <c r="F589" s="102">
        <f t="shared" si="675"/>
        <v>38.5</v>
      </c>
      <c r="G589" s="38">
        <f t="shared" si="673"/>
        <v>1.2592080586754306E+35</v>
      </c>
      <c r="H589" s="35">
        <f t="shared" si="674"/>
        <v>116.60000000000007</v>
      </c>
      <c r="I589" s="39">
        <v>583</v>
      </c>
      <c r="L589" s="34"/>
      <c r="M589" s="35"/>
      <c r="N589" s="43"/>
      <c r="Y589" s="35"/>
      <c r="Z589" s="43"/>
      <c r="AJ589" s="35"/>
      <c r="AK589" s="43"/>
      <c r="AU589" s="35"/>
      <c r="AV589" s="43"/>
      <c r="BF589" s="35"/>
      <c r="BG589" s="43"/>
      <c r="BQ589" s="35"/>
      <c r="BR589" s="43"/>
      <c r="CB589" s="35"/>
      <c r="CC589" s="43"/>
      <c r="CM589" s="35"/>
      <c r="CN589" s="43"/>
      <c r="CX589" s="35"/>
      <c r="CY589" s="43"/>
      <c r="DI589" s="35"/>
      <c r="DJ589" s="43"/>
    </row>
    <row r="590" spans="1:114">
      <c r="A590" s="35">
        <f t="shared" si="676"/>
        <v>154175683.36504617</v>
      </c>
      <c r="B590" s="35">
        <v>0</v>
      </c>
      <c r="C590" s="56">
        <f t="shared" si="672"/>
        <v>19.25</v>
      </c>
      <c r="D590" s="60"/>
      <c r="E590" s="59">
        <f t="shared" si="677"/>
        <v>19.25</v>
      </c>
      <c r="F590" s="102">
        <f t="shared" si="675"/>
        <v>38.5</v>
      </c>
      <c r="G590" s="38">
        <f t="shared" si="673"/>
        <v>1.4464502255994772E+35</v>
      </c>
      <c r="H590" s="35">
        <f t="shared" si="674"/>
        <v>116.80000000000005</v>
      </c>
      <c r="I590" s="39">
        <v>584</v>
      </c>
      <c r="L590" s="34"/>
      <c r="M590" s="35"/>
      <c r="N590" s="43"/>
      <c r="Y590" s="35"/>
      <c r="Z590" s="43"/>
      <c r="AJ590" s="35"/>
      <c r="AK590" s="43"/>
      <c r="AU590" s="35"/>
      <c r="AV590" s="43"/>
      <c r="BF590" s="35"/>
      <c r="BG590" s="43"/>
      <c r="BQ590" s="35"/>
      <c r="BR590" s="43"/>
      <c r="CB590" s="35"/>
      <c r="CC590" s="43"/>
      <c r="CM590" s="35"/>
      <c r="CN590" s="43"/>
      <c r="CX590" s="35"/>
      <c r="CY590" s="43"/>
      <c r="DI590" s="35"/>
      <c r="DJ590" s="43"/>
    </row>
    <row r="591" spans="1:114">
      <c r="A591" s="35">
        <f t="shared" si="676"/>
        <v>159612677.09710687</v>
      </c>
      <c r="B591" s="35">
        <v>0</v>
      </c>
      <c r="C591" s="56">
        <f t="shared" si="672"/>
        <v>19.25</v>
      </c>
      <c r="D591" s="60"/>
      <c r="E591" s="59">
        <f t="shared" si="677"/>
        <v>19.25</v>
      </c>
      <c r="F591" s="102">
        <f t="shared" si="675"/>
        <v>38.5</v>
      </c>
      <c r="G591" s="38">
        <f t="shared" si="673"/>
        <v>1.6615349947312098E+35</v>
      </c>
      <c r="H591" s="35">
        <f t="shared" si="674"/>
        <v>117.00000000000006</v>
      </c>
      <c r="I591" s="39">
        <v>585</v>
      </c>
      <c r="L591" s="34"/>
      <c r="M591" s="35"/>
      <c r="N591" s="43"/>
      <c r="Y591" s="35"/>
      <c r="Z591" s="43"/>
      <c r="AJ591" s="35"/>
      <c r="AK591" s="43"/>
      <c r="AU591" s="35"/>
      <c r="AV591" s="43"/>
      <c r="BF591" s="35"/>
      <c r="BG591" s="43"/>
      <c r="BQ591" s="35"/>
      <c r="BR591" s="43"/>
      <c r="CB591" s="35"/>
      <c r="CC591" s="43"/>
      <c r="CM591" s="35"/>
      <c r="CN591" s="43"/>
      <c r="CX591" s="35"/>
      <c r="CY591" s="43"/>
      <c r="DI591" s="35"/>
      <c r="DJ591" s="43"/>
    </row>
    <row r="592" spans="1:114">
      <c r="A592" s="35">
        <f t="shared" si="676"/>
        <v>165241405.99905476</v>
      </c>
      <c r="B592" s="35">
        <v>0</v>
      </c>
      <c r="C592" s="56">
        <f t="shared" si="672"/>
        <v>19.25</v>
      </c>
      <c r="D592" s="60"/>
      <c r="E592" s="59">
        <f t="shared" si="677"/>
        <v>19.25</v>
      </c>
      <c r="F592" s="102">
        <f t="shared" si="675"/>
        <v>38.5</v>
      </c>
      <c r="G592" s="38">
        <f t="shared" si="673"/>
        <v>1.908602515217748E+35</v>
      </c>
      <c r="H592" s="35">
        <f t="shared" si="674"/>
        <v>117.20000000000006</v>
      </c>
      <c r="I592" s="39">
        <v>586</v>
      </c>
      <c r="L592" s="34"/>
      <c r="M592" s="35"/>
      <c r="N592" s="43"/>
      <c r="Y592" s="35"/>
      <c r="Z592" s="43"/>
      <c r="AJ592" s="35"/>
      <c r="AK592" s="43"/>
      <c r="AU592" s="35"/>
      <c r="AV592" s="43"/>
      <c r="BF592" s="35"/>
      <c r="BG592" s="43"/>
      <c r="BQ592" s="35"/>
      <c r="BR592" s="43"/>
      <c r="CB592" s="35"/>
      <c r="CC592" s="43"/>
      <c r="CM592" s="35"/>
      <c r="CN592" s="43"/>
      <c r="CX592" s="35"/>
      <c r="CY592" s="43"/>
      <c r="DI592" s="35"/>
      <c r="DJ592" s="43"/>
    </row>
    <row r="593" spans="1:114">
      <c r="A593" s="35">
        <f t="shared" si="676"/>
        <v>171068631.59705356</v>
      </c>
      <c r="B593" s="35">
        <v>0</v>
      </c>
      <c r="C593" s="56">
        <f t="shared" si="672"/>
        <v>19.25</v>
      </c>
      <c r="D593" s="60"/>
      <c r="E593" s="59">
        <f t="shared" si="677"/>
        <v>19.25</v>
      </c>
      <c r="F593" s="102">
        <f t="shared" si="675"/>
        <v>38.5</v>
      </c>
      <c r="G593" s="38">
        <f t="shared" si="673"/>
        <v>2.1924085695738303E+35</v>
      </c>
      <c r="H593" s="35">
        <f t="shared" si="674"/>
        <v>117.40000000000006</v>
      </c>
      <c r="I593" s="39">
        <v>587</v>
      </c>
      <c r="L593" s="34"/>
      <c r="M593" s="35"/>
      <c r="N593" s="43"/>
      <c r="Y593" s="35"/>
      <c r="Z593" s="43"/>
      <c r="AJ593" s="35"/>
      <c r="AK593" s="43"/>
      <c r="AU593" s="35"/>
      <c r="AV593" s="43"/>
      <c r="BF593" s="35"/>
      <c r="BG593" s="43"/>
      <c r="BQ593" s="35"/>
      <c r="BR593" s="43"/>
      <c r="CB593" s="35"/>
      <c r="CC593" s="43"/>
      <c r="CM593" s="35"/>
      <c r="CN593" s="43"/>
      <c r="CX593" s="35"/>
      <c r="CY593" s="43"/>
      <c r="DI593" s="35"/>
      <c r="DJ593" s="43"/>
    </row>
    <row r="594" spans="1:114">
      <c r="A594" s="35">
        <f t="shared" si="676"/>
        <v>177101353.8619723</v>
      </c>
      <c r="B594" s="35">
        <v>0</v>
      </c>
      <c r="C594" s="56">
        <f t="shared" si="672"/>
        <v>19.25</v>
      </c>
      <c r="D594" s="60"/>
      <c r="E594" s="59">
        <f t="shared" si="677"/>
        <v>19.25</v>
      </c>
      <c r="F594" s="102">
        <f t="shared" si="675"/>
        <v>38.5</v>
      </c>
      <c r="G594" s="38">
        <f t="shared" si="673"/>
        <v>2.5184161173508619E+35</v>
      </c>
      <c r="H594" s="35">
        <f t="shared" si="674"/>
        <v>117.60000000000007</v>
      </c>
      <c r="I594" s="39">
        <v>588</v>
      </c>
      <c r="L594" s="34"/>
      <c r="M594" s="35"/>
      <c r="N594" s="43"/>
      <c r="Y594" s="35"/>
      <c r="Z594" s="43"/>
      <c r="AJ594" s="35"/>
      <c r="AK594" s="43"/>
      <c r="AU594" s="35"/>
      <c r="AV594" s="43"/>
      <c r="BF594" s="35"/>
      <c r="BG594" s="43"/>
      <c r="BQ594" s="35"/>
      <c r="BR594" s="43"/>
      <c r="CB594" s="35"/>
      <c r="CC594" s="43"/>
      <c r="CM594" s="35"/>
      <c r="CN594" s="43"/>
      <c r="CX594" s="35"/>
      <c r="CY594" s="43"/>
      <c r="DI594" s="35"/>
      <c r="DJ594" s="43"/>
    </row>
    <row r="595" spans="1:114">
      <c r="A595" s="35">
        <f t="shared" si="676"/>
        <v>183346819.61811963</v>
      </c>
      <c r="B595" s="35">
        <v>0</v>
      </c>
      <c r="C595" s="56">
        <f t="shared" si="672"/>
        <v>19.25</v>
      </c>
      <c r="D595" s="60"/>
      <c r="E595" s="59">
        <f t="shared" si="677"/>
        <v>19.25</v>
      </c>
      <c r="F595" s="102">
        <f t="shared" si="675"/>
        <v>38.5</v>
      </c>
      <c r="G595" s="38">
        <f t="shared" si="673"/>
        <v>2.8929004511989552E+35</v>
      </c>
      <c r="H595" s="35">
        <f t="shared" si="674"/>
        <v>117.80000000000007</v>
      </c>
      <c r="I595" s="39">
        <v>589</v>
      </c>
      <c r="L595" s="34"/>
      <c r="M595" s="35"/>
      <c r="N595" s="43"/>
      <c r="Y595" s="35"/>
      <c r="Z595" s="43"/>
      <c r="AJ595" s="35"/>
      <c r="AK595" s="43"/>
      <c r="AU595" s="35"/>
      <c r="AV595" s="43"/>
      <c r="BF595" s="35"/>
      <c r="BG595" s="43"/>
      <c r="BQ595" s="35"/>
      <c r="BR595" s="43"/>
      <c r="CB595" s="35"/>
      <c r="CC595" s="43"/>
      <c r="CM595" s="35"/>
      <c r="CN595" s="43"/>
      <c r="CX595" s="35"/>
      <c r="CY595" s="43"/>
      <c r="DI595" s="35"/>
      <c r="DJ595" s="43"/>
    </row>
    <row r="596" spans="1:114">
      <c r="A596" s="35">
        <f t="shared" si="676"/>
        <v>189812531.2485114</v>
      </c>
      <c r="B596" s="35">
        <v>0</v>
      </c>
      <c r="C596" s="56">
        <f t="shared" si="672"/>
        <v>19.25</v>
      </c>
      <c r="D596" s="60"/>
      <c r="E596" s="59">
        <f t="shared" si="677"/>
        <v>19.25</v>
      </c>
      <c r="F596" s="102">
        <f t="shared" si="675"/>
        <v>38.5</v>
      </c>
      <c r="G596" s="38">
        <f t="shared" si="673"/>
        <v>3.3230699894624195E+35</v>
      </c>
      <c r="H596" s="35">
        <f t="shared" si="674"/>
        <v>118.00000000000006</v>
      </c>
      <c r="I596" s="39">
        <v>590</v>
      </c>
      <c r="L596" s="34"/>
      <c r="M596" s="35"/>
      <c r="N596" s="43"/>
      <c r="Y596" s="35"/>
      <c r="Z596" s="43"/>
      <c r="AJ596" s="35"/>
      <c r="AK596" s="43"/>
      <c r="AU596" s="35"/>
      <c r="AV596" s="43"/>
      <c r="BF596" s="35"/>
      <c r="BG596" s="43"/>
      <c r="BQ596" s="35"/>
      <c r="BR596" s="43"/>
      <c r="CB596" s="35"/>
      <c r="CC596" s="43"/>
      <c r="CM596" s="35"/>
      <c r="CN596" s="43"/>
      <c r="CX596" s="35"/>
      <c r="CY596" s="43"/>
      <c r="DI596" s="35"/>
      <c r="DJ596" s="43"/>
    </row>
    <row r="597" spans="1:114">
      <c r="A597" s="35">
        <f t="shared" si="676"/>
        <v>196506255.7071293</v>
      </c>
      <c r="B597" s="35">
        <v>0</v>
      </c>
      <c r="C597" s="56">
        <f t="shared" si="672"/>
        <v>19.25</v>
      </c>
      <c r="D597" s="60"/>
      <c r="E597" s="59">
        <f t="shared" si="677"/>
        <v>19.25</v>
      </c>
      <c r="F597" s="102">
        <f t="shared" si="675"/>
        <v>38.5</v>
      </c>
      <c r="G597" s="38">
        <f t="shared" si="673"/>
        <v>3.8172050304354967E+35</v>
      </c>
      <c r="H597" s="35">
        <f t="shared" si="674"/>
        <v>118.20000000000007</v>
      </c>
      <c r="I597" s="39">
        <v>591</v>
      </c>
      <c r="L597" s="34"/>
      <c r="M597" s="35"/>
      <c r="N597" s="43"/>
      <c r="Y597" s="35"/>
      <c r="Z597" s="43"/>
      <c r="AJ597" s="35"/>
      <c r="AK597" s="43"/>
      <c r="AU597" s="35"/>
      <c r="AV597" s="43"/>
      <c r="BF597" s="35"/>
      <c r="BG597" s="43"/>
      <c r="BQ597" s="35"/>
      <c r="BR597" s="43"/>
      <c r="CB597" s="35"/>
      <c r="CC597" s="43"/>
      <c r="CM597" s="35"/>
      <c r="CN597" s="43"/>
      <c r="CX597" s="35"/>
      <c r="CY597" s="43"/>
      <c r="DI597" s="35"/>
      <c r="DJ597" s="43"/>
    </row>
    <row r="598" spans="1:114">
      <c r="A598" s="35">
        <f t="shared" si="676"/>
        <v>203436033.84899545</v>
      </c>
      <c r="B598" s="35">
        <v>0</v>
      </c>
      <c r="C598" s="56">
        <f t="shared" ref="C598:C661" si="678">IF(D598&gt;0,C597+D598,C597)</f>
        <v>19.25</v>
      </c>
      <c r="D598" s="60"/>
      <c r="E598" s="59">
        <f t="shared" si="677"/>
        <v>19.25</v>
      </c>
      <c r="F598" s="102">
        <f t="shared" si="675"/>
        <v>38.5</v>
      </c>
      <c r="G598" s="38">
        <f t="shared" si="673"/>
        <v>4.3848171391476628E+35</v>
      </c>
      <c r="H598" s="35">
        <f t="shared" si="674"/>
        <v>118.40000000000006</v>
      </c>
      <c r="I598" s="39">
        <v>592</v>
      </c>
      <c r="L598" s="34"/>
      <c r="M598" s="35"/>
      <c r="N598" s="43"/>
      <c r="Y598" s="35"/>
      <c r="Z598" s="43"/>
      <c r="AJ598" s="35"/>
      <c r="AK598" s="43"/>
      <c r="AU598" s="35"/>
      <c r="AV598" s="43"/>
      <c r="BF598" s="35"/>
      <c r="BG598" s="43"/>
      <c r="BQ598" s="35"/>
      <c r="BR598" s="43"/>
      <c r="CB598" s="35"/>
      <c r="CC598" s="43"/>
      <c r="CM598" s="35"/>
      <c r="CN598" s="43"/>
      <c r="CX598" s="35"/>
      <c r="CY598" s="43"/>
      <c r="DI598" s="35"/>
      <c r="DJ598" s="43"/>
    </row>
    <row r="599" spans="1:114">
      <c r="A599" s="35">
        <f t="shared" si="676"/>
        <v>210610190.0892722</v>
      </c>
      <c r="B599" s="35">
        <v>0</v>
      </c>
      <c r="C599" s="56">
        <f t="shared" si="678"/>
        <v>19.25</v>
      </c>
      <c r="D599" s="60"/>
      <c r="E599" s="59">
        <f t="shared" si="677"/>
        <v>19.25</v>
      </c>
      <c r="F599" s="102">
        <f t="shared" si="675"/>
        <v>38.5</v>
      </c>
      <c r="G599" s="38">
        <f t="shared" si="673"/>
        <v>5.0368322347017261E+35</v>
      </c>
      <c r="H599" s="35">
        <f t="shared" si="674"/>
        <v>118.60000000000005</v>
      </c>
      <c r="I599" s="39">
        <v>593</v>
      </c>
      <c r="L599" s="34"/>
      <c r="M599" s="35"/>
      <c r="N599" s="43"/>
      <c r="Y599" s="35"/>
      <c r="Z599" s="43"/>
      <c r="AJ599" s="35"/>
      <c r="AK599" s="43"/>
      <c r="AU599" s="35"/>
      <c r="AV599" s="43"/>
      <c r="BF599" s="35"/>
      <c r="BG599" s="43"/>
      <c r="BQ599" s="35"/>
      <c r="BR599" s="43"/>
      <c r="CB599" s="35"/>
      <c r="CC599" s="43"/>
      <c r="CM599" s="35"/>
      <c r="CN599" s="43"/>
      <c r="CX599" s="35"/>
      <c r="CY599" s="43"/>
      <c r="DI599" s="35"/>
      <c r="DJ599" s="43"/>
    </row>
    <row r="600" spans="1:114">
      <c r="A600" s="35">
        <f t="shared" si="676"/>
        <v>218037342.40298849</v>
      </c>
      <c r="B600" s="35">
        <v>0</v>
      </c>
      <c r="C600" s="56">
        <f t="shared" si="678"/>
        <v>19.25</v>
      </c>
      <c r="D600" s="60"/>
      <c r="E600" s="59">
        <f t="shared" si="677"/>
        <v>19.25</v>
      </c>
      <c r="F600" s="102">
        <f t="shared" si="675"/>
        <v>38.5</v>
      </c>
      <c r="G600" s="38">
        <f t="shared" si="673"/>
        <v>5.7858009023979126E+35</v>
      </c>
      <c r="H600" s="35">
        <f t="shared" si="674"/>
        <v>118.80000000000007</v>
      </c>
      <c r="I600" s="39">
        <v>594</v>
      </c>
      <c r="L600" s="34"/>
      <c r="M600" s="35"/>
      <c r="N600" s="43"/>
      <c r="Y600" s="35"/>
      <c r="Z600" s="43"/>
      <c r="AJ600" s="35"/>
      <c r="AK600" s="43"/>
      <c r="AU600" s="35"/>
      <c r="AV600" s="43"/>
      <c r="BF600" s="35"/>
      <c r="BG600" s="43"/>
      <c r="BQ600" s="35"/>
      <c r="BR600" s="43"/>
      <c r="CB600" s="35"/>
      <c r="CC600" s="43"/>
      <c r="CM600" s="35"/>
      <c r="CN600" s="43"/>
      <c r="CX600" s="35"/>
      <c r="CY600" s="43"/>
      <c r="DI600" s="35"/>
      <c r="DJ600" s="43"/>
    </row>
    <row r="601" spans="1:114">
      <c r="A601" s="35">
        <f t="shared" si="676"/>
        <v>225726412.67740622</v>
      </c>
      <c r="B601" s="35">
        <v>0</v>
      </c>
      <c r="C601" s="56">
        <f t="shared" si="678"/>
        <v>19.25</v>
      </c>
      <c r="D601" s="60"/>
      <c r="E601" s="59">
        <f t="shared" si="677"/>
        <v>19.25</v>
      </c>
      <c r="F601" s="102">
        <f t="shared" si="675"/>
        <v>38.5</v>
      </c>
      <c r="G601" s="38">
        <f t="shared" si="673"/>
        <v>6.646139978924842E+35</v>
      </c>
      <c r="H601" s="35">
        <f t="shared" si="674"/>
        <v>119.00000000000006</v>
      </c>
      <c r="I601" s="39">
        <v>595</v>
      </c>
      <c r="L601" s="34"/>
      <c r="M601" s="35"/>
      <c r="N601" s="43"/>
      <c r="Y601" s="35"/>
      <c r="Z601" s="43"/>
      <c r="AJ601" s="35"/>
      <c r="AK601" s="43"/>
      <c r="AU601" s="35"/>
      <c r="AV601" s="43"/>
      <c r="BF601" s="35"/>
      <c r="BG601" s="43"/>
      <c r="BQ601" s="35"/>
      <c r="BR601" s="43"/>
      <c r="CB601" s="35"/>
      <c r="CC601" s="43"/>
      <c r="CM601" s="35"/>
      <c r="CN601" s="43"/>
      <c r="CX601" s="35"/>
      <c r="CY601" s="43"/>
      <c r="DI601" s="35"/>
      <c r="DJ601" s="43"/>
    </row>
    <row r="602" spans="1:114">
      <c r="A602" s="35">
        <f t="shared" si="676"/>
        <v>233686637.42946231</v>
      </c>
      <c r="B602" s="35">
        <v>0</v>
      </c>
      <c r="C602" s="56">
        <f t="shared" si="678"/>
        <v>19.25</v>
      </c>
      <c r="D602" s="60"/>
      <c r="E602" s="59">
        <f t="shared" si="677"/>
        <v>19.25</v>
      </c>
      <c r="F602" s="102">
        <f t="shared" si="675"/>
        <v>38.5</v>
      </c>
      <c r="G602" s="38">
        <f t="shared" si="673"/>
        <v>7.6344100608709964E+35</v>
      </c>
      <c r="H602" s="35">
        <f t="shared" si="674"/>
        <v>119.20000000000007</v>
      </c>
      <c r="I602" s="39">
        <v>596</v>
      </c>
      <c r="L602" s="34"/>
      <c r="M602" s="35"/>
      <c r="N602" s="43"/>
      <c r="Y602" s="35"/>
      <c r="Z602" s="43"/>
      <c r="AJ602" s="35"/>
      <c r="AK602" s="43"/>
      <c r="AU602" s="35"/>
      <c r="AV602" s="43"/>
      <c r="BF602" s="35"/>
      <c r="BG602" s="43"/>
      <c r="BQ602" s="35"/>
      <c r="BR602" s="43"/>
      <c r="CB602" s="35"/>
      <c r="CC602" s="43"/>
      <c r="CM602" s="35"/>
      <c r="CN602" s="43"/>
      <c r="CX602" s="35"/>
      <c r="CY602" s="43"/>
      <c r="DI602" s="35"/>
      <c r="DJ602" s="43"/>
    </row>
    <row r="603" spans="1:114">
      <c r="A603" s="35">
        <f t="shared" si="676"/>
        <v>241927578.90115988</v>
      </c>
      <c r="B603" s="35">
        <v>0</v>
      </c>
      <c r="C603" s="56">
        <f t="shared" si="678"/>
        <v>19.25</v>
      </c>
      <c r="D603" s="60"/>
      <c r="E603" s="59">
        <f t="shared" si="677"/>
        <v>19.25</v>
      </c>
      <c r="F603" s="102">
        <f t="shared" si="675"/>
        <v>38.5</v>
      </c>
      <c r="G603" s="38">
        <f t="shared" si="673"/>
        <v>8.7696342782953271E+35</v>
      </c>
      <c r="H603" s="35">
        <f t="shared" si="674"/>
        <v>119.40000000000006</v>
      </c>
      <c r="I603" s="39">
        <v>597</v>
      </c>
      <c r="L603" s="34"/>
      <c r="M603" s="35"/>
      <c r="N603" s="43"/>
      <c r="Y603" s="35"/>
      <c r="Z603" s="43"/>
      <c r="AJ603" s="35"/>
      <c r="AK603" s="43"/>
      <c r="AU603" s="35"/>
      <c r="AV603" s="43"/>
      <c r="BF603" s="35"/>
      <c r="BG603" s="43"/>
      <c r="BQ603" s="35"/>
      <c r="BR603" s="43"/>
      <c r="CB603" s="35"/>
      <c r="CC603" s="43"/>
      <c r="CM603" s="35"/>
      <c r="CN603" s="43"/>
      <c r="CX603" s="35"/>
      <c r="CY603" s="43"/>
      <c r="DI603" s="35"/>
      <c r="DJ603" s="43"/>
    </row>
    <row r="604" spans="1:114">
      <c r="A604" s="35">
        <f t="shared" si="676"/>
        <v>250459136.54623818</v>
      </c>
      <c r="B604" s="35">
        <v>0</v>
      </c>
      <c r="C604" s="56">
        <f t="shared" si="678"/>
        <v>19.25</v>
      </c>
      <c r="D604" s="60"/>
      <c r="E604" s="59">
        <f t="shared" si="677"/>
        <v>19.25</v>
      </c>
      <c r="F604" s="102">
        <f t="shared" si="675"/>
        <v>38.5</v>
      </c>
      <c r="G604" s="38">
        <f t="shared" si="673"/>
        <v>1.0073664469403454E+36</v>
      </c>
      <c r="H604" s="35">
        <f t="shared" si="674"/>
        <v>119.60000000000005</v>
      </c>
      <c r="I604" s="39">
        <v>598</v>
      </c>
      <c r="L604" s="34"/>
      <c r="M604" s="35"/>
      <c r="N604" s="43"/>
      <c r="Y604" s="35"/>
      <c r="Z604" s="43"/>
      <c r="AJ604" s="35"/>
      <c r="AK604" s="43"/>
      <c r="AU604" s="35"/>
      <c r="AV604" s="43"/>
      <c r="BF604" s="35"/>
      <c r="BG604" s="43"/>
      <c r="BQ604" s="35"/>
      <c r="BR604" s="43"/>
      <c r="CB604" s="35"/>
      <c r="CC604" s="43"/>
      <c r="CM604" s="35"/>
      <c r="CN604" s="43"/>
      <c r="CX604" s="35"/>
      <c r="CY604" s="43"/>
      <c r="DI604" s="35"/>
      <c r="DJ604" s="43"/>
    </row>
    <row r="605" spans="1:114">
      <c r="A605" s="35">
        <f t="shared" si="676"/>
        <v>259291558.92191851</v>
      </c>
      <c r="B605" s="35">
        <v>0</v>
      </c>
      <c r="C605" s="56">
        <f t="shared" si="678"/>
        <v>19.25</v>
      </c>
      <c r="D605" s="60"/>
      <c r="E605" s="59">
        <f t="shared" si="677"/>
        <v>19.25</v>
      </c>
      <c r="F605" s="102">
        <f t="shared" si="675"/>
        <v>38.5</v>
      </c>
      <c r="G605" s="38">
        <f t="shared" si="673"/>
        <v>1.1571601804795828E+36</v>
      </c>
      <c r="H605" s="35">
        <f t="shared" si="674"/>
        <v>119.80000000000007</v>
      </c>
      <c r="I605" s="39">
        <v>599</v>
      </c>
      <c r="L605" s="34"/>
      <c r="M605" s="35"/>
      <c r="N605" s="43"/>
      <c r="Y605" s="35"/>
      <c r="Z605" s="43"/>
      <c r="AJ605" s="35"/>
      <c r="AK605" s="43"/>
      <c r="AU605" s="35"/>
      <c r="AV605" s="43"/>
      <c r="BF605" s="35"/>
      <c r="BG605" s="43"/>
      <c r="BQ605" s="35"/>
      <c r="BR605" s="43"/>
      <c r="CB605" s="35"/>
      <c r="CC605" s="43"/>
      <c r="CM605" s="35"/>
      <c r="CN605" s="43"/>
      <c r="CX605" s="35"/>
      <c r="CY605" s="43"/>
      <c r="DI605" s="35"/>
      <c r="DJ605" s="43"/>
    </row>
    <row r="606" spans="1:114">
      <c r="A606" s="35">
        <f t="shared" si="676"/>
        <v>268435456.00001198</v>
      </c>
      <c r="B606" s="35">
        <v>0</v>
      </c>
      <c r="C606" s="56">
        <f t="shared" si="678"/>
        <v>19.25</v>
      </c>
      <c r="D606" s="60"/>
      <c r="E606" s="59">
        <f t="shared" si="677"/>
        <v>19.25</v>
      </c>
      <c r="F606" s="102">
        <f t="shared" si="675"/>
        <v>38.5</v>
      </c>
      <c r="G606" s="38">
        <f t="shared" si="673"/>
        <v>1.329227995784969E+36</v>
      </c>
      <c r="H606" s="35">
        <f t="shared" si="674"/>
        <v>120.00000000000006</v>
      </c>
      <c r="I606" s="39">
        <v>600</v>
      </c>
      <c r="L606" s="34"/>
      <c r="M606" s="35"/>
      <c r="N606" s="43"/>
      <c r="Y606" s="35"/>
      <c r="Z606" s="43"/>
      <c r="AJ606" s="35"/>
      <c r="AK606" s="43"/>
      <c r="AU606" s="35"/>
      <c r="AV606" s="43"/>
      <c r="BF606" s="35"/>
      <c r="BG606" s="43"/>
      <c r="BQ606" s="35"/>
      <c r="BR606" s="43"/>
      <c r="CB606" s="35"/>
      <c r="CC606" s="43"/>
      <c r="CM606" s="35"/>
      <c r="CN606" s="43"/>
      <c r="CX606" s="35"/>
      <c r="CY606" s="43"/>
      <c r="DI606" s="35"/>
      <c r="DJ606" s="43"/>
    </row>
    <row r="607" spans="1:114">
      <c r="A607" s="35">
        <f t="shared" si="676"/>
        <v>277901811.91217786</v>
      </c>
      <c r="B607" s="35">
        <v>0</v>
      </c>
      <c r="C607" s="56">
        <f t="shared" si="678"/>
        <v>19.25</v>
      </c>
      <c r="D607" s="60"/>
      <c r="E607" s="59">
        <f t="shared" si="677"/>
        <v>19.25</v>
      </c>
      <c r="F607" s="102">
        <f t="shared" si="675"/>
        <v>38.5</v>
      </c>
      <c r="G607" s="38">
        <f t="shared" si="673"/>
        <v>1.5268820121742002E+36</v>
      </c>
      <c r="H607" s="35">
        <f t="shared" si="674"/>
        <v>120.20000000000005</v>
      </c>
      <c r="I607" s="39">
        <v>601</v>
      </c>
      <c r="L607" s="34"/>
      <c r="M607" s="35"/>
      <c r="N607" s="43"/>
      <c r="Y607" s="35"/>
      <c r="Z607" s="43"/>
      <c r="AJ607" s="35"/>
      <c r="AK607" s="43"/>
      <c r="AU607" s="35"/>
      <c r="AV607" s="43"/>
      <c r="BF607" s="35"/>
      <c r="BG607" s="43"/>
      <c r="BQ607" s="35"/>
      <c r="BR607" s="43"/>
      <c r="CB607" s="35"/>
      <c r="CC607" s="43"/>
      <c r="CM607" s="35"/>
      <c r="CN607" s="43"/>
      <c r="CX607" s="35"/>
      <c r="CY607" s="43"/>
      <c r="DI607" s="35"/>
      <c r="DJ607" s="43"/>
    </row>
    <row r="608" spans="1:114">
      <c r="A608" s="35">
        <f t="shared" si="676"/>
        <v>287701998.14464164</v>
      </c>
      <c r="B608" s="35">
        <v>0</v>
      </c>
      <c r="C608" s="56">
        <f t="shared" si="678"/>
        <v>19.25</v>
      </c>
      <c r="D608" s="60"/>
      <c r="E608" s="59">
        <f t="shared" si="677"/>
        <v>19.25</v>
      </c>
      <c r="F608" s="102">
        <f t="shared" si="675"/>
        <v>38.5</v>
      </c>
      <c r="G608" s="38">
        <f t="shared" si="673"/>
        <v>1.7539268556590663E+36</v>
      </c>
      <c r="H608" s="35">
        <f t="shared" si="674"/>
        <v>120.40000000000006</v>
      </c>
      <c r="I608" s="39">
        <v>602</v>
      </c>
      <c r="L608" s="34"/>
      <c r="M608" s="35"/>
      <c r="N608" s="43"/>
      <c r="Y608" s="35"/>
      <c r="Z608" s="43"/>
      <c r="AJ608" s="35"/>
      <c r="AK608" s="43"/>
      <c r="AU608" s="35"/>
      <c r="AV608" s="43"/>
      <c r="BF608" s="35"/>
      <c r="BG608" s="43"/>
      <c r="BQ608" s="35"/>
      <c r="BR608" s="43"/>
      <c r="CB608" s="35"/>
      <c r="CC608" s="43"/>
      <c r="CM608" s="35"/>
      <c r="CN608" s="43"/>
      <c r="CX608" s="35"/>
      <c r="CY608" s="43"/>
      <c r="DI608" s="35"/>
      <c r="DJ608" s="43"/>
    </row>
    <row r="609" spans="1:114">
      <c r="A609" s="35">
        <f t="shared" si="676"/>
        <v>297847787.1982246</v>
      </c>
      <c r="B609" s="35">
        <v>0</v>
      </c>
      <c r="C609" s="56">
        <f t="shared" si="678"/>
        <v>19.25</v>
      </c>
      <c r="D609" s="60"/>
      <c r="E609" s="59">
        <f t="shared" si="677"/>
        <v>19.25</v>
      </c>
      <c r="F609" s="102">
        <f t="shared" si="675"/>
        <v>38.5</v>
      </c>
      <c r="G609" s="38">
        <f t="shared" si="673"/>
        <v>2.014732893880691E+36</v>
      </c>
      <c r="H609" s="35">
        <f t="shared" si="674"/>
        <v>120.60000000000005</v>
      </c>
      <c r="I609" s="39">
        <v>603</v>
      </c>
      <c r="L609" s="34"/>
      <c r="M609" s="35"/>
      <c r="N609" s="43"/>
      <c r="Y609" s="35"/>
      <c r="Z609" s="43"/>
      <c r="AJ609" s="35"/>
      <c r="AK609" s="43"/>
      <c r="AU609" s="35"/>
      <c r="AV609" s="43"/>
      <c r="BF609" s="35"/>
      <c r="BG609" s="43"/>
      <c r="BQ609" s="35"/>
      <c r="BR609" s="43"/>
      <c r="CB609" s="35"/>
      <c r="CC609" s="43"/>
      <c r="CM609" s="35"/>
      <c r="CN609" s="43"/>
      <c r="CX609" s="35"/>
      <c r="CY609" s="43"/>
      <c r="DI609" s="35"/>
      <c r="DJ609" s="43"/>
    </row>
    <row r="610" spans="1:114">
      <c r="A610" s="35">
        <f t="shared" si="676"/>
        <v>308351366.73009282</v>
      </c>
      <c r="B610" s="35">
        <v>0</v>
      </c>
      <c r="C610" s="56">
        <f t="shared" si="678"/>
        <v>19.25</v>
      </c>
      <c r="D610" s="60"/>
      <c r="E610" s="59">
        <f t="shared" si="677"/>
        <v>19.25</v>
      </c>
      <c r="F610" s="102">
        <f t="shared" si="675"/>
        <v>38.5</v>
      </c>
      <c r="G610" s="38">
        <f t="shared" ref="G610:G673" si="679">POWER($H$1,I610)</f>
        <v>2.3143203609591665E+36</v>
      </c>
      <c r="H610" s="35">
        <f t="shared" ref="H610:H673" si="680">LOG(G610,2)</f>
        <v>120.80000000000007</v>
      </c>
      <c r="I610" s="39">
        <v>604</v>
      </c>
      <c r="L610" s="34"/>
      <c r="M610" s="35"/>
      <c r="N610" s="43"/>
      <c r="Y610" s="35"/>
      <c r="Z610" s="43"/>
      <c r="AJ610" s="35"/>
      <c r="AK610" s="43"/>
      <c r="AU610" s="35"/>
      <c r="AV610" s="43"/>
      <c r="BF610" s="35"/>
      <c r="BG610" s="43"/>
      <c r="BQ610" s="35"/>
      <c r="BR610" s="43"/>
      <c r="CB610" s="35"/>
      <c r="CC610" s="43"/>
      <c r="CM610" s="35"/>
      <c r="CN610" s="43"/>
      <c r="CX610" s="35"/>
      <c r="CY610" s="43"/>
      <c r="DI610" s="35"/>
      <c r="DJ610" s="43"/>
    </row>
    <row r="611" spans="1:114">
      <c r="A611" s="35">
        <f t="shared" si="676"/>
        <v>319225354.19421422</v>
      </c>
      <c r="B611" s="35">
        <v>0</v>
      </c>
      <c r="C611" s="56">
        <f t="shared" si="678"/>
        <v>19.25</v>
      </c>
      <c r="D611" s="60"/>
      <c r="E611" s="59">
        <f t="shared" si="677"/>
        <v>19.25</v>
      </c>
      <c r="F611" s="102">
        <f t="shared" si="675"/>
        <v>38.5</v>
      </c>
      <c r="G611" s="38">
        <f t="shared" si="679"/>
        <v>2.6584559915699392E+36</v>
      </c>
      <c r="H611" s="35">
        <f t="shared" si="680"/>
        <v>121.00000000000006</v>
      </c>
      <c r="I611" s="39">
        <v>605</v>
      </c>
      <c r="L611" s="34"/>
      <c r="M611" s="35"/>
      <c r="N611" s="43"/>
      <c r="Y611" s="35"/>
      <c r="Z611" s="43"/>
      <c r="AJ611" s="35"/>
      <c r="AK611" s="43"/>
      <c r="AU611" s="35"/>
      <c r="AV611" s="43"/>
      <c r="BF611" s="35"/>
      <c r="BG611" s="43"/>
      <c r="BQ611" s="35"/>
      <c r="BR611" s="43"/>
      <c r="CB611" s="35"/>
      <c r="CC611" s="43"/>
      <c r="CM611" s="35"/>
      <c r="CN611" s="43"/>
      <c r="CX611" s="35"/>
      <c r="CY611" s="43"/>
      <c r="DI611" s="35"/>
      <c r="DJ611" s="43"/>
    </row>
    <row r="612" spans="1:114">
      <c r="A612" s="35">
        <f t="shared" si="676"/>
        <v>330482811.99810994</v>
      </c>
      <c r="B612" s="35">
        <v>0</v>
      </c>
      <c r="C612" s="56">
        <f t="shared" si="678"/>
        <v>19.25</v>
      </c>
      <c r="D612" s="60"/>
      <c r="E612" s="59">
        <f t="shared" si="677"/>
        <v>19.25</v>
      </c>
      <c r="F612" s="102">
        <f t="shared" si="675"/>
        <v>38.5</v>
      </c>
      <c r="G612" s="38">
        <f t="shared" si="679"/>
        <v>3.0537640243484003E+36</v>
      </c>
      <c r="H612" s="35">
        <f t="shared" si="680"/>
        <v>121.20000000000006</v>
      </c>
      <c r="I612" s="39">
        <v>606</v>
      </c>
      <c r="L612" s="34"/>
      <c r="M612" s="35"/>
      <c r="N612" s="43"/>
      <c r="Y612" s="35"/>
      <c r="Z612" s="43"/>
      <c r="AJ612" s="35"/>
      <c r="AK612" s="43"/>
      <c r="AU612" s="35"/>
      <c r="AV612" s="43"/>
      <c r="BF612" s="35"/>
      <c r="BG612" s="43"/>
      <c r="BQ612" s="35"/>
      <c r="BR612" s="43"/>
      <c r="CB612" s="35"/>
      <c r="CC612" s="43"/>
      <c r="CM612" s="35"/>
      <c r="CN612" s="43"/>
      <c r="CX612" s="35"/>
      <c r="CY612" s="43"/>
      <c r="DI612" s="35"/>
      <c r="DJ612" s="43"/>
    </row>
    <row r="613" spans="1:114">
      <c r="A613" s="35">
        <f t="shared" si="676"/>
        <v>342137263.19410765</v>
      </c>
      <c r="B613" s="35">
        <v>0</v>
      </c>
      <c r="C613" s="56">
        <f t="shared" si="678"/>
        <v>19.25</v>
      </c>
      <c r="D613" s="60"/>
      <c r="E613" s="59">
        <f t="shared" si="677"/>
        <v>19.25</v>
      </c>
      <c r="F613" s="102">
        <f t="shared" si="675"/>
        <v>38.5</v>
      </c>
      <c r="G613" s="38">
        <f t="shared" si="679"/>
        <v>3.5078537113181338E+36</v>
      </c>
      <c r="H613" s="35">
        <f t="shared" si="680"/>
        <v>121.40000000000006</v>
      </c>
      <c r="I613" s="39">
        <v>607</v>
      </c>
      <c r="L613" s="34"/>
      <c r="M613" s="35"/>
      <c r="N613" s="43"/>
      <c r="Y613" s="35"/>
      <c r="Z613" s="43"/>
      <c r="AJ613" s="35"/>
      <c r="AK613" s="43"/>
      <c r="AU613" s="35"/>
      <c r="AV613" s="43"/>
      <c r="BF613" s="35"/>
      <c r="BG613" s="43"/>
      <c r="BQ613" s="35"/>
      <c r="BR613" s="43"/>
      <c r="CB613" s="35"/>
      <c r="CC613" s="43"/>
      <c r="CM613" s="35"/>
      <c r="CN613" s="43"/>
      <c r="CX613" s="35"/>
      <c r="CY613" s="43"/>
      <c r="DI613" s="35"/>
      <c r="DJ613" s="43"/>
    </row>
    <row r="614" spans="1:114">
      <c r="A614" s="35">
        <f t="shared" si="676"/>
        <v>354202707.7239452</v>
      </c>
      <c r="B614" s="35">
        <v>0</v>
      </c>
      <c r="C614" s="56">
        <f t="shared" si="678"/>
        <v>19.25</v>
      </c>
      <c r="D614" s="60"/>
      <c r="E614" s="59">
        <f t="shared" si="677"/>
        <v>19.25</v>
      </c>
      <c r="F614" s="102">
        <f t="shared" si="675"/>
        <v>38.5</v>
      </c>
      <c r="G614" s="38">
        <f t="shared" si="679"/>
        <v>4.0294657877613844E+36</v>
      </c>
      <c r="H614" s="35">
        <f t="shared" si="680"/>
        <v>121.60000000000007</v>
      </c>
      <c r="I614" s="39">
        <v>608</v>
      </c>
      <c r="L614" s="34"/>
      <c r="M614" s="35"/>
      <c r="N614" s="43"/>
      <c r="Y614" s="35"/>
      <c r="Z614" s="43"/>
      <c r="AJ614" s="35"/>
      <c r="AK614" s="43"/>
      <c r="AU614" s="35"/>
      <c r="AV614" s="43"/>
      <c r="BF614" s="35"/>
      <c r="BG614" s="43"/>
      <c r="BQ614" s="35"/>
      <c r="BR614" s="43"/>
      <c r="CB614" s="35"/>
      <c r="CC614" s="43"/>
      <c r="CM614" s="35"/>
      <c r="CN614" s="43"/>
      <c r="CX614" s="35"/>
      <c r="CY614" s="43"/>
      <c r="DI614" s="35"/>
      <c r="DJ614" s="43"/>
    </row>
    <row r="615" spans="1:114">
      <c r="A615" s="35">
        <f t="shared" si="676"/>
        <v>366693639.23623991</v>
      </c>
      <c r="B615" s="35">
        <v>0</v>
      </c>
      <c r="C615" s="56">
        <f t="shared" si="678"/>
        <v>19.25</v>
      </c>
      <c r="D615" s="60"/>
      <c r="E615" s="59">
        <f t="shared" si="677"/>
        <v>19.25</v>
      </c>
      <c r="F615" s="102">
        <f t="shared" si="675"/>
        <v>38.5</v>
      </c>
      <c r="G615" s="38">
        <f t="shared" si="679"/>
        <v>4.6286407219183354E+36</v>
      </c>
      <c r="H615" s="35">
        <f t="shared" si="680"/>
        <v>121.80000000000005</v>
      </c>
      <c r="I615" s="39">
        <v>609</v>
      </c>
      <c r="L615" s="34"/>
      <c r="M615" s="35"/>
      <c r="N615" s="43"/>
      <c r="Y615" s="35"/>
      <c r="Z615" s="43"/>
      <c r="AJ615" s="35"/>
      <c r="AK615" s="43"/>
      <c r="AU615" s="35"/>
      <c r="AV615" s="43"/>
      <c r="BF615" s="35"/>
      <c r="BG615" s="43"/>
      <c r="BQ615" s="35"/>
      <c r="BR615" s="43"/>
      <c r="CB615" s="35"/>
      <c r="CC615" s="43"/>
      <c r="CM615" s="35"/>
      <c r="CN615" s="43"/>
      <c r="CX615" s="35"/>
      <c r="CY615" s="43"/>
      <c r="DI615" s="35"/>
      <c r="DJ615" s="43"/>
    </row>
    <row r="616" spans="1:114">
      <c r="A616" s="35">
        <f t="shared" si="676"/>
        <v>379625062.49702352</v>
      </c>
      <c r="B616" s="35">
        <v>0</v>
      </c>
      <c r="C616" s="56">
        <f t="shared" si="678"/>
        <v>19.25</v>
      </c>
      <c r="D616" s="60"/>
      <c r="E616" s="59">
        <f t="shared" si="677"/>
        <v>19.25</v>
      </c>
      <c r="F616" s="102">
        <f t="shared" si="675"/>
        <v>38.5</v>
      </c>
      <c r="G616" s="38">
        <f t="shared" si="679"/>
        <v>5.3169119831398795E+36</v>
      </c>
      <c r="H616" s="35">
        <f t="shared" si="680"/>
        <v>122.00000000000007</v>
      </c>
      <c r="I616" s="39">
        <v>610</v>
      </c>
      <c r="L616" s="34"/>
      <c r="M616" s="35"/>
      <c r="N616" s="43"/>
      <c r="Y616" s="35"/>
      <c r="Z616" s="43"/>
      <c r="AJ616" s="35"/>
      <c r="AK616" s="43"/>
      <c r="AU616" s="35"/>
      <c r="AV616" s="43"/>
      <c r="BF616" s="35"/>
      <c r="BG616" s="43"/>
      <c r="BQ616" s="35"/>
      <c r="BR616" s="43"/>
      <c r="CB616" s="35"/>
      <c r="CC616" s="43"/>
      <c r="CM616" s="35"/>
      <c r="CN616" s="43"/>
      <c r="CX616" s="35"/>
      <c r="CY616" s="43"/>
      <c r="DI616" s="35"/>
      <c r="DJ616" s="43"/>
    </row>
    <row r="617" spans="1:114">
      <c r="A617" s="35">
        <f t="shared" si="676"/>
        <v>393012511.4142592</v>
      </c>
      <c r="B617" s="35">
        <v>0</v>
      </c>
      <c r="C617" s="56">
        <f t="shared" si="678"/>
        <v>19.25</v>
      </c>
      <c r="D617" s="60"/>
      <c r="E617" s="59">
        <f t="shared" si="677"/>
        <v>19.25</v>
      </c>
      <c r="F617" s="102">
        <f t="shared" si="675"/>
        <v>38.5</v>
      </c>
      <c r="G617" s="38">
        <f t="shared" si="679"/>
        <v>6.1075280486968042E+36</v>
      </c>
      <c r="H617" s="35">
        <f t="shared" si="680"/>
        <v>122.20000000000006</v>
      </c>
      <c r="I617" s="39">
        <v>611</v>
      </c>
      <c r="L617" s="34"/>
      <c r="M617" s="35"/>
      <c r="N617" s="43"/>
      <c r="Y617" s="35"/>
      <c r="Z617" s="43"/>
      <c r="AJ617" s="35"/>
      <c r="AK617" s="43"/>
      <c r="AU617" s="35"/>
      <c r="AV617" s="43"/>
      <c r="BF617" s="35"/>
      <c r="BG617" s="43"/>
      <c r="BQ617" s="35"/>
      <c r="BR617" s="43"/>
      <c r="CB617" s="35"/>
      <c r="CC617" s="43"/>
      <c r="CM617" s="35"/>
      <c r="CN617" s="43"/>
      <c r="CX617" s="35"/>
      <c r="CY617" s="43"/>
      <c r="DI617" s="35"/>
      <c r="DJ617" s="43"/>
    </row>
    <row r="618" spans="1:114">
      <c r="A618" s="35">
        <f t="shared" si="676"/>
        <v>406872067.69799155</v>
      </c>
      <c r="B618" s="35">
        <v>0</v>
      </c>
      <c r="C618" s="56">
        <f t="shared" si="678"/>
        <v>19.25</v>
      </c>
      <c r="D618" s="60"/>
      <c r="E618" s="59">
        <f t="shared" si="677"/>
        <v>19.25</v>
      </c>
      <c r="F618" s="102">
        <f t="shared" si="675"/>
        <v>38.5</v>
      </c>
      <c r="G618" s="38">
        <f t="shared" si="679"/>
        <v>7.0157074226362699E+36</v>
      </c>
      <c r="H618" s="35">
        <f t="shared" si="680"/>
        <v>122.40000000000008</v>
      </c>
      <c r="I618" s="39">
        <v>612</v>
      </c>
      <c r="L618" s="34"/>
      <c r="M618" s="35"/>
      <c r="N618" s="43"/>
      <c r="Y618" s="35"/>
      <c r="Z618" s="43"/>
      <c r="AJ618" s="35"/>
      <c r="AK618" s="43"/>
      <c r="AU618" s="35"/>
      <c r="AV618" s="43"/>
      <c r="BF618" s="35"/>
      <c r="BG618" s="43"/>
      <c r="BQ618" s="35"/>
      <c r="BR618" s="43"/>
      <c r="CB618" s="35"/>
      <c r="CC618" s="43"/>
      <c r="CM618" s="35"/>
      <c r="CN618" s="43"/>
      <c r="CX618" s="35"/>
      <c r="CY618" s="43"/>
      <c r="DI618" s="35"/>
      <c r="DJ618" s="43"/>
    </row>
    <row r="619" spans="1:114">
      <c r="A619" s="35">
        <f t="shared" si="676"/>
        <v>421220380.17854506</v>
      </c>
      <c r="B619" s="35">
        <v>0</v>
      </c>
      <c r="C619" s="56">
        <f t="shared" si="678"/>
        <v>19.25</v>
      </c>
      <c r="D619" s="60"/>
      <c r="E619" s="59">
        <f t="shared" si="677"/>
        <v>19.25</v>
      </c>
      <c r="F619" s="102">
        <f t="shared" si="675"/>
        <v>38.5</v>
      </c>
      <c r="G619" s="38">
        <f t="shared" si="679"/>
        <v>8.0589315755227712E+36</v>
      </c>
      <c r="H619" s="35">
        <f t="shared" si="680"/>
        <v>122.60000000000007</v>
      </c>
      <c r="I619" s="39">
        <v>613</v>
      </c>
      <c r="L619" s="34"/>
      <c r="M619" s="35"/>
      <c r="N619" s="43"/>
      <c r="Y619" s="35"/>
      <c r="Z619" s="43"/>
      <c r="AJ619" s="35"/>
      <c r="AK619" s="43"/>
      <c r="AU619" s="35"/>
      <c r="AV619" s="43"/>
      <c r="BF619" s="35"/>
      <c r="BG619" s="43"/>
      <c r="BQ619" s="35"/>
      <c r="BR619" s="43"/>
      <c r="CB619" s="35"/>
      <c r="CC619" s="43"/>
      <c r="CM619" s="35"/>
      <c r="CN619" s="43"/>
      <c r="CX619" s="35"/>
      <c r="CY619" s="43"/>
      <c r="DI619" s="35"/>
      <c r="DJ619" s="43"/>
    </row>
    <row r="620" spans="1:114">
      <c r="A620" s="35">
        <f t="shared" si="676"/>
        <v>436074684.80597758</v>
      </c>
      <c r="B620" s="35">
        <v>0</v>
      </c>
      <c r="C620" s="56">
        <f t="shared" si="678"/>
        <v>19.25</v>
      </c>
      <c r="D620" s="60"/>
      <c r="E620" s="59">
        <f t="shared" si="677"/>
        <v>19.25</v>
      </c>
      <c r="F620" s="102">
        <f t="shared" si="675"/>
        <v>38.5</v>
      </c>
      <c r="G620" s="38">
        <f t="shared" si="679"/>
        <v>9.2572814438366707E+36</v>
      </c>
      <c r="H620" s="35">
        <f t="shared" si="680"/>
        <v>122.80000000000005</v>
      </c>
      <c r="I620" s="39">
        <v>614</v>
      </c>
      <c r="L620" s="34"/>
      <c r="M620" s="35"/>
      <c r="N620" s="43"/>
      <c r="Y620" s="35"/>
      <c r="Z620" s="43"/>
      <c r="AJ620" s="35"/>
      <c r="AK620" s="43"/>
      <c r="AU620" s="35"/>
      <c r="AV620" s="43"/>
      <c r="BF620" s="35"/>
      <c r="BG620" s="43"/>
      <c r="BQ620" s="35"/>
      <c r="BR620" s="43"/>
      <c r="CB620" s="35"/>
      <c r="CC620" s="43"/>
      <c r="CM620" s="35"/>
      <c r="CN620" s="43"/>
      <c r="CX620" s="35"/>
      <c r="CY620" s="43"/>
      <c r="DI620" s="35"/>
      <c r="DJ620" s="43"/>
    </row>
    <row r="621" spans="1:114">
      <c r="A621" s="35">
        <f t="shared" si="676"/>
        <v>451452825.35481322</v>
      </c>
      <c r="B621" s="35">
        <v>0</v>
      </c>
      <c r="C621" s="56">
        <f t="shared" si="678"/>
        <v>19.25</v>
      </c>
      <c r="D621" s="60"/>
      <c r="E621" s="59">
        <f t="shared" si="677"/>
        <v>19.25</v>
      </c>
      <c r="F621" s="102">
        <f t="shared" si="675"/>
        <v>38.5</v>
      </c>
      <c r="G621" s="38">
        <f t="shared" si="679"/>
        <v>1.0633823966279764E+37</v>
      </c>
      <c r="H621" s="35">
        <f t="shared" si="680"/>
        <v>123.00000000000007</v>
      </c>
      <c r="I621" s="39">
        <v>615</v>
      </c>
      <c r="L621" s="34"/>
      <c r="M621" s="35"/>
      <c r="N621" s="43"/>
      <c r="Y621" s="35"/>
      <c r="Z621" s="43"/>
      <c r="AJ621" s="35"/>
      <c r="AK621" s="43"/>
      <c r="AU621" s="35"/>
      <c r="AV621" s="43"/>
      <c r="BF621" s="35"/>
      <c r="BG621" s="43"/>
      <c r="BQ621" s="35"/>
      <c r="BR621" s="43"/>
      <c r="CB621" s="35"/>
      <c r="CC621" s="43"/>
      <c r="CM621" s="35"/>
      <c r="CN621" s="43"/>
      <c r="CX621" s="35"/>
      <c r="CY621" s="43"/>
      <c r="DI621" s="35"/>
      <c r="DJ621" s="43"/>
    </row>
    <row r="622" spans="1:114">
      <c r="A622" s="35">
        <f t="shared" si="676"/>
        <v>467373274.85892534</v>
      </c>
      <c r="B622" s="35">
        <v>0</v>
      </c>
      <c r="C622" s="56">
        <f t="shared" si="678"/>
        <v>19.25</v>
      </c>
      <c r="D622" s="60"/>
      <c r="E622" s="59">
        <f t="shared" si="677"/>
        <v>19.25</v>
      </c>
      <c r="F622" s="102">
        <f t="shared" si="675"/>
        <v>38.5</v>
      </c>
      <c r="G622" s="38">
        <f t="shared" si="679"/>
        <v>1.2215056097393611E+37</v>
      </c>
      <c r="H622" s="35">
        <f t="shared" si="680"/>
        <v>123.20000000000006</v>
      </c>
      <c r="I622" s="39">
        <v>616</v>
      </c>
      <c r="L622" s="34"/>
      <c r="M622" s="35"/>
      <c r="N622" s="43"/>
      <c r="Y622" s="35"/>
      <c r="Z622" s="43"/>
      <c r="AJ622" s="35"/>
      <c r="AK622" s="43"/>
      <c r="AU622" s="35"/>
      <c r="AV622" s="43"/>
      <c r="BF622" s="35"/>
      <c r="BG622" s="43"/>
      <c r="BQ622" s="35"/>
      <c r="BR622" s="43"/>
      <c r="CB622" s="35"/>
      <c r="CC622" s="43"/>
      <c r="CM622" s="35"/>
      <c r="CN622" s="43"/>
      <c r="CX622" s="35"/>
      <c r="CY622" s="43"/>
      <c r="DI622" s="35"/>
      <c r="DJ622" s="43"/>
    </row>
    <row r="623" spans="1:114">
      <c r="A623" s="35">
        <f t="shared" si="676"/>
        <v>483855157.8023206</v>
      </c>
      <c r="B623" s="35">
        <v>0</v>
      </c>
      <c r="C623" s="56">
        <f t="shared" si="678"/>
        <v>19.25</v>
      </c>
      <c r="D623" s="60"/>
      <c r="E623" s="59">
        <f t="shared" si="677"/>
        <v>19.25</v>
      </c>
      <c r="F623" s="102">
        <f t="shared" si="675"/>
        <v>38.5</v>
      </c>
      <c r="G623" s="38">
        <f t="shared" si="679"/>
        <v>1.4031414845272545E+37</v>
      </c>
      <c r="H623" s="35">
        <f t="shared" si="680"/>
        <v>123.40000000000008</v>
      </c>
      <c r="I623" s="39">
        <v>617</v>
      </c>
      <c r="L623" s="34"/>
      <c r="M623" s="35"/>
      <c r="N623" s="43"/>
      <c r="Y623" s="35"/>
      <c r="Z623" s="43"/>
      <c r="AJ623" s="35"/>
      <c r="AK623" s="43"/>
      <c r="AU623" s="35"/>
      <c r="AV623" s="43"/>
      <c r="BF623" s="35"/>
      <c r="BG623" s="43"/>
      <c r="BQ623" s="35"/>
      <c r="BR623" s="43"/>
      <c r="CB623" s="35"/>
      <c r="CC623" s="43"/>
      <c r="CM623" s="35"/>
      <c r="CN623" s="43"/>
      <c r="CX623" s="35"/>
      <c r="CY623" s="43"/>
      <c r="DI623" s="35"/>
      <c r="DJ623" s="43"/>
    </row>
    <row r="624" spans="1:114">
      <c r="A624" s="35">
        <f t="shared" si="676"/>
        <v>500918273.09247714</v>
      </c>
      <c r="B624" s="35">
        <v>0</v>
      </c>
      <c r="C624" s="56">
        <f t="shared" si="678"/>
        <v>19.25</v>
      </c>
      <c r="D624" s="60"/>
      <c r="E624" s="59">
        <f t="shared" si="677"/>
        <v>19.25</v>
      </c>
      <c r="F624" s="102">
        <f t="shared" si="675"/>
        <v>38.5</v>
      </c>
      <c r="G624" s="38">
        <f t="shared" si="679"/>
        <v>1.6117863151045547E+37</v>
      </c>
      <c r="H624" s="35">
        <f t="shared" si="680"/>
        <v>123.60000000000007</v>
      </c>
      <c r="I624" s="39">
        <v>618</v>
      </c>
      <c r="L624" s="34"/>
      <c r="M624" s="35"/>
      <c r="N624" s="43"/>
      <c r="Y624" s="35"/>
      <c r="Z624" s="43"/>
      <c r="AJ624" s="35"/>
      <c r="AK624" s="43"/>
      <c r="AU624" s="35"/>
      <c r="AV624" s="43"/>
      <c r="BF624" s="35"/>
      <c r="BG624" s="43"/>
      <c r="BQ624" s="35"/>
      <c r="BR624" s="43"/>
      <c r="CB624" s="35"/>
      <c r="CC624" s="43"/>
      <c r="CM624" s="35"/>
      <c r="CN624" s="43"/>
      <c r="CX624" s="35"/>
      <c r="CY624" s="43"/>
      <c r="DI624" s="35"/>
      <c r="DJ624" s="43"/>
    </row>
    <row r="625" spans="1:114">
      <c r="A625" s="35">
        <f t="shared" si="676"/>
        <v>518583117.84383774</v>
      </c>
      <c r="B625" s="35">
        <v>0</v>
      </c>
      <c r="C625" s="56">
        <f t="shared" si="678"/>
        <v>19.25</v>
      </c>
      <c r="D625" s="60"/>
      <c r="E625" s="59">
        <f t="shared" si="677"/>
        <v>19.25</v>
      </c>
      <c r="F625" s="102">
        <f t="shared" si="675"/>
        <v>38.5</v>
      </c>
      <c r="G625" s="38">
        <f t="shared" si="679"/>
        <v>1.8514562887673351E+37</v>
      </c>
      <c r="H625" s="35">
        <f t="shared" si="680"/>
        <v>123.80000000000005</v>
      </c>
      <c r="I625" s="39">
        <v>619</v>
      </c>
      <c r="L625" s="34"/>
      <c r="M625" s="35"/>
      <c r="N625" s="43"/>
      <c r="Y625" s="35"/>
      <c r="Z625" s="43"/>
      <c r="AJ625" s="35"/>
      <c r="AK625" s="43"/>
      <c r="AU625" s="35"/>
      <c r="AV625" s="43"/>
      <c r="BF625" s="35"/>
      <c r="BG625" s="43"/>
      <c r="BQ625" s="35"/>
      <c r="BR625" s="43"/>
      <c r="CB625" s="35"/>
      <c r="CC625" s="43"/>
      <c r="CM625" s="35"/>
      <c r="CN625" s="43"/>
      <c r="CX625" s="35"/>
      <c r="CY625" s="43"/>
      <c r="DI625" s="35"/>
      <c r="DJ625" s="43"/>
    </row>
    <row r="626" spans="1:114">
      <c r="A626" s="35">
        <f t="shared" si="676"/>
        <v>536870912.0000248</v>
      </c>
      <c r="B626" s="35">
        <v>0</v>
      </c>
      <c r="C626" s="56">
        <f t="shared" si="678"/>
        <v>19.25</v>
      </c>
      <c r="D626" s="60"/>
      <c r="E626" s="59">
        <f t="shared" si="677"/>
        <v>19.25</v>
      </c>
      <c r="F626" s="102">
        <f t="shared" si="675"/>
        <v>38.5</v>
      </c>
      <c r="G626" s="38">
        <f t="shared" si="679"/>
        <v>2.1267647932559532E+37</v>
      </c>
      <c r="H626" s="35">
        <f t="shared" si="680"/>
        <v>124.00000000000007</v>
      </c>
      <c r="I626" s="39">
        <v>620</v>
      </c>
      <c r="L626" s="34"/>
      <c r="M626" s="35"/>
      <c r="N626" s="43"/>
      <c r="Y626" s="35"/>
      <c r="Z626" s="43"/>
      <c r="AJ626" s="35"/>
      <c r="AK626" s="43"/>
      <c r="AU626" s="35"/>
      <c r="AV626" s="43"/>
      <c r="BF626" s="35"/>
      <c r="BG626" s="43"/>
      <c r="BQ626" s="35"/>
      <c r="BR626" s="43"/>
      <c r="CB626" s="35"/>
      <c r="CC626" s="43"/>
      <c r="CM626" s="35"/>
      <c r="CN626" s="43"/>
      <c r="CX626" s="35"/>
      <c r="CY626" s="43"/>
      <c r="DI626" s="35"/>
      <c r="DJ626" s="43"/>
    </row>
    <row r="627" spans="1:114">
      <c r="A627" s="35">
        <f t="shared" si="676"/>
        <v>555803623.82435656</v>
      </c>
      <c r="B627" s="35">
        <v>0</v>
      </c>
      <c r="C627" s="56">
        <f t="shared" si="678"/>
        <v>19.25</v>
      </c>
      <c r="D627" s="60"/>
      <c r="E627" s="59">
        <f t="shared" si="677"/>
        <v>19.25</v>
      </c>
      <c r="F627" s="102">
        <f t="shared" si="675"/>
        <v>38.5</v>
      </c>
      <c r="G627" s="38">
        <f t="shared" si="679"/>
        <v>2.4430112194787231E+37</v>
      </c>
      <c r="H627" s="35">
        <f t="shared" si="680"/>
        <v>124.20000000000006</v>
      </c>
      <c r="I627" s="39">
        <v>621</v>
      </c>
      <c r="L627" s="34"/>
      <c r="M627" s="35"/>
      <c r="N627" s="43"/>
      <c r="Y627" s="35"/>
      <c r="Z627" s="43"/>
      <c r="AJ627" s="35"/>
      <c r="AK627" s="43"/>
      <c r="AU627" s="35"/>
      <c r="AV627" s="43"/>
      <c r="BF627" s="35"/>
      <c r="BG627" s="43"/>
      <c r="BQ627" s="35"/>
      <c r="BR627" s="43"/>
      <c r="CB627" s="35"/>
      <c r="CC627" s="43"/>
      <c r="CM627" s="35"/>
      <c r="CN627" s="43"/>
      <c r="CX627" s="35"/>
      <c r="CY627" s="43"/>
      <c r="DI627" s="35"/>
      <c r="DJ627" s="43"/>
    </row>
    <row r="628" spans="1:114">
      <c r="A628" s="35">
        <f t="shared" si="676"/>
        <v>575403996.28928423</v>
      </c>
      <c r="B628" s="35">
        <v>0</v>
      </c>
      <c r="C628" s="56">
        <f t="shared" si="678"/>
        <v>19.25</v>
      </c>
      <c r="D628" s="60"/>
      <c r="E628" s="59">
        <f t="shared" si="677"/>
        <v>19.25</v>
      </c>
      <c r="F628" s="102">
        <f t="shared" si="675"/>
        <v>38.5</v>
      </c>
      <c r="G628" s="38">
        <f t="shared" si="679"/>
        <v>2.8062829690545099E+37</v>
      </c>
      <c r="H628" s="35">
        <f t="shared" si="680"/>
        <v>124.40000000000006</v>
      </c>
      <c r="I628" s="39">
        <v>622</v>
      </c>
      <c r="L628" s="34"/>
      <c r="M628" s="35"/>
      <c r="N628" s="43"/>
      <c r="Y628" s="35"/>
      <c r="Z628" s="43"/>
      <c r="AJ628" s="35"/>
      <c r="AK628" s="43"/>
      <c r="AU628" s="35"/>
      <c r="AV628" s="43"/>
      <c r="BF628" s="35"/>
      <c r="BG628" s="43"/>
      <c r="BQ628" s="35"/>
      <c r="BR628" s="43"/>
      <c r="CB628" s="35"/>
      <c r="CC628" s="43"/>
      <c r="CM628" s="35"/>
      <c r="CN628" s="43"/>
      <c r="CX628" s="35"/>
      <c r="CY628" s="43"/>
      <c r="DI628" s="35"/>
      <c r="DJ628" s="43"/>
    </row>
    <row r="629" spans="1:114">
      <c r="A629" s="35">
        <f t="shared" si="676"/>
        <v>595695574.39645028</v>
      </c>
      <c r="B629" s="35">
        <v>0</v>
      </c>
      <c r="C629" s="56">
        <f t="shared" si="678"/>
        <v>19.25</v>
      </c>
      <c r="D629" s="60"/>
      <c r="E629" s="59">
        <f t="shared" si="677"/>
        <v>19.25</v>
      </c>
      <c r="F629" s="102">
        <f t="shared" si="675"/>
        <v>38.5</v>
      </c>
      <c r="G629" s="38">
        <f t="shared" si="679"/>
        <v>3.2235726302091104E+37</v>
      </c>
      <c r="H629" s="35">
        <f t="shared" si="680"/>
        <v>124.60000000000007</v>
      </c>
      <c r="I629" s="39">
        <v>623</v>
      </c>
      <c r="L629" s="34"/>
      <c r="M629" s="35"/>
      <c r="N629" s="43"/>
      <c r="Y629" s="35"/>
      <c r="Z629" s="43"/>
      <c r="AJ629" s="35"/>
      <c r="AK629" s="43"/>
      <c r="AU629" s="35"/>
      <c r="AV629" s="43"/>
      <c r="BF629" s="35"/>
      <c r="BG629" s="43"/>
      <c r="BQ629" s="35"/>
      <c r="BR629" s="43"/>
      <c r="CB629" s="35"/>
      <c r="CC629" s="43"/>
      <c r="CM629" s="35"/>
      <c r="CN629" s="43"/>
      <c r="CX629" s="35"/>
      <c r="CY629" s="43"/>
      <c r="DI629" s="35"/>
      <c r="DJ629" s="43"/>
    </row>
    <row r="630" spans="1:114">
      <c r="A630" s="35">
        <f t="shared" si="676"/>
        <v>616702733.46018672</v>
      </c>
      <c r="B630" s="35">
        <v>0</v>
      </c>
      <c r="C630" s="56">
        <f t="shared" si="678"/>
        <v>19.25</v>
      </c>
      <c r="D630" s="60"/>
      <c r="E630" s="59">
        <f t="shared" si="677"/>
        <v>19.25</v>
      </c>
      <c r="F630" s="102">
        <f t="shared" si="675"/>
        <v>38.5</v>
      </c>
      <c r="G630" s="38">
        <f t="shared" si="679"/>
        <v>3.7029125775346716E+37</v>
      </c>
      <c r="H630" s="35">
        <f t="shared" si="680"/>
        <v>124.80000000000005</v>
      </c>
      <c r="I630" s="39">
        <v>624</v>
      </c>
      <c r="L630" s="34"/>
      <c r="M630" s="35"/>
      <c r="N630" s="43"/>
      <c r="Y630" s="35"/>
      <c r="Z630" s="43"/>
      <c r="AJ630" s="35"/>
      <c r="AK630" s="43"/>
      <c r="AU630" s="35"/>
      <c r="AV630" s="43"/>
      <c r="BF630" s="35"/>
      <c r="BG630" s="43"/>
      <c r="BQ630" s="35"/>
      <c r="BR630" s="43"/>
      <c r="CB630" s="35"/>
      <c r="CC630" s="43"/>
      <c r="CM630" s="35"/>
      <c r="CN630" s="43"/>
      <c r="CX630" s="35"/>
      <c r="CY630" s="43"/>
      <c r="DI630" s="35"/>
      <c r="DJ630" s="43"/>
    </row>
    <row r="631" spans="1:114">
      <c r="A631" s="35">
        <f t="shared" si="676"/>
        <v>638450708.38842952</v>
      </c>
      <c r="B631" s="35">
        <v>0</v>
      </c>
      <c r="C631" s="56">
        <f t="shared" si="678"/>
        <v>19.25</v>
      </c>
      <c r="D631" s="60"/>
      <c r="E631" s="59">
        <f t="shared" si="677"/>
        <v>19.25</v>
      </c>
      <c r="F631" s="102">
        <f t="shared" si="675"/>
        <v>38.5</v>
      </c>
      <c r="G631" s="38">
        <f t="shared" si="679"/>
        <v>4.2535295865119084E+37</v>
      </c>
      <c r="H631" s="35">
        <f t="shared" si="680"/>
        <v>125.00000000000007</v>
      </c>
      <c r="I631" s="39">
        <v>625</v>
      </c>
      <c r="L631" s="34"/>
      <c r="M631" s="35"/>
      <c r="N631" s="43"/>
      <c r="Y631" s="35"/>
      <c r="Z631" s="43"/>
      <c r="AJ631" s="35"/>
      <c r="AK631" s="43"/>
      <c r="AU631" s="35"/>
      <c r="AV631" s="43"/>
      <c r="BF631" s="35"/>
      <c r="BG631" s="43"/>
      <c r="BQ631" s="35"/>
      <c r="BR631" s="43"/>
      <c r="CB631" s="35"/>
      <c r="CC631" s="43"/>
      <c r="CM631" s="35"/>
      <c r="CN631" s="43"/>
      <c r="CX631" s="35"/>
      <c r="CY631" s="43"/>
      <c r="DI631" s="35"/>
      <c r="DJ631" s="43"/>
    </row>
    <row r="632" spans="1:114">
      <c r="A632" s="35">
        <f t="shared" si="676"/>
        <v>660965623.99622107</v>
      </c>
      <c r="B632" s="35">
        <v>0</v>
      </c>
      <c r="C632" s="56">
        <f t="shared" si="678"/>
        <v>19.25</v>
      </c>
      <c r="D632" s="60"/>
      <c r="E632" s="59">
        <f t="shared" si="677"/>
        <v>19.25</v>
      </c>
      <c r="F632" s="102">
        <f t="shared" si="675"/>
        <v>38.5</v>
      </c>
      <c r="G632" s="38">
        <f t="shared" si="679"/>
        <v>4.8860224389574481E+37</v>
      </c>
      <c r="H632" s="35">
        <f t="shared" si="680"/>
        <v>125.20000000000006</v>
      </c>
      <c r="I632" s="39">
        <v>626</v>
      </c>
      <c r="L632" s="34"/>
      <c r="M632" s="35"/>
      <c r="N632" s="43"/>
      <c r="Y632" s="35"/>
      <c r="Z632" s="43"/>
      <c r="AJ632" s="35"/>
      <c r="AK632" s="43"/>
      <c r="AU632" s="35"/>
      <c r="AV632" s="43"/>
      <c r="BF632" s="35"/>
      <c r="BG632" s="43"/>
      <c r="BQ632" s="35"/>
      <c r="BR632" s="43"/>
      <c r="CB632" s="35"/>
      <c r="CC632" s="43"/>
      <c r="CM632" s="35"/>
      <c r="CN632" s="43"/>
      <c r="CX632" s="35"/>
      <c r="CY632" s="43"/>
      <c r="DI632" s="35"/>
      <c r="DJ632" s="43"/>
    </row>
    <row r="633" spans="1:114">
      <c r="A633" s="35">
        <f t="shared" si="676"/>
        <v>684274526.38821638</v>
      </c>
      <c r="B633" s="35">
        <v>0</v>
      </c>
      <c r="C633" s="56">
        <f t="shared" si="678"/>
        <v>19.25</v>
      </c>
      <c r="D633" s="60"/>
      <c r="E633" s="59">
        <f t="shared" si="677"/>
        <v>19.25</v>
      </c>
      <c r="F633" s="102">
        <f t="shared" si="675"/>
        <v>38.5</v>
      </c>
      <c r="G633" s="38">
        <f t="shared" si="679"/>
        <v>5.6125659381090216E+37</v>
      </c>
      <c r="H633" s="35">
        <f t="shared" si="680"/>
        <v>125.40000000000006</v>
      </c>
      <c r="I633" s="39">
        <v>627</v>
      </c>
      <c r="L633" s="34"/>
      <c r="M633" s="35"/>
      <c r="N633" s="43"/>
      <c r="Y633" s="35"/>
      <c r="Z633" s="43"/>
      <c r="AJ633" s="35"/>
      <c r="AK633" s="43"/>
      <c r="AU633" s="35"/>
      <c r="AV633" s="43"/>
      <c r="BF633" s="35"/>
      <c r="BG633" s="43"/>
      <c r="BQ633" s="35"/>
      <c r="BR633" s="43"/>
      <c r="CB633" s="35"/>
      <c r="CC633" s="43"/>
      <c r="CM633" s="35"/>
      <c r="CN633" s="43"/>
      <c r="CX633" s="35"/>
      <c r="CY633" s="43"/>
      <c r="DI633" s="35"/>
      <c r="DJ633" s="43"/>
    </row>
    <row r="634" spans="1:114">
      <c r="A634" s="35">
        <f t="shared" si="676"/>
        <v>708405415.44789159</v>
      </c>
      <c r="B634" s="35">
        <v>0</v>
      </c>
      <c r="C634" s="56">
        <f t="shared" si="678"/>
        <v>19.25</v>
      </c>
      <c r="D634" s="60"/>
      <c r="E634" s="59">
        <f t="shared" si="677"/>
        <v>19.25</v>
      </c>
      <c r="F634" s="102">
        <f t="shared" si="675"/>
        <v>38.5</v>
      </c>
      <c r="G634" s="38">
        <f t="shared" si="679"/>
        <v>6.4471452604182245E+37</v>
      </c>
      <c r="H634" s="35">
        <f t="shared" si="680"/>
        <v>125.60000000000007</v>
      </c>
      <c r="I634" s="39">
        <v>628</v>
      </c>
      <c r="L634" s="34"/>
      <c r="M634" s="35"/>
      <c r="N634" s="43"/>
      <c r="Y634" s="35"/>
      <c r="Z634" s="43"/>
      <c r="AJ634" s="35"/>
      <c r="AK634" s="43"/>
      <c r="AU634" s="35"/>
      <c r="AV634" s="43"/>
      <c r="BF634" s="35"/>
      <c r="BG634" s="43"/>
      <c r="BQ634" s="35"/>
      <c r="BR634" s="43"/>
      <c r="CB634" s="35"/>
      <c r="CC634" s="43"/>
      <c r="CM634" s="35"/>
      <c r="CN634" s="43"/>
      <c r="CX634" s="35"/>
      <c r="CY634" s="43"/>
      <c r="DI634" s="35"/>
      <c r="DJ634" s="43"/>
    </row>
    <row r="635" spans="1:114">
      <c r="A635" s="35">
        <f t="shared" si="676"/>
        <v>733387278.47248089</v>
      </c>
      <c r="B635" s="35">
        <v>0</v>
      </c>
      <c r="C635" s="56">
        <f t="shared" si="678"/>
        <v>19.25</v>
      </c>
      <c r="D635" s="60"/>
      <c r="E635" s="59">
        <f t="shared" si="677"/>
        <v>19.25</v>
      </c>
      <c r="F635" s="102">
        <f t="shared" si="675"/>
        <v>38.5</v>
      </c>
      <c r="G635" s="38">
        <f t="shared" si="679"/>
        <v>7.4058251550693441E+37</v>
      </c>
      <c r="H635" s="35">
        <f t="shared" si="680"/>
        <v>125.80000000000007</v>
      </c>
      <c r="I635" s="39">
        <v>629</v>
      </c>
      <c r="L635" s="34"/>
      <c r="M635" s="35"/>
      <c r="N635" s="43"/>
      <c r="Y635" s="35"/>
      <c r="Z635" s="43"/>
      <c r="AJ635" s="35"/>
      <c r="AK635" s="43"/>
      <c r="AU635" s="35"/>
      <c r="AV635" s="43"/>
      <c r="BF635" s="35"/>
      <c r="BG635" s="43"/>
      <c r="BQ635" s="35"/>
      <c r="BR635" s="43"/>
      <c r="CB635" s="35"/>
      <c r="CC635" s="43"/>
      <c r="CM635" s="35"/>
      <c r="CN635" s="43"/>
      <c r="CX635" s="35"/>
      <c r="CY635" s="43"/>
      <c r="DI635" s="35"/>
      <c r="DJ635" s="43"/>
    </row>
    <row r="636" spans="1:114">
      <c r="A636" s="35">
        <f t="shared" si="676"/>
        <v>759250124.99404812</v>
      </c>
      <c r="B636" s="35">
        <v>0</v>
      </c>
      <c r="C636" s="56">
        <f t="shared" si="678"/>
        <v>19.25</v>
      </c>
      <c r="D636" s="60"/>
      <c r="E636" s="59">
        <f t="shared" si="677"/>
        <v>19.25</v>
      </c>
      <c r="F636" s="102">
        <f t="shared" si="675"/>
        <v>38.5</v>
      </c>
      <c r="G636" s="38">
        <f t="shared" si="679"/>
        <v>8.5070591730238167E+37</v>
      </c>
      <c r="H636" s="35">
        <f t="shared" si="680"/>
        <v>126.00000000000006</v>
      </c>
      <c r="I636" s="39">
        <v>630</v>
      </c>
      <c r="L636" s="34"/>
      <c r="M636" s="35"/>
      <c r="N636" s="43"/>
      <c r="Y636" s="35"/>
      <c r="Z636" s="43"/>
      <c r="AJ636" s="35"/>
      <c r="AK636" s="43"/>
      <c r="AU636" s="35"/>
      <c r="AV636" s="43"/>
      <c r="BF636" s="35"/>
      <c r="BG636" s="43"/>
      <c r="BQ636" s="35"/>
      <c r="BR636" s="43"/>
      <c r="CB636" s="35"/>
      <c r="CC636" s="43"/>
      <c r="CM636" s="35"/>
      <c r="CN636" s="43"/>
      <c r="CX636" s="35"/>
      <c r="CY636" s="43"/>
      <c r="DI636" s="35"/>
      <c r="DJ636" s="43"/>
    </row>
    <row r="637" spans="1:114">
      <c r="A637" s="35">
        <f t="shared" si="676"/>
        <v>786025022.8285197</v>
      </c>
      <c r="B637" s="35">
        <v>0</v>
      </c>
      <c r="C637" s="56">
        <f t="shared" si="678"/>
        <v>19.25</v>
      </c>
      <c r="D637" s="60"/>
      <c r="E637" s="59">
        <f t="shared" si="677"/>
        <v>19.25</v>
      </c>
      <c r="F637" s="102">
        <f t="shared" si="675"/>
        <v>38.5</v>
      </c>
      <c r="G637" s="38">
        <f t="shared" si="679"/>
        <v>9.7720448779148999E+37</v>
      </c>
      <c r="H637" s="35">
        <f t="shared" si="680"/>
        <v>126.20000000000007</v>
      </c>
      <c r="I637" s="39">
        <v>631</v>
      </c>
      <c r="L637" s="34"/>
      <c r="M637" s="35"/>
      <c r="N637" s="43"/>
      <c r="Y637" s="35"/>
      <c r="Z637" s="43"/>
      <c r="AJ637" s="35"/>
      <c r="AK637" s="43"/>
      <c r="AU637" s="35"/>
      <c r="AV637" s="43"/>
      <c r="BF637" s="35"/>
      <c r="BG637" s="43"/>
      <c r="BQ637" s="35"/>
      <c r="BR637" s="43"/>
      <c r="CB637" s="35"/>
      <c r="CC637" s="43"/>
      <c r="CM637" s="35"/>
      <c r="CN637" s="43"/>
      <c r="CX637" s="35"/>
      <c r="CY637" s="43"/>
      <c r="DI637" s="35"/>
      <c r="DJ637" s="43"/>
    </row>
    <row r="638" spans="1:114">
      <c r="A638" s="35">
        <f t="shared" si="676"/>
        <v>813744135.39598453</v>
      </c>
      <c r="B638" s="35">
        <v>0</v>
      </c>
      <c r="C638" s="56">
        <f t="shared" si="678"/>
        <v>19.25</v>
      </c>
      <c r="D638" s="60"/>
      <c r="E638" s="59">
        <f t="shared" si="677"/>
        <v>19.25</v>
      </c>
      <c r="F638" s="102">
        <f t="shared" si="675"/>
        <v>38.5</v>
      </c>
      <c r="G638" s="38">
        <f t="shared" si="679"/>
        <v>1.1225131876218047E+38</v>
      </c>
      <c r="H638" s="35">
        <f t="shared" si="680"/>
        <v>126.40000000000006</v>
      </c>
      <c r="I638" s="39">
        <v>632</v>
      </c>
      <c r="L638" s="34"/>
      <c r="M638" s="35"/>
      <c r="N638" s="43"/>
      <c r="Y638" s="35"/>
      <c r="Z638" s="43"/>
      <c r="AJ638" s="35"/>
      <c r="AK638" s="43"/>
      <c r="AU638" s="35"/>
      <c r="AV638" s="43"/>
      <c r="BF638" s="35"/>
      <c r="BG638" s="43"/>
      <c r="BQ638" s="35"/>
      <c r="BR638" s="43"/>
      <c r="CB638" s="35"/>
      <c r="CC638" s="43"/>
      <c r="CM638" s="35"/>
      <c r="CN638" s="43"/>
      <c r="CX638" s="35"/>
      <c r="CY638" s="43"/>
      <c r="DI638" s="35"/>
      <c r="DJ638" s="43"/>
    </row>
    <row r="639" spans="1:114">
      <c r="A639" s="35">
        <f t="shared" si="676"/>
        <v>842440760.35709155</v>
      </c>
      <c r="B639" s="35">
        <v>0</v>
      </c>
      <c r="C639" s="56">
        <f t="shared" si="678"/>
        <v>19.25</v>
      </c>
      <c r="D639" s="60"/>
      <c r="E639" s="59">
        <f t="shared" si="677"/>
        <v>19.25</v>
      </c>
      <c r="F639" s="102">
        <f t="shared" si="675"/>
        <v>38.5</v>
      </c>
      <c r="G639" s="38">
        <f t="shared" si="679"/>
        <v>1.2894290520836457E+38</v>
      </c>
      <c r="H639" s="35">
        <f t="shared" si="680"/>
        <v>126.60000000000008</v>
      </c>
      <c r="I639" s="39">
        <v>633</v>
      </c>
      <c r="L639" s="34"/>
      <c r="M639" s="35"/>
      <c r="N639" s="43"/>
      <c r="Y639" s="35"/>
      <c r="Z639" s="43"/>
      <c r="AJ639" s="35"/>
      <c r="AK639" s="43"/>
      <c r="AU639" s="35"/>
      <c r="AV639" s="43"/>
      <c r="BF639" s="35"/>
      <c r="BG639" s="43"/>
      <c r="BQ639" s="35"/>
      <c r="BR639" s="43"/>
      <c r="CB639" s="35"/>
      <c r="CC639" s="43"/>
      <c r="CM639" s="35"/>
      <c r="CN639" s="43"/>
      <c r="CX639" s="35"/>
      <c r="CY639" s="43"/>
      <c r="DI639" s="35"/>
      <c r="DJ639" s="43"/>
    </row>
    <row r="640" spans="1:114">
      <c r="A640" s="35">
        <f t="shared" si="676"/>
        <v>872149369.6119566</v>
      </c>
      <c r="B640" s="35">
        <v>0</v>
      </c>
      <c r="C640" s="56">
        <f t="shared" si="678"/>
        <v>19.25</v>
      </c>
      <c r="D640" s="60"/>
      <c r="E640" s="59">
        <f t="shared" si="677"/>
        <v>19.25</v>
      </c>
      <c r="F640" s="102">
        <f t="shared" si="675"/>
        <v>38.5</v>
      </c>
      <c r="G640" s="38">
        <f t="shared" si="679"/>
        <v>1.4811650310138694E+38</v>
      </c>
      <c r="H640" s="35">
        <f t="shared" si="680"/>
        <v>126.80000000000007</v>
      </c>
      <c r="I640" s="39">
        <v>634</v>
      </c>
      <c r="L640" s="34"/>
      <c r="M640" s="35"/>
      <c r="N640" s="43"/>
      <c r="Y640" s="35"/>
      <c r="Z640" s="43"/>
      <c r="AJ640" s="35"/>
      <c r="AK640" s="43"/>
      <c r="AU640" s="35"/>
      <c r="AV640" s="43"/>
      <c r="BF640" s="35"/>
      <c r="BG640" s="43"/>
      <c r="BQ640" s="35"/>
      <c r="BR640" s="43"/>
      <c r="CB640" s="35"/>
      <c r="CC640" s="43"/>
      <c r="CM640" s="35"/>
      <c r="CN640" s="43"/>
      <c r="CX640" s="35"/>
      <c r="CY640" s="43"/>
      <c r="DI640" s="35"/>
      <c r="DJ640" s="43"/>
    </row>
    <row r="641" spans="1:114">
      <c r="A641" s="35">
        <f t="shared" si="676"/>
        <v>902905650.70962775</v>
      </c>
      <c r="B641" s="35">
        <v>0</v>
      </c>
      <c r="C641" s="56">
        <f t="shared" si="678"/>
        <v>19.25</v>
      </c>
      <c r="D641" s="60"/>
      <c r="E641" s="59">
        <f t="shared" si="677"/>
        <v>19.25</v>
      </c>
      <c r="F641" s="102">
        <f t="shared" si="675"/>
        <v>38.5</v>
      </c>
      <c r="G641" s="38">
        <f t="shared" si="679"/>
        <v>1.7014118346047641E+38</v>
      </c>
      <c r="H641" s="35">
        <f t="shared" si="680"/>
        <v>127.00000000000006</v>
      </c>
      <c r="I641" s="39">
        <v>635</v>
      </c>
      <c r="L641" s="34"/>
      <c r="M641" s="35"/>
      <c r="N641" s="43"/>
      <c r="Y641" s="35"/>
      <c r="Z641" s="43"/>
      <c r="AJ641" s="35"/>
      <c r="AK641" s="43"/>
      <c r="AU641" s="35"/>
      <c r="AV641" s="43"/>
      <c r="BF641" s="35"/>
      <c r="BG641" s="43"/>
      <c r="BQ641" s="35"/>
      <c r="BR641" s="43"/>
      <c r="CB641" s="35"/>
      <c r="CC641" s="43"/>
      <c r="CM641" s="35"/>
      <c r="CN641" s="43"/>
      <c r="CX641" s="35"/>
      <c r="CY641" s="43"/>
      <c r="DI641" s="35"/>
      <c r="DJ641" s="43"/>
    </row>
    <row r="642" spans="1:114">
      <c r="A642" s="35">
        <f t="shared" si="676"/>
        <v>934746549.71785212</v>
      </c>
      <c r="B642" s="35">
        <v>0</v>
      </c>
      <c r="C642" s="56">
        <f t="shared" si="678"/>
        <v>19.25</v>
      </c>
      <c r="D642" s="60"/>
      <c r="E642" s="59">
        <f t="shared" si="677"/>
        <v>19.25</v>
      </c>
      <c r="F642" s="102">
        <f t="shared" si="675"/>
        <v>38.5</v>
      </c>
      <c r="G642" s="38">
        <f t="shared" si="679"/>
        <v>1.9544089755829804E+38</v>
      </c>
      <c r="H642" s="35">
        <f t="shared" si="680"/>
        <v>127.20000000000007</v>
      </c>
      <c r="I642" s="39">
        <v>636</v>
      </c>
      <c r="L642" s="34"/>
      <c r="M642" s="35"/>
      <c r="N642" s="43"/>
      <c r="Y642" s="35"/>
      <c r="Z642" s="43"/>
      <c r="AJ642" s="35"/>
      <c r="AK642" s="43"/>
      <c r="AU642" s="35"/>
      <c r="AV642" s="43"/>
      <c r="BF642" s="35"/>
      <c r="BG642" s="43"/>
      <c r="BQ642" s="35"/>
      <c r="BR642" s="43"/>
      <c r="CB642" s="35"/>
      <c r="CC642" s="43"/>
      <c r="CM642" s="35"/>
      <c r="CN642" s="43"/>
      <c r="CX642" s="35"/>
      <c r="CY642" s="43"/>
      <c r="DI642" s="35"/>
      <c r="DJ642" s="43"/>
    </row>
    <row r="643" spans="1:114">
      <c r="A643" s="35">
        <f t="shared" si="676"/>
        <v>967710315.60464263</v>
      </c>
      <c r="B643" s="35">
        <v>0</v>
      </c>
      <c r="C643" s="56">
        <f t="shared" si="678"/>
        <v>19.25</v>
      </c>
      <c r="D643" s="60"/>
      <c r="E643" s="59">
        <f t="shared" si="677"/>
        <v>19.25</v>
      </c>
      <c r="F643" s="102">
        <f t="shared" si="675"/>
        <v>38.5</v>
      </c>
      <c r="G643" s="38">
        <f t="shared" si="679"/>
        <v>2.2450263752436098E+38</v>
      </c>
      <c r="H643" s="35">
        <f t="shared" si="680"/>
        <v>127.40000000000006</v>
      </c>
      <c r="I643" s="39">
        <v>637</v>
      </c>
      <c r="L643" s="34"/>
      <c r="M643" s="35"/>
      <c r="N643" s="43"/>
      <c r="Y643" s="35"/>
      <c r="Z643" s="43"/>
      <c r="AJ643" s="35"/>
      <c r="AK643" s="43"/>
      <c r="AU643" s="35"/>
      <c r="AV643" s="43"/>
      <c r="BF643" s="35"/>
      <c r="BG643" s="43"/>
      <c r="BQ643" s="35"/>
      <c r="BR643" s="43"/>
      <c r="CB643" s="35"/>
      <c r="CC643" s="43"/>
      <c r="CM643" s="35"/>
      <c r="CN643" s="43"/>
      <c r="CX643" s="35"/>
      <c r="CY643" s="43"/>
      <c r="DI643" s="35"/>
      <c r="DJ643" s="43"/>
    </row>
    <row r="644" spans="1:114">
      <c r="A644" s="35">
        <f t="shared" si="676"/>
        <v>1001836546.1849557</v>
      </c>
      <c r="B644" s="35">
        <v>0</v>
      </c>
      <c r="C644" s="56">
        <f t="shared" si="678"/>
        <v>19.25</v>
      </c>
      <c r="D644" s="60"/>
      <c r="E644" s="59">
        <f t="shared" si="677"/>
        <v>19.25</v>
      </c>
      <c r="F644" s="102">
        <f t="shared" si="675"/>
        <v>38.5</v>
      </c>
      <c r="G644" s="38">
        <f t="shared" si="679"/>
        <v>2.5788581041672913E+38</v>
      </c>
      <c r="H644" s="35">
        <f t="shared" si="680"/>
        <v>127.60000000000005</v>
      </c>
      <c r="I644" s="39">
        <v>638</v>
      </c>
      <c r="L644" s="34"/>
      <c r="M644" s="35"/>
      <c r="N644" s="43"/>
    </row>
    <row r="645" spans="1:114">
      <c r="A645" s="35">
        <f t="shared" si="676"/>
        <v>1037166235.6876773</v>
      </c>
      <c r="B645" s="35">
        <v>0</v>
      </c>
      <c r="C645" s="56">
        <f t="shared" si="678"/>
        <v>19.25</v>
      </c>
      <c r="D645" s="60"/>
      <c r="E645" s="59">
        <f t="shared" si="677"/>
        <v>19.25</v>
      </c>
      <c r="F645" s="102">
        <f t="shared" si="675"/>
        <v>38.5</v>
      </c>
      <c r="G645" s="38">
        <f t="shared" si="679"/>
        <v>2.9623300620277403E+38</v>
      </c>
      <c r="H645" s="35">
        <f t="shared" si="680"/>
        <v>127.80000000000007</v>
      </c>
      <c r="I645" s="39">
        <v>639</v>
      </c>
      <c r="L645" s="34"/>
      <c r="M645" s="35"/>
      <c r="N645" s="43"/>
    </row>
    <row r="646" spans="1:114">
      <c r="A646" s="35">
        <f t="shared" si="676"/>
        <v>1073741824.0000513</v>
      </c>
      <c r="B646" s="35">
        <v>0</v>
      </c>
      <c r="C646" s="56">
        <f t="shared" si="678"/>
        <v>19.25</v>
      </c>
      <c r="D646" s="60"/>
      <c r="E646" s="59">
        <f t="shared" si="677"/>
        <v>19.25</v>
      </c>
      <c r="F646" s="102">
        <f t="shared" ref="F646:F709" si="681">C646+E646</f>
        <v>38.5</v>
      </c>
      <c r="G646" s="38">
        <f t="shared" si="679"/>
        <v>3.4028236692095297E+38</v>
      </c>
      <c r="H646" s="35">
        <f t="shared" si="680"/>
        <v>128.00000000000006</v>
      </c>
      <c r="I646" s="39">
        <v>640</v>
      </c>
      <c r="L646" s="34"/>
      <c r="M646" s="35"/>
      <c r="N646" s="43"/>
    </row>
    <row r="647" spans="1:114">
      <c r="A647" s="35">
        <f t="shared" ref="A647:A710" si="682">POWER(POWER(2,0.05),I647-40)</f>
        <v>1111607247.648715</v>
      </c>
      <c r="B647" s="35">
        <v>0</v>
      </c>
      <c r="C647" s="56">
        <f t="shared" si="678"/>
        <v>19.25</v>
      </c>
      <c r="D647" s="60"/>
      <c r="E647" s="59">
        <f t="shared" ref="E647:E710" si="683">C647</f>
        <v>19.25</v>
      </c>
      <c r="F647" s="102">
        <f t="shared" si="681"/>
        <v>38.5</v>
      </c>
      <c r="G647" s="38">
        <f t="shared" si="679"/>
        <v>3.9088179511659622E+38</v>
      </c>
      <c r="H647" s="35">
        <f t="shared" si="680"/>
        <v>128.20000000000007</v>
      </c>
      <c r="I647" s="39">
        <v>641</v>
      </c>
      <c r="L647" s="34"/>
      <c r="M647" s="35"/>
      <c r="N647" s="43"/>
    </row>
    <row r="648" spans="1:114">
      <c r="A648" s="35">
        <f t="shared" si="682"/>
        <v>1150807992.5785704</v>
      </c>
      <c r="B648" s="35">
        <v>0</v>
      </c>
      <c r="C648" s="56">
        <f t="shared" si="678"/>
        <v>19.25</v>
      </c>
      <c r="D648" s="60"/>
      <c r="E648" s="59">
        <f t="shared" si="683"/>
        <v>19.25</v>
      </c>
      <c r="F648" s="102">
        <f t="shared" si="681"/>
        <v>38.5</v>
      </c>
      <c r="G648" s="38">
        <f t="shared" si="679"/>
        <v>4.4900527504872211E+38</v>
      </c>
      <c r="H648" s="35">
        <f t="shared" si="680"/>
        <v>128.40000000000006</v>
      </c>
      <c r="I648" s="39">
        <v>642</v>
      </c>
      <c r="L648" s="34"/>
      <c r="M648" s="35"/>
      <c r="N648" s="43"/>
    </row>
    <row r="649" spans="1:114">
      <c r="A649" s="35">
        <f t="shared" si="682"/>
        <v>1191391148.7929022</v>
      </c>
      <c r="B649" s="35">
        <v>0</v>
      </c>
      <c r="C649" s="56">
        <f t="shared" si="678"/>
        <v>19.25</v>
      </c>
      <c r="D649" s="60"/>
      <c r="E649" s="59">
        <f t="shared" si="683"/>
        <v>19.25</v>
      </c>
      <c r="F649" s="102">
        <f t="shared" si="681"/>
        <v>38.5</v>
      </c>
      <c r="G649" s="38">
        <f t="shared" si="679"/>
        <v>5.1577162083345842E+38</v>
      </c>
      <c r="H649" s="35">
        <f t="shared" si="680"/>
        <v>128.60000000000005</v>
      </c>
      <c r="I649" s="39">
        <v>643</v>
      </c>
      <c r="L649" s="34"/>
      <c r="M649" s="35"/>
      <c r="N649" s="43"/>
    </row>
    <row r="650" spans="1:114">
      <c r="A650" s="35">
        <f t="shared" si="682"/>
        <v>1233405466.9203751</v>
      </c>
      <c r="B650" s="35">
        <v>0</v>
      </c>
      <c r="C650" s="56">
        <f t="shared" si="678"/>
        <v>19.25</v>
      </c>
      <c r="D650" s="60"/>
      <c r="E650" s="59">
        <f t="shared" si="683"/>
        <v>19.25</v>
      </c>
      <c r="F650" s="102">
        <f t="shared" si="681"/>
        <v>38.5</v>
      </c>
      <c r="G650" s="38">
        <f t="shared" si="679"/>
        <v>5.9246601240554821E+38</v>
      </c>
      <c r="H650" s="35">
        <f t="shared" si="680"/>
        <v>128.80000000000007</v>
      </c>
      <c r="I650" s="39">
        <v>644</v>
      </c>
      <c r="L650" s="34"/>
      <c r="M650" s="35"/>
      <c r="N650" s="43"/>
    </row>
    <row r="651" spans="1:114">
      <c r="A651" s="35">
        <f t="shared" si="682"/>
        <v>1276901416.776861</v>
      </c>
      <c r="B651" s="35">
        <v>0</v>
      </c>
      <c r="C651" s="56">
        <f t="shared" si="678"/>
        <v>19.25</v>
      </c>
      <c r="D651" s="60"/>
      <c r="E651" s="59">
        <f t="shared" si="683"/>
        <v>19.25</v>
      </c>
      <c r="F651" s="102">
        <f t="shared" si="681"/>
        <v>38.5</v>
      </c>
      <c r="G651" s="38">
        <f t="shared" si="679"/>
        <v>6.8056473384190624E+38</v>
      </c>
      <c r="H651" s="35">
        <f t="shared" si="680"/>
        <v>129.00000000000006</v>
      </c>
      <c r="I651" s="39">
        <v>645</v>
      </c>
      <c r="L651" s="34"/>
      <c r="M651" s="35"/>
      <c r="N651" s="43"/>
    </row>
    <row r="652" spans="1:114">
      <c r="A652" s="35">
        <f t="shared" si="682"/>
        <v>1321931247.992444</v>
      </c>
      <c r="B652" s="35">
        <v>0</v>
      </c>
      <c r="C652" s="56">
        <f t="shared" si="678"/>
        <v>19.25</v>
      </c>
      <c r="D652" s="60"/>
      <c r="E652" s="59">
        <f t="shared" si="683"/>
        <v>19.25</v>
      </c>
      <c r="F652" s="102">
        <f t="shared" si="681"/>
        <v>38.5</v>
      </c>
      <c r="G652" s="38">
        <f t="shared" si="679"/>
        <v>7.817635902331926E+38</v>
      </c>
      <c r="H652" s="35">
        <f t="shared" si="680"/>
        <v>129.20000000000005</v>
      </c>
      <c r="I652" s="39">
        <v>646</v>
      </c>
      <c r="L652" s="34"/>
      <c r="M652" s="35"/>
      <c r="N652" s="43"/>
    </row>
    <row r="653" spans="1:114">
      <c r="A653" s="35">
        <f t="shared" si="682"/>
        <v>1368549052.7764351</v>
      </c>
      <c r="B653" s="35">
        <v>0</v>
      </c>
      <c r="C653" s="56">
        <f t="shared" si="678"/>
        <v>19.25</v>
      </c>
      <c r="D653" s="60"/>
      <c r="E653" s="59">
        <f t="shared" si="683"/>
        <v>19.25</v>
      </c>
      <c r="F653" s="102">
        <f t="shared" si="681"/>
        <v>38.5</v>
      </c>
      <c r="G653" s="38">
        <f t="shared" si="679"/>
        <v>8.9801055009744467E+38</v>
      </c>
      <c r="H653" s="35">
        <f t="shared" si="680"/>
        <v>129.40000000000006</v>
      </c>
      <c r="I653" s="39">
        <v>647</v>
      </c>
      <c r="L653" s="34"/>
      <c r="M653" s="35"/>
      <c r="N653" s="43"/>
    </row>
    <row r="654" spans="1:114">
      <c r="A654" s="35">
        <f t="shared" si="682"/>
        <v>1416810830.8957853</v>
      </c>
      <c r="B654" s="35">
        <v>0</v>
      </c>
      <c r="C654" s="56">
        <f t="shared" si="678"/>
        <v>19.25</v>
      </c>
      <c r="D654" s="60"/>
      <c r="E654" s="59">
        <f t="shared" si="683"/>
        <v>19.25</v>
      </c>
      <c r="F654" s="102">
        <f t="shared" si="681"/>
        <v>38.5</v>
      </c>
      <c r="G654" s="38">
        <f t="shared" si="679"/>
        <v>1.0315432416669173E+39</v>
      </c>
      <c r="H654" s="35">
        <f t="shared" si="680"/>
        <v>129.60000000000005</v>
      </c>
      <c r="I654" s="39">
        <v>648</v>
      </c>
      <c r="L654" s="34"/>
      <c r="M654" s="35"/>
      <c r="N654" s="43"/>
    </row>
    <row r="655" spans="1:114">
      <c r="A655" s="35">
        <f t="shared" si="682"/>
        <v>1466774556.9449642</v>
      </c>
      <c r="B655" s="35">
        <v>0</v>
      </c>
      <c r="C655" s="56">
        <f t="shared" si="678"/>
        <v>19.25</v>
      </c>
      <c r="D655" s="60"/>
      <c r="E655" s="59">
        <f t="shared" si="683"/>
        <v>19.25</v>
      </c>
      <c r="F655" s="102">
        <f t="shared" si="681"/>
        <v>38.5</v>
      </c>
      <c r="G655" s="38">
        <f t="shared" si="679"/>
        <v>1.1849320248110969E+39</v>
      </c>
      <c r="H655" s="35">
        <f t="shared" si="680"/>
        <v>129.80000000000007</v>
      </c>
      <c r="I655" s="39">
        <v>649</v>
      </c>
      <c r="L655" s="34"/>
      <c r="M655" s="35"/>
      <c r="N655" s="43"/>
    </row>
    <row r="656" spans="1:114">
      <c r="A656" s="35">
        <f t="shared" si="682"/>
        <v>1518500249.9880989</v>
      </c>
      <c r="B656" s="35">
        <v>0</v>
      </c>
      <c r="C656" s="56">
        <f t="shared" si="678"/>
        <v>19.25</v>
      </c>
      <c r="D656" s="60"/>
      <c r="E656" s="59">
        <f t="shared" si="683"/>
        <v>19.25</v>
      </c>
      <c r="F656" s="102">
        <f t="shared" si="681"/>
        <v>38.5</v>
      </c>
      <c r="G656" s="38">
        <f t="shared" si="679"/>
        <v>1.3611294676838131E+39</v>
      </c>
      <c r="H656" s="35">
        <f t="shared" si="680"/>
        <v>130.00000000000006</v>
      </c>
      <c r="I656" s="39">
        <v>650</v>
      </c>
      <c r="L656" s="34"/>
      <c r="M656" s="35"/>
      <c r="N656" s="43"/>
    </row>
    <row r="657" spans="1:14">
      <c r="A657" s="35">
        <f t="shared" si="682"/>
        <v>1572050045.657042</v>
      </c>
      <c r="B657" s="35">
        <v>0</v>
      </c>
      <c r="C657" s="56">
        <f t="shared" si="678"/>
        <v>19.25</v>
      </c>
      <c r="D657" s="60"/>
      <c r="E657" s="59">
        <f t="shared" si="683"/>
        <v>19.25</v>
      </c>
      <c r="F657" s="102">
        <f t="shared" si="681"/>
        <v>38.5</v>
      </c>
      <c r="G657" s="38">
        <f t="shared" si="679"/>
        <v>1.5635271804663858E+39</v>
      </c>
      <c r="H657" s="35">
        <f t="shared" si="680"/>
        <v>130.20000000000005</v>
      </c>
      <c r="I657" s="39">
        <v>651</v>
      </c>
      <c r="L657" s="34"/>
      <c r="M657" s="35"/>
      <c r="N657" s="43"/>
    </row>
    <row r="658" spans="1:14">
      <c r="A658" s="35">
        <f t="shared" si="682"/>
        <v>1627488270.7919717</v>
      </c>
      <c r="B658" s="35">
        <v>0</v>
      </c>
      <c r="C658" s="56">
        <f t="shared" si="678"/>
        <v>19.25</v>
      </c>
      <c r="D658" s="60"/>
      <c r="E658" s="59">
        <f t="shared" si="683"/>
        <v>19.25</v>
      </c>
      <c r="F658" s="102">
        <f t="shared" si="681"/>
        <v>38.5</v>
      </c>
      <c r="G658" s="38">
        <f t="shared" si="679"/>
        <v>1.7960211001948896E+39</v>
      </c>
      <c r="H658" s="35">
        <f t="shared" si="680"/>
        <v>130.40000000000006</v>
      </c>
      <c r="I658" s="39">
        <v>652</v>
      </c>
      <c r="L658" s="34"/>
      <c r="M658" s="35"/>
      <c r="N658" s="43"/>
    </row>
    <row r="659" spans="1:14">
      <c r="A659" s="35">
        <f t="shared" si="682"/>
        <v>1684881520.7141857</v>
      </c>
      <c r="B659" s="35">
        <v>0</v>
      </c>
      <c r="C659" s="56">
        <f t="shared" si="678"/>
        <v>19.25</v>
      </c>
      <c r="D659" s="60"/>
      <c r="E659" s="59">
        <f t="shared" si="683"/>
        <v>19.25</v>
      </c>
      <c r="F659" s="102">
        <f t="shared" si="681"/>
        <v>38.5</v>
      </c>
      <c r="G659" s="38">
        <f t="shared" si="679"/>
        <v>2.0630864833338349E+39</v>
      </c>
      <c r="H659" s="35">
        <f t="shared" si="680"/>
        <v>130.60000000000005</v>
      </c>
      <c r="I659" s="39">
        <v>653</v>
      </c>
      <c r="L659" s="34"/>
      <c r="M659" s="35"/>
      <c r="N659" s="43"/>
    </row>
    <row r="660" spans="1:14">
      <c r="A660" s="35">
        <f t="shared" si="682"/>
        <v>1744298739.2239158</v>
      </c>
      <c r="B660" s="35">
        <v>0</v>
      </c>
      <c r="C660" s="56">
        <f t="shared" si="678"/>
        <v>19.25</v>
      </c>
      <c r="D660" s="60"/>
      <c r="E660" s="59">
        <f t="shared" si="683"/>
        <v>19.25</v>
      </c>
      <c r="F660" s="102">
        <f t="shared" si="681"/>
        <v>38.5</v>
      </c>
      <c r="G660" s="38">
        <f t="shared" si="679"/>
        <v>2.3698640496221941E+39</v>
      </c>
      <c r="H660" s="35">
        <f t="shared" si="680"/>
        <v>130.80000000000007</v>
      </c>
      <c r="I660" s="39">
        <v>654</v>
      </c>
      <c r="L660" s="34"/>
      <c r="M660" s="35"/>
      <c r="N660" s="43"/>
    </row>
    <row r="661" spans="1:14">
      <c r="A661" s="35">
        <f t="shared" si="682"/>
        <v>1805811301.4192584</v>
      </c>
      <c r="B661" s="35">
        <v>0</v>
      </c>
      <c r="C661" s="56">
        <f t="shared" si="678"/>
        <v>19.25</v>
      </c>
      <c r="D661" s="60"/>
      <c r="E661" s="59">
        <f t="shared" si="683"/>
        <v>19.25</v>
      </c>
      <c r="F661" s="102">
        <f t="shared" si="681"/>
        <v>38.5</v>
      </c>
      <c r="G661" s="38">
        <f t="shared" si="679"/>
        <v>2.7222589353676262E+39</v>
      </c>
      <c r="H661" s="35">
        <f t="shared" si="680"/>
        <v>131.00000000000006</v>
      </c>
      <c r="I661" s="39">
        <v>655</v>
      </c>
      <c r="L661" s="34"/>
      <c r="M661" s="35"/>
      <c r="N661" s="43"/>
    </row>
    <row r="662" spans="1:14">
      <c r="A662" s="35">
        <f t="shared" si="682"/>
        <v>1869493099.4357071</v>
      </c>
      <c r="B662" s="35">
        <v>0</v>
      </c>
      <c r="C662" s="56">
        <f t="shared" ref="C662:C725" si="684">IF(D662&gt;0,C661+D662,C661)</f>
        <v>19.25</v>
      </c>
      <c r="D662" s="60"/>
      <c r="E662" s="59">
        <f t="shared" si="683"/>
        <v>19.25</v>
      </c>
      <c r="F662" s="102">
        <f t="shared" si="681"/>
        <v>38.5</v>
      </c>
      <c r="G662" s="38">
        <f t="shared" si="679"/>
        <v>3.1270543609327728E+39</v>
      </c>
      <c r="H662" s="35">
        <f t="shared" si="680"/>
        <v>131.20000000000007</v>
      </c>
      <c r="I662" s="39">
        <v>656</v>
      </c>
      <c r="L662" s="34"/>
      <c r="M662" s="35"/>
      <c r="N662" s="43"/>
    </row>
    <row r="663" spans="1:14">
      <c r="A663" s="35">
        <f t="shared" si="682"/>
        <v>1935420631.2092886</v>
      </c>
      <c r="B663" s="35">
        <v>0</v>
      </c>
      <c r="C663" s="56">
        <f t="shared" si="684"/>
        <v>19.25</v>
      </c>
      <c r="D663" s="60"/>
      <c r="E663" s="59">
        <f t="shared" si="683"/>
        <v>19.25</v>
      </c>
      <c r="F663" s="102">
        <f t="shared" si="681"/>
        <v>38.5</v>
      </c>
      <c r="G663" s="38">
        <f t="shared" si="679"/>
        <v>3.5920422003897811E+39</v>
      </c>
      <c r="H663" s="35">
        <f t="shared" si="680"/>
        <v>131.40000000000006</v>
      </c>
      <c r="I663" s="39">
        <v>657</v>
      </c>
      <c r="L663" s="34"/>
      <c r="M663" s="35"/>
      <c r="N663" s="43"/>
    </row>
    <row r="664" spans="1:14">
      <c r="A664" s="35">
        <f t="shared" si="682"/>
        <v>2003673092.3699155</v>
      </c>
      <c r="B664" s="35">
        <v>0</v>
      </c>
      <c r="C664" s="56">
        <f t="shared" si="684"/>
        <v>19.25</v>
      </c>
      <c r="D664" s="60"/>
      <c r="E664" s="59">
        <f t="shared" si="683"/>
        <v>19.25</v>
      </c>
      <c r="F664" s="102">
        <f t="shared" si="681"/>
        <v>38.5</v>
      </c>
      <c r="G664" s="38">
        <f t="shared" si="679"/>
        <v>4.1261729666676716E+39</v>
      </c>
      <c r="H664" s="35">
        <f t="shared" si="680"/>
        <v>131.60000000000008</v>
      </c>
      <c r="I664" s="39">
        <v>658</v>
      </c>
      <c r="L664" s="34"/>
      <c r="M664" s="35"/>
      <c r="N664" s="43"/>
    </row>
    <row r="665" spans="1:14">
      <c r="A665" s="35">
        <f t="shared" si="682"/>
        <v>2074332471.3753576</v>
      </c>
      <c r="B665" s="35">
        <v>0</v>
      </c>
      <c r="C665" s="56">
        <f t="shared" si="684"/>
        <v>19.25</v>
      </c>
      <c r="D665" s="60"/>
      <c r="E665" s="59">
        <f t="shared" si="683"/>
        <v>19.25</v>
      </c>
      <c r="F665" s="102">
        <f t="shared" si="681"/>
        <v>38.5</v>
      </c>
      <c r="G665" s="38">
        <f t="shared" si="679"/>
        <v>4.7397280992443905E+39</v>
      </c>
      <c r="H665" s="35">
        <f t="shared" si="680"/>
        <v>131.80000000000007</v>
      </c>
      <c r="I665" s="39">
        <v>659</v>
      </c>
      <c r="L665" s="34"/>
      <c r="M665" s="35"/>
      <c r="N665" s="43"/>
    </row>
    <row r="666" spans="1:14">
      <c r="A666" s="35">
        <f t="shared" si="682"/>
        <v>2147483648.0001063</v>
      </c>
      <c r="B666" s="35">
        <v>0</v>
      </c>
      <c r="C666" s="56">
        <f t="shared" si="684"/>
        <v>19.25</v>
      </c>
      <c r="D666" s="60"/>
      <c r="E666" s="59">
        <f t="shared" si="683"/>
        <v>19.25</v>
      </c>
      <c r="F666" s="102">
        <f t="shared" si="681"/>
        <v>38.5</v>
      </c>
      <c r="G666" s="38">
        <f t="shared" si="679"/>
        <v>5.4445178707352548E+39</v>
      </c>
      <c r="H666" s="35">
        <f t="shared" si="680"/>
        <v>132.00000000000009</v>
      </c>
      <c r="I666" s="39">
        <v>660</v>
      </c>
      <c r="L666" s="34"/>
      <c r="M666" s="35"/>
      <c r="N666" s="43"/>
    </row>
    <row r="667" spans="1:14">
      <c r="A667" s="35">
        <f t="shared" si="682"/>
        <v>2223214495.2974334</v>
      </c>
      <c r="B667" s="35">
        <v>0</v>
      </c>
      <c r="C667" s="56">
        <f t="shared" si="684"/>
        <v>19.25</v>
      </c>
      <c r="D667" s="60"/>
      <c r="E667" s="59">
        <f t="shared" si="683"/>
        <v>19.25</v>
      </c>
      <c r="F667" s="102">
        <f t="shared" si="681"/>
        <v>38.5</v>
      </c>
      <c r="G667" s="38">
        <f t="shared" si="679"/>
        <v>6.2541087218655468E+39</v>
      </c>
      <c r="H667" s="35">
        <f t="shared" si="680"/>
        <v>132.20000000000007</v>
      </c>
      <c r="I667" s="39">
        <v>661</v>
      </c>
      <c r="L667" s="34"/>
      <c r="M667" s="35"/>
      <c r="N667" s="43"/>
    </row>
    <row r="668" spans="1:14">
      <c r="A668" s="35">
        <f t="shared" si="682"/>
        <v>2301615985.1571441</v>
      </c>
      <c r="B668" s="35">
        <v>0</v>
      </c>
      <c r="C668" s="56">
        <f t="shared" si="684"/>
        <v>19.25</v>
      </c>
      <c r="D668" s="60"/>
      <c r="E668" s="59">
        <f t="shared" si="683"/>
        <v>19.25</v>
      </c>
      <c r="F668" s="102">
        <f t="shared" si="681"/>
        <v>38.5</v>
      </c>
      <c r="G668" s="38">
        <f t="shared" si="679"/>
        <v>7.1840844007795634E+39</v>
      </c>
      <c r="H668" s="35">
        <f t="shared" si="680"/>
        <v>132.40000000000009</v>
      </c>
      <c r="I668" s="39">
        <v>662</v>
      </c>
      <c r="L668" s="34"/>
      <c r="M668" s="35"/>
      <c r="N668" s="43"/>
    </row>
    <row r="669" spans="1:14">
      <c r="A669" s="35">
        <f t="shared" si="682"/>
        <v>2382782297.5858083</v>
      </c>
      <c r="B669" s="35">
        <v>0</v>
      </c>
      <c r="C669" s="56">
        <f t="shared" si="684"/>
        <v>19.25</v>
      </c>
      <c r="D669" s="60"/>
      <c r="E669" s="59">
        <f t="shared" si="683"/>
        <v>19.25</v>
      </c>
      <c r="F669" s="102">
        <f t="shared" si="681"/>
        <v>38.5</v>
      </c>
      <c r="G669" s="38">
        <f t="shared" si="679"/>
        <v>8.2523459333353455E+39</v>
      </c>
      <c r="H669" s="35">
        <f t="shared" si="680"/>
        <v>132.60000000000008</v>
      </c>
      <c r="I669" s="39">
        <v>663</v>
      </c>
      <c r="L669" s="34"/>
      <c r="M669" s="35"/>
      <c r="N669" s="43"/>
    </row>
    <row r="670" spans="1:14">
      <c r="A670" s="35">
        <f t="shared" si="682"/>
        <v>2466810933.8407545</v>
      </c>
      <c r="B670" s="35">
        <v>0</v>
      </c>
      <c r="C670" s="56">
        <f t="shared" si="684"/>
        <v>19.25</v>
      </c>
      <c r="D670" s="60"/>
      <c r="E670" s="59">
        <f t="shared" si="683"/>
        <v>19.25</v>
      </c>
      <c r="F670" s="102">
        <f t="shared" si="681"/>
        <v>38.5</v>
      </c>
      <c r="G670" s="38">
        <f t="shared" si="679"/>
        <v>9.4794561984887823E+39</v>
      </c>
      <c r="H670" s="35">
        <f t="shared" si="680"/>
        <v>132.80000000000007</v>
      </c>
      <c r="I670" s="39">
        <v>664</v>
      </c>
      <c r="L670" s="34"/>
      <c r="M670" s="35"/>
      <c r="N670" s="43"/>
    </row>
    <row r="671" spans="1:14">
      <c r="A671" s="35">
        <f t="shared" si="682"/>
        <v>2553802833.5537262</v>
      </c>
      <c r="B671" s="35">
        <v>0</v>
      </c>
      <c r="C671" s="56">
        <f t="shared" si="684"/>
        <v>19.25</v>
      </c>
      <c r="D671" s="60"/>
      <c r="E671" s="59">
        <f t="shared" si="683"/>
        <v>19.25</v>
      </c>
      <c r="F671" s="102">
        <f t="shared" si="681"/>
        <v>38.5</v>
      </c>
      <c r="G671" s="38">
        <f t="shared" si="679"/>
        <v>1.0889035741470514E+40</v>
      </c>
      <c r="H671" s="35">
        <f t="shared" si="680"/>
        <v>133.00000000000009</v>
      </c>
      <c r="I671" s="39">
        <v>665</v>
      </c>
      <c r="L671" s="34"/>
      <c r="M671" s="35"/>
      <c r="N671" s="43"/>
    </row>
    <row r="672" spans="1:14">
      <c r="A672" s="35">
        <f t="shared" si="682"/>
        <v>2643862495.9848928</v>
      </c>
      <c r="B672" s="35">
        <v>0</v>
      </c>
      <c r="C672" s="56">
        <f t="shared" si="684"/>
        <v>19.25</v>
      </c>
      <c r="D672" s="60"/>
      <c r="E672" s="59">
        <f t="shared" si="683"/>
        <v>19.25</v>
      </c>
      <c r="F672" s="102">
        <f t="shared" si="681"/>
        <v>38.5</v>
      </c>
      <c r="G672" s="38">
        <f t="shared" si="679"/>
        <v>1.2508217443731098E+40</v>
      </c>
      <c r="H672" s="35">
        <f t="shared" si="680"/>
        <v>133.20000000000007</v>
      </c>
      <c r="I672" s="39">
        <v>666</v>
      </c>
      <c r="L672" s="34"/>
      <c r="M672" s="35"/>
      <c r="N672" s="43"/>
    </row>
    <row r="673" spans="1:14">
      <c r="A673" s="35">
        <f t="shared" si="682"/>
        <v>2737098105.5528746</v>
      </c>
      <c r="B673" s="35">
        <v>0</v>
      </c>
      <c r="C673" s="56">
        <f t="shared" si="684"/>
        <v>19.25</v>
      </c>
      <c r="D673" s="60"/>
      <c r="E673" s="59">
        <f t="shared" si="683"/>
        <v>19.25</v>
      </c>
      <c r="F673" s="102">
        <f t="shared" si="681"/>
        <v>38.5</v>
      </c>
      <c r="G673" s="38">
        <f t="shared" si="679"/>
        <v>1.4368168801559132E+40</v>
      </c>
      <c r="H673" s="35">
        <f t="shared" si="680"/>
        <v>133.40000000000006</v>
      </c>
      <c r="I673" s="39">
        <v>667</v>
      </c>
      <c r="L673" s="34"/>
      <c r="M673" s="35"/>
      <c r="N673" s="43"/>
    </row>
    <row r="674" spans="1:14">
      <c r="A674" s="35">
        <f t="shared" si="682"/>
        <v>2833621661.7915754</v>
      </c>
      <c r="B674" s="35">
        <v>0</v>
      </c>
      <c r="C674" s="56">
        <f t="shared" si="684"/>
        <v>19.25</v>
      </c>
      <c r="D674" s="60"/>
      <c r="E674" s="59">
        <f t="shared" si="683"/>
        <v>19.25</v>
      </c>
      <c r="F674" s="102">
        <f t="shared" si="681"/>
        <v>38.5</v>
      </c>
      <c r="G674" s="38">
        <f t="shared" ref="G674:G737" si="685">POWER($H$1,I674)</f>
        <v>1.6504691866670698E+40</v>
      </c>
      <c r="H674" s="35">
        <f t="shared" ref="H674:H737" si="686">LOG(G674,2)</f>
        <v>133.60000000000008</v>
      </c>
      <c r="I674" s="39">
        <v>668</v>
      </c>
      <c r="L674" s="34"/>
      <c r="M674" s="35"/>
      <c r="N674" s="43"/>
    </row>
    <row r="675" spans="1:14">
      <c r="A675" s="35">
        <f t="shared" si="682"/>
        <v>2933549113.8899331</v>
      </c>
      <c r="B675" s="35">
        <v>0</v>
      </c>
      <c r="C675" s="56">
        <f t="shared" si="684"/>
        <v>19.25</v>
      </c>
      <c r="D675" s="60"/>
      <c r="E675" s="59">
        <f t="shared" si="683"/>
        <v>19.25</v>
      </c>
      <c r="F675" s="102">
        <f t="shared" si="681"/>
        <v>38.5</v>
      </c>
      <c r="G675" s="38">
        <f t="shared" si="685"/>
        <v>1.8958912396977574E+40</v>
      </c>
      <c r="H675" s="35">
        <f t="shared" si="686"/>
        <v>133.80000000000007</v>
      </c>
      <c r="I675" s="39">
        <v>669</v>
      </c>
      <c r="L675" s="34"/>
      <c r="M675" s="35"/>
      <c r="N675" s="43"/>
    </row>
    <row r="676" spans="1:14">
      <c r="A676" s="35">
        <f t="shared" si="682"/>
        <v>3037000499.976202</v>
      </c>
      <c r="B676" s="35">
        <v>0</v>
      </c>
      <c r="C676" s="56">
        <f t="shared" si="684"/>
        <v>19.25</v>
      </c>
      <c r="D676" s="60"/>
      <c r="E676" s="59">
        <f t="shared" si="683"/>
        <v>19.25</v>
      </c>
      <c r="F676" s="102">
        <f t="shared" si="681"/>
        <v>38.5</v>
      </c>
      <c r="G676" s="38">
        <f t="shared" si="685"/>
        <v>2.1778071482941029E+40</v>
      </c>
      <c r="H676" s="35">
        <f t="shared" si="686"/>
        <v>134.00000000000009</v>
      </c>
      <c r="I676" s="39">
        <v>670</v>
      </c>
      <c r="L676" s="34"/>
      <c r="M676" s="35"/>
      <c r="N676" s="43"/>
    </row>
    <row r="677" spans="1:14">
      <c r="A677" s="35">
        <f t="shared" si="682"/>
        <v>3144100091.3140888</v>
      </c>
      <c r="B677" s="35">
        <v>0</v>
      </c>
      <c r="C677" s="56">
        <f t="shared" si="684"/>
        <v>19.25</v>
      </c>
      <c r="D677" s="60"/>
      <c r="E677" s="59">
        <f t="shared" si="683"/>
        <v>19.25</v>
      </c>
      <c r="F677" s="102">
        <f t="shared" si="681"/>
        <v>38.5</v>
      </c>
      <c r="G677" s="38">
        <f t="shared" si="685"/>
        <v>2.5016434887462207E+40</v>
      </c>
      <c r="H677" s="35">
        <f t="shared" si="686"/>
        <v>134.20000000000007</v>
      </c>
      <c r="I677" s="39">
        <v>671</v>
      </c>
      <c r="L677" s="34"/>
      <c r="M677" s="35"/>
      <c r="N677" s="43"/>
    </row>
    <row r="678" spans="1:14">
      <c r="A678" s="35">
        <f t="shared" si="682"/>
        <v>3254976541.5839481</v>
      </c>
      <c r="B678" s="35">
        <v>0</v>
      </c>
      <c r="C678" s="56">
        <f t="shared" si="684"/>
        <v>19.25</v>
      </c>
      <c r="D678" s="60"/>
      <c r="E678" s="59">
        <f t="shared" si="683"/>
        <v>19.25</v>
      </c>
      <c r="F678" s="102">
        <f t="shared" si="681"/>
        <v>38.5</v>
      </c>
      <c r="G678" s="38">
        <f t="shared" si="685"/>
        <v>2.8736337603118273E+40</v>
      </c>
      <c r="H678" s="35">
        <f t="shared" si="686"/>
        <v>134.40000000000006</v>
      </c>
      <c r="I678" s="39">
        <v>672</v>
      </c>
      <c r="L678" s="34"/>
      <c r="M678" s="35"/>
      <c r="N678" s="43"/>
    </row>
    <row r="679" spans="1:14">
      <c r="A679" s="35">
        <f t="shared" si="682"/>
        <v>3369763041.4283772</v>
      </c>
      <c r="B679" s="35">
        <v>0</v>
      </c>
      <c r="C679" s="56">
        <f t="shared" si="684"/>
        <v>19.25</v>
      </c>
      <c r="D679" s="60"/>
      <c r="E679" s="59">
        <f t="shared" si="683"/>
        <v>19.25</v>
      </c>
      <c r="F679" s="102">
        <f t="shared" si="681"/>
        <v>38.5</v>
      </c>
      <c r="G679" s="38">
        <f t="shared" si="685"/>
        <v>3.3009383733341411E+40</v>
      </c>
      <c r="H679" s="35">
        <f t="shared" si="686"/>
        <v>134.60000000000008</v>
      </c>
      <c r="I679" s="39">
        <v>673</v>
      </c>
      <c r="L679" s="34"/>
      <c r="M679" s="35"/>
      <c r="N679" s="43"/>
    </row>
    <row r="680" spans="1:14">
      <c r="A680" s="35">
        <f t="shared" si="682"/>
        <v>3488597478.4478383</v>
      </c>
      <c r="B680" s="35">
        <v>0</v>
      </c>
      <c r="C680" s="56">
        <f t="shared" si="684"/>
        <v>19.25</v>
      </c>
      <c r="D680" s="60"/>
      <c r="E680" s="59">
        <f t="shared" si="683"/>
        <v>19.25</v>
      </c>
      <c r="F680" s="102">
        <f t="shared" si="681"/>
        <v>38.5</v>
      </c>
      <c r="G680" s="38">
        <f t="shared" si="685"/>
        <v>3.7917824793955163E+40</v>
      </c>
      <c r="H680" s="35">
        <f t="shared" si="686"/>
        <v>134.80000000000007</v>
      </c>
      <c r="I680" s="39">
        <v>674</v>
      </c>
      <c r="L680" s="34"/>
      <c r="M680" s="35"/>
      <c r="N680" s="43"/>
    </row>
    <row r="681" spans="1:14">
      <c r="A681" s="35">
        <f t="shared" si="682"/>
        <v>3611622602.8385224</v>
      </c>
      <c r="B681" s="35">
        <v>0</v>
      </c>
      <c r="C681" s="56">
        <f t="shared" si="684"/>
        <v>19.25</v>
      </c>
      <c r="D681" s="60"/>
      <c r="E681" s="59">
        <f t="shared" si="683"/>
        <v>19.25</v>
      </c>
      <c r="F681" s="102">
        <f t="shared" si="681"/>
        <v>38.5</v>
      </c>
      <c r="G681" s="38">
        <f t="shared" si="685"/>
        <v>4.3556142965882096E+40</v>
      </c>
      <c r="H681" s="35">
        <f t="shared" si="686"/>
        <v>135.00000000000006</v>
      </c>
      <c r="I681" s="39">
        <v>675</v>
      </c>
      <c r="L681" s="34"/>
      <c r="M681" s="35"/>
      <c r="N681" s="43"/>
    </row>
    <row r="682" spans="1:14">
      <c r="A682" s="35">
        <f t="shared" si="682"/>
        <v>3738986198.8714204</v>
      </c>
      <c r="B682" s="35">
        <v>0</v>
      </c>
      <c r="C682" s="56">
        <f t="shared" si="684"/>
        <v>19.25</v>
      </c>
      <c r="D682" s="60"/>
      <c r="E682" s="59">
        <f t="shared" si="683"/>
        <v>19.25</v>
      </c>
      <c r="F682" s="102">
        <f t="shared" si="681"/>
        <v>38.5</v>
      </c>
      <c r="G682" s="38">
        <f t="shared" si="685"/>
        <v>5.0032869774924433E+40</v>
      </c>
      <c r="H682" s="35">
        <f t="shared" si="686"/>
        <v>135.20000000000007</v>
      </c>
      <c r="I682" s="39">
        <v>676</v>
      </c>
      <c r="L682" s="34"/>
      <c r="M682" s="35"/>
      <c r="N682" s="43"/>
    </row>
    <row r="683" spans="1:14">
      <c r="A683" s="35">
        <f t="shared" si="682"/>
        <v>3870841262.4185829</v>
      </c>
      <c r="B683" s="35">
        <v>0</v>
      </c>
      <c r="C683" s="56">
        <f t="shared" si="684"/>
        <v>19.25</v>
      </c>
      <c r="D683" s="60"/>
      <c r="E683" s="59">
        <f t="shared" si="683"/>
        <v>19.25</v>
      </c>
      <c r="F683" s="102">
        <f t="shared" si="681"/>
        <v>38.5</v>
      </c>
      <c r="G683" s="38">
        <f t="shared" si="685"/>
        <v>5.7472675206236565E+40</v>
      </c>
      <c r="H683" s="35">
        <f t="shared" si="686"/>
        <v>135.40000000000006</v>
      </c>
      <c r="I683" s="39">
        <v>677</v>
      </c>
      <c r="L683" s="34"/>
      <c r="M683" s="35"/>
      <c r="N683" s="43"/>
    </row>
    <row r="684" spans="1:14">
      <c r="A684" s="35">
        <f t="shared" si="682"/>
        <v>4007346184.7398367</v>
      </c>
      <c r="B684" s="35">
        <v>0</v>
      </c>
      <c r="C684" s="56">
        <f t="shared" si="684"/>
        <v>19.25</v>
      </c>
      <c r="D684" s="60"/>
      <c r="E684" s="59">
        <f t="shared" si="683"/>
        <v>19.25</v>
      </c>
      <c r="F684" s="102">
        <f t="shared" si="681"/>
        <v>38.5</v>
      </c>
      <c r="G684" s="38">
        <f t="shared" si="685"/>
        <v>6.6018767466682832E+40</v>
      </c>
      <c r="H684" s="35">
        <f t="shared" si="686"/>
        <v>135.60000000000008</v>
      </c>
      <c r="I684" s="39">
        <v>678</v>
      </c>
      <c r="L684" s="34"/>
      <c r="M684" s="35"/>
      <c r="N684" s="43"/>
    </row>
    <row r="685" spans="1:14">
      <c r="A685" s="35">
        <f t="shared" si="682"/>
        <v>4148664942.7507229</v>
      </c>
      <c r="B685" s="35">
        <v>0</v>
      </c>
      <c r="C685" s="56">
        <f t="shared" si="684"/>
        <v>19.25</v>
      </c>
      <c r="D685" s="60"/>
      <c r="E685" s="59">
        <f t="shared" si="683"/>
        <v>19.25</v>
      </c>
      <c r="F685" s="102">
        <f t="shared" si="681"/>
        <v>38.5</v>
      </c>
      <c r="G685" s="38">
        <f t="shared" si="685"/>
        <v>7.5835649587910355E+40</v>
      </c>
      <c r="H685" s="35">
        <f t="shared" si="686"/>
        <v>135.80000000000007</v>
      </c>
      <c r="I685" s="39">
        <v>679</v>
      </c>
      <c r="L685" s="34"/>
      <c r="M685" s="35"/>
      <c r="N685" s="43"/>
    </row>
    <row r="686" spans="1:14">
      <c r="A686" s="35">
        <f t="shared" si="682"/>
        <v>4294967296.0002193</v>
      </c>
      <c r="B686" s="35">
        <v>0</v>
      </c>
      <c r="C686" s="56">
        <f t="shared" si="684"/>
        <v>19.25</v>
      </c>
      <c r="D686" s="60"/>
      <c r="E686" s="59">
        <f t="shared" si="683"/>
        <v>19.25</v>
      </c>
      <c r="F686" s="102">
        <f t="shared" si="681"/>
        <v>38.5</v>
      </c>
      <c r="G686" s="38">
        <f t="shared" si="685"/>
        <v>8.7112285931764193E+40</v>
      </c>
      <c r="H686" s="35">
        <f t="shared" si="686"/>
        <v>136.00000000000006</v>
      </c>
      <c r="I686" s="39">
        <v>680</v>
      </c>
      <c r="L686" s="34"/>
      <c r="M686" s="35"/>
      <c r="N686" s="43"/>
    </row>
    <row r="687" spans="1:14">
      <c r="A687" s="35">
        <f t="shared" si="682"/>
        <v>4446428990.5948744</v>
      </c>
      <c r="B687" s="35">
        <v>0</v>
      </c>
      <c r="C687" s="56">
        <f t="shared" si="684"/>
        <v>19.25</v>
      </c>
      <c r="D687" s="60"/>
      <c r="E687" s="59">
        <f t="shared" si="683"/>
        <v>19.25</v>
      </c>
      <c r="F687" s="102">
        <f t="shared" si="681"/>
        <v>38.5</v>
      </c>
      <c r="G687" s="38">
        <f t="shared" si="685"/>
        <v>1.000657395498489E+41</v>
      </c>
      <c r="H687" s="35">
        <f t="shared" si="686"/>
        <v>136.20000000000007</v>
      </c>
      <c r="I687" s="39">
        <v>681</v>
      </c>
      <c r="L687" s="34"/>
      <c r="M687" s="35"/>
      <c r="N687" s="43"/>
    </row>
    <row r="688" spans="1:14">
      <c r="A688" s="35">
        <f t="shared" si="682"/>
        <v>4603231970.3142958</v>
      </c>
      <c r="B688" s="35">
        <v>0</v>
      </c>
      <c r="C688" s="56">
        <f t="shared" si="684"/>
        <v>19.25</v>
      </c>
      <c r="D688" s="60"/>
      <c r="E688" s="59">
        <f t="shared" si="683"/>
        <v>19.25</v>
      </c>
      <c r="F688" s="102">
        <f t="shared" si="681"/>
        <v>38.5</v>
      </c>
      <c r="G688" s="38">
        <f t="shared" si="685"/>
        <v>1.1494535041247317E+41</v>
      </c>
      <c r="H688" s="35">
        <f t="shared" si="686"/>
        <v>136.40000000000006</v>
      </c>
      <c r="I688" s="39">
        <v>682</v>
      </c>
      <c r="L688" s="34"/>
      <c r="M688" s="35"/>
      <c r="N688" s="43"/>
    </row>
    <row r="689" spans="1:14">
      <c r="A689" s="35">
        <f t="shared" si="682"/>
        <v>4765564595.1716242</v>
      </c>
      <c r="B689" s="35">
        <v>0</v>
      </c>
      <c r="C689" s="56">
        <f t="shared" si="684"/>
        <v>19.25</v>
      </c>
      <c r="D689" s="60"/>
      <c r="E689" s="59">
        <f t="shared" si="683"/>
        <v>19.25</v>
      </c>
      <c r="F689" s="102">
        <f t="shared" si="681"/>
        <v>38.5</v>
      </c>
      <c r="G689" s="38">
        <f t="shared" si="685"/>
        <v>1.3203753493336572E+41</v>
      </c>
      <c r="H689" s="35">
        <f t="shared" si="686"/>
        <v>136.60000000000005</v>
      </c>
      <c r="I689" s="39">
        <v>683</v>
      </c>
      <c r="L689" s="34"/>
      <c r="M689" s="35"/>
      <c r="N689" s="43"/>
    </row>
    <row r="690" spans="1:14">
      <c r="A690" s="35">
        <f t="shared" si="682"/>
        <v>4933621867.6815166</v>
      </c>
      <c r="B690" s="35">
        <v>0</v>
      </c>
      <c r="C690" s="56">
        <f t="shared" si="684"/>
        <v>19.25</v>
      </c>
      <c r="D690" s="60"/>
      <c r="E690" s="59">
        <f t="shared" si="683"/>
        <v>19.25</v>
      </c>
      <c r="F690" s="102">
        <f t="shared" si="681"/>
        <v>38.5</v>
      </c>
      <c r="G690" s="38">
        <f t="shared" si="685"/>
        <v>1.5167129917582075E+41</v>
      </c>
      <c r="H690" s="35">
        <f t="shared" si="686"/>
        <v>136.80000000000007</v>
      </c>
      <c r="I690" s="39">
        <v>684</v>
      </c>
      <c r="L690" s="34"/>
      <c r="M690" s="35"/>
      <c r="N690" s="43"/>
    </row>
    <row r="691" spans="1:14">
      <c r="A691" s="35">
        <f t="shared" si="682"/>
        <v>5107605667.10746</v>
      </c>
      <c r="B691" s="35">
        <v>0</v>
      </c>
      <c r="C691" s="56">
        <f t="shared" si="684"/>
        <v>19.25</v>
      </c>
      <c r="D691" s="60"/>
      <c r="E691" s="59">
        <f t="shared" si="683"/>
        <v>19.25</v>
      </c>
      <c r="F691" s="102">
        <f t="shared" si="681"/>
        <v>38.5</v>
      </c>
      <c r="G691" s="38">
        <f t="shared" si="685"/>
        <v>1.7422457186352842E+41</v>
      </c>
      <c r="H691" s="35">
        <f t="shared" si="686"/>
        <v>137.00000000000006</v>
      </c>
      <c r="I691" s="39">
        <v>685</v>
      </c>
      <c r="L691" s="34"/>
      <c r="M691" s="35"/>
      <c r="N691" s="43"/>
    </row>
    <row r="692" spans="1:14">
      <c r="A692" s="35">
        <f t="shared" si="682"/>
        <v>5287724991.9697933</v>
      </c>
      <c r="B692" s="35">
        <v>0</v>
      </c>
      <c r="C692" s="56">
        <f t="shared" si="684"/>
        <v>19.25</v>
      </c>
      <c r="D692" s="60"/>
      <c r="E692" s="59">
        <f t="shared" si="683"/>
        <v>19.25</v>
      </c>
      <c r="F692" s="102">
        <f t="shared" si="681"/>
        <v>38.5</v>
      </c>
      <c r="G692" s="38">
        <f t="shared" si="685"/>
        <v>2.0013147909969785E+41</v>
      </c>
      <c r="H692" s="35">
        <f t="shared" si="686"/>
        <v>137.20000000000007</v>
      </c>
      <c r="I692" s="39">
        <v>686</v>
      </c>
      <c r="L692" s="34"/>
      <c r="M692" s="35"/>
      <c r="N692" s="43"/>
    </row>
    <row r="693" spans="1:14">
      <c r="A693" s="35">
        <f t="shared" si="682"/>
        <v>5474196211.1057577</v>
      </c>
      <c r="B693" s="35">
        <v>0</v>
      </c>
      <c r="C693" s="56">
        <f t="shared" si="684"/>
        <v>19.25</v>
      </c>
      <c r="D693" s="60"/>
      <c r="E693" s="59">
        <f t="shared" si="683"/>
        <v>19.25</v>
      </c>
      <c r="F693" s="102">
        <f t="shared" si="681"/>
        <v>38.5</v>
      </c>
      <c r="G693" s="38">
        <f t="shared" si="685"/>
        <v>2.2989070082494641E+41</v>
      </c>
      <c r="H693" s="35">
        <f t="shared" si="686"/>
        <v>137.40000000000006</v>
      </c>
      <c r="I693" s="39">
        <v>687</v>
      </c>
      <c r="L693" s="34"/>
      <c r="M693" s="35"/>
      <c r="N693" s="43"/>
    </row>
    <row r="694" spans="1:14">
      <c r="A694" s="35">
        <f t="shared" si="682"/>
        <v>5667243323.5831594</v>
      </c>
      <c r="B694" s="35">
        <v>0</v>
      </c>
      <c r="C694" s="56">
        <f t="shared" si="684"/>
        <v>19.25</v>
      </c>
      <c r="D694" s="60"/>
      <c r="E694" s="59">
        <f t="shared" si="683"/>
        <v>19.25</v>
      </c>
      <c r="F694" s="102">
        <f t="shared" si="681"/>
        <v>38.5</v>
      </c>
      <c r="G694" s="38">
        <f t="shared" si="685"/>
        <v>2.6407506986673148E+41</v>
      </c>
      <c r="H694" s="35">
        <f t="shared" si="686"/>
        <v>137.60000000000005</v>
      </c>
      <c r="I694" s="39">
        <v>688</v>
      </c>
      <c r="L694" s="34"/>
      <c r="M694" s="35"/>
      <c r="N694" s="43"/>
    </row>
    <row r="695" spans="1:14">
      <c r="A695" s="35">
        <f t="shared" si="682"/>
        <v>5867098227.7798758</v>
      </c>
      <c r="B695" s="35">
        <v>0</v>
      </c>
      <c r="C695" s="56">
        <f t="shared" si="684"/>
        <v>19.25</v>
      </c>
      <c r="D695" s="60"/>
      <c r="E695" s="59">
        <f t="shared" si="683"/>
        <v>19.25</v>
      </c>
      <c r="F695" s="102">
        <f t="shared" si="681"/>
        <v>38.5</v>
      </c>
      <c r="G695" s="38">
        <f t="shared" si="685"/>
        <v>3.0334259835164161E+41</v>
      </c>
      <c r="H695" s="35">
        <f t="shared" si="686"/>
        <v>137.80000000000007</v>
      </c>
      <c r="I695" s="39">
        <v>689</v>
      </c>
      <c r="L695" s="34"/>
      <c r="M695" s="35"/>
      <c r="N695" s="43"/>
    </row>
    <row r="696" spans="1:14">
      <c r="A696" s="35">
        <f t="shared" si="682"/>
        <v>6074000999.9524145</v>
      </c>
      <c r="B696" s="35">
        <v>0</v>
      </c>
      <c r="C696" s="56">
        <f t="shared" si="684"/>
        <v>19.25</v>
      </c>
      <c r="D696" s="60"/>
      <c r="E696" s="59">
        <f t="shared" si="683"/>
        <v>19.25</v>
      </c>
      <c r="F696" s="102">
        <f t="shared" si="681"/>
        <v>38.5</v>
      </c>
      <c r="G696" s="38">
        <f t="shared" si="685"/>
        <v>3.48449143727057E+41</v>
      </c>
      <c r="H696" s="35">
        <f t="shared" si="686"/>
        <v>138.00000000000006</v>
      </c>
      <c r="I696" s="39">
        <v>690</v>
      </c>
      <c r="L696" s="34"/>
      <c r="M696" s="35"/>
      <c r="N696" s="43"/>
    </row>
    <row r="697" spans="1:14">
      <c r="A697" s="35">
        <f t="shared" si="682"/>
        <v>6288200182.6281872</v>
      </c>
      <c r="B697" s="35">
        <v>0</v>
      </c>
      <c r="C697" s="56">
        <f t="shared" si="684"/>
        <v>19.25</v>
      </c>
      <c r="D697" s="60"/>
      <c r="E697" s="59">
        <f t="shared" si="683"/>
        <v>19.25</v>
      </c>
      <c r="F697" s="102">
        <f t="shared" si="681"/>
        <v>38.5</v>
      </c>
      <c r="G697" s="38">
        <f t="shared" si="685"/>
        <v>4.0026295819939585E+41</v>
      </c>
      <c r="H697" s="35">
        <f t="shared" si="686"/>
        <v>138.20000000000007</v>
      </c>
      <c r="I697" s="39">
        <v>691</v>
      </c>
      <c r="L697" s="34"/>
      <c r="M697" s="35"/>
      <c r="N697" s="43"/>
    </row>
    <row r="698" spans="1:14">
      <c r="A698" s="35">
        <f t="shared" si="682"/>
        <v>6509953083.1679068</v>
      </c>
      <c r="B698" s="35">
        <v>0</v>
      </c>
      <c r="C698" s="56">
        <f t="shared" si="684"/>
        <v>19.25</v>
      </c>
      <c r="D698" s="60"/>
      <c r="E698" s="59">
        <f t="shared" si="683"/>
        <v>19.25</v>
      </c>
      <c r="F698" s="102">
        <f t="shared" si="681"/>
        <v>38.5</v>
      </c>
      <c r="G698" s="38">
        <f t="shared" si="685"/>
        <v>4.5978140164989298E+41</v>
      </c>
      <c r="H698" s="35">
        <f t="shared" si="686"/>
        <v>138.40000000000006</v>
      </c>
      <c r="I698" s="39">
        <v>692</v>
      </c>
      <c r="L698" s="34"/>
      <c r="M698" s="35"/>
      <c r="N698" s="43"/>
    </row>
    <row r="699" spans="1:14">
      <c r="A699" s="35">
        <f t="shared" si="682"/>
        <v>6739526082.8567638</v>
      </c>
      <c r="B699" s="35">
        <v>0</v>
      </c>
      <c r="C699" s="56">
        <f t="shared" si="684"/>
        <v>19.25</v>
      </c>
      <c r="D699" s="60"/>
      <c r="E699" s="59">
        <f t="shared" si="683"/>
        <v>19.25</v>
      </c>
      <c r="F699" s="102">
        <f t="shared" si="681"/>
        <v>38.5</v>
      </c>
      <c r="G699" s="38">
        <f t="shared" si="685"/>
        <v>5.281501397334632E+41</v>
      </c>
      <c r="H699" s="35">
        <f t="shared" si="686"/>
        <v>138.60000000000008</v>
      </c>
      <c r="I699" s="39">
        <v>693</v>
      </c>
      <c r="L699" s="34"/>
      <c r="M699" s="35"/>
      <c r="N699" s="43"/>
    </row>
    <row r="700" spans="1:14">
      <c r="A700" s="35">
        <f t="shared" si="682"/>
        <v>6977194956.8956852</v>
      </c>
      <c r="B700" s="35">
        <v>0</v>
      </c>
      <c r="C700" s="56">
        <f t="shared" si="684"/>
        <v>19.25</v>
      </c>
      <c r="D700" s="60"/>
      <c r="E700" s="59">
        <f t="shared" si="683"/>
        <v>19.25</v>
      </c>
      <c r="F700" s="102">
        <f t="shared" si="681"/>
        <v>38.5</v>
      </c>
      <c r="G700" s="38">
        <f t="shared" si="685"/>
        <v>6.066851967032833E+41</v>
      </c>
      <c r="H700" s="35">
        <f t="shared" si="686"/>
        <v>138.80000000000007</v>
      </c>
      <c r="I700" s="39">
        <v>694</v>
      </c>
      <c r="L700" s="34"/>
      <c r="M700" s="35"/>
      <c r="N700" s="43"/>
    </row>
    <row r="701" spans="1:14">
      <c r="A701" s="35">
        <f t="shared" si="682"/>
        <v>7223245205.6770563</v>
      </c>
      <c r="B701" s="35">
        <v>0</v>
      </c>
      <c r="C701" s="56">
        <f t="shared" si="684"/>
        <v>19.25</v>
      </c>
      <c r="D701" s="60"/>
      <c r="E701" s="59">
        <f t="shared" si="683"/>
        <v>19.25</v>
      </c>
      <c r="F701" s="102">
        <f t="shared" si="681"/>
        <v>38.5</v>
      </c>
      <c r="G701" s="38">
        <f t="shared" si="685"/>
        <v>6.9689828745411431E+41</v>
      </c>
      <c r="H701" s="35">
        <f t="shared" si="686"/>
        <v>139.00000000000006</v>
      </c>
      <c r="I701" s="39">
        <v>695</v>
      </c>
      <c r="L701" s="34"/>
      <c r="M701" s="35"/>
      <c r="N701" s="43"/>
    </row>
    <row r="702" spans="1:14">
      <c r="A702" s="35">
        <f t="shared" si="682"/>
        <v>7477972397.7428532</v>
      </c>
      <c r="B702" s="35">
        <v>0</v>
      </c>
      <c r="C702" s="56">
        <f t="shared" si="684"/>
        <v>19.25</v>
      </c>
      <c r="D702" s="60"/>
      <c r="E702" s="59">
        <f t="shared" si="683"/>
        <v>19.25</v>
      </c>
      <c r="F702" s="102">
        <f t="shared" si="681"/>
        <v>38.5</v>
      </c>
      <c r="G702" s="38">
        <f t="shared" si="685"/>
        <v>8.00525916398792E+41</v>
      </c>
      <c r="H702" s="35">
        <f t="shared" si="686"/>
        <v>139.20000000000007</v>
      </c>
      <c r="I702" s="39">
        <v>696</v>
      </c>
      <c r="L702" s="34"/>
      <c r="M702" s="35"/>
      <c r="N702" s="43"/>
    </row>
    <row r="703" spans="1:14">
      <c r="A703" s="35">
        <f t="shared" si="682"/>
        <v>7741682524.8371782</v>
      </c>
      <c r="B703" s="35">
        <v>0</v>
      </c>
      <c r="C703" s="56">
        <f t="shared" si="684"/>
        <v>19.25</v>
      </c>
      <c r="D703" s="60"/>
      <c r="E703" s="59">
        <f t="shared" si="683"/>
        <v>19.25</v>
      </c>
      <c r="F703" s="102">
        <f t="shared" si="681"/>
        <v>38.5</v>
      </c>
      <c r="G703" s="38">
        <f t="shared" si="685"/>
        <v>9.1956280329978659E+41</v>
      </c>
      <c r="H703" s="35">
        <f t="shared" si="686"/>
        <v>139.40000000000006</v>
      </c>
      <c r="I703" s="39">
        <v>697</v>
      </c>
      <c r="L703" s="34"/>
      <c r="M703" s="35"/>
      <c r="N703" s="43"/>
    </row>
    <row r="704" spans="1:14">
      <c r="A704" s="35">
        <f t="shared" si="682"/>
        <v>8014692369.4796848</v>
      </c>
      <c r="B704" s="35">
        <v>0</v>
      </c>
      <c r="C704" s="56">
        <f t="shared" si="684"/>
        <v>19.25</v>
      </c>
      <c r="D704" s="60"/>
      <c r="E704" s="59">
        <f t="shared" si="683"/>
        <v>19.25</v>
      </c>
      <c r="F704" s="102">
        <f t="shared" si="681"/>
        <v>38.5</v>
      </c>
      <c r="G704" s="38">
        <f t="shared" si="685"/>
        <v>1.0563002794669265E+42</v>
      </c>
      <c r="H704" s="35">
        <f t="shared" si="686"/>
        <v>139.60000000000008</v>
      </c>
      <c r="I704" s="39">
        <v>698</v>
      </c>
      <c r="L704" s="34"/>
      <c r="M704" s="35"/>
      <c r="N704" s="43"/>
    </row>
    <row r="705" spans="1:14">
      <c r="A705" s="35">
        <f t="shared" si="682"/>
        <v>8297329885.5014572</v>
      </c>
      <c r="B705" s="35">
        <v>0</v>
      </c>
      <c r="C705" s="56">
        <f t="shared" si="684"/>
        <v>19.25</v>
      </c>
      <c r="D705" s="60"/>
      <c r="E705" s="59">
        <f t="shared" si="683"/>
        <v>19.25</v>
      </c>
      <c r="F705" s="102">
        <f t="shared" si="681"/>
        <v>38.5</v>
      </c>
      <c r="G705" s="38">
        <f t="shared" si="685"/>
        <v>1.2133703934065671E+42</v>
      </c>
      <c r="H705" s="35">
        <f t="shared" si="686"/>
        <v>139.80000000000007</v>
      </c>
      <c r="I705" s="39">
        <v>699</v>
      </c>
      <c r="L705" s="34"/>
      <c r="M705" s="35"/>
      <c r="N705" s="43"/>
    </row>
    <row r="706" spans="1:14">
      <c r="A706" s="35">
        <f t="shared" si="682"/>
        <v>8589934592.000452</v>
      </c>
      <c r="B706" s="35">
        <v>0</v>
      </c>
      <c r="C706" s="56">
        <f t="shared" si="684"/>
        <v>19.25</v>
      </c>
      <c r="D706" s="60"/>
      <c r="E706" s="59">
        <f t="shared" si="683"/>
        <v>19.25</v>
      </c>
      <c r="F706" s="102">
        <f t="shared" si="681"/>
        <v>38.5</v>
      </c>
      <c r="G706" s="38">
        <f t="shared" si="685"/>
        <v>1.3937965749082289E+42</v>
      </c>
      <c r="H706" s="35">
        <f t="shared" si="686"/>
        <v>140.00000000000009</v>
      </c>
      <c r="I706" s="39">
        <v>700</v>
      </c>
      <c r="L706" s="34"/>
      <c r="M706" s="35"/>
      <c r="N706" s="43"/>
    </row>
    <row r="707" spans="1:14">
      <c r="A707" s="35">
        <f t="shared" si="682"/>
        <v>8892857981.1897621</v>
      </c>
      <c r="B707" s="35">
        <v>0</v>
      </c>
      <c r="C707" s="56">
        <f t="shared" si="684"/>
        <v>19.25</v>
      </c>
      <c r="D707" s="60"/>
      <c r="E707" s="59">
        <f t="shared" si="683"/>
        <v>19.25</v>
      </c>
      <c r="F707" s="102">
        <f t="shared" si="681"/>
        <v>38.5</v>
      </c>
      <c r="G707" s="38">
        <f t="shared" si="685"/>
        <v>1.6010518327975843E+42</v>
      </c>
      <c r="H707" s="35">
        <f t="shared" si="686"/>
        <v>140.20000000000007</v>
      </c>
      <c r="I707" s="39">
        <v>701</v>
      </c>
      <c r="L707" s="34"/>
      <c r="M707" s="35"/>
      <c r="N707" s="43"/>
    </row>
    <row r="708" spans="1:14">
      <c r="A708" s="35">
        <f t="shared" si="682"/>
        <v>9206463940.6286049</v>
      </c>
      <c r="B708" s="35">
        <v>0</v>
      </c>
      <c r="C708" s="56">
        <f t="shared" si="684"/>
        <v>19.25</v>
      </c>
      <c r="D708" s="60"/>
      <c r="E708" s="59">
        <f t="shared" si="683"/>
        <v>19.25</v>
      </c>
      <c r="F708" s="102">
        <f t="shared" si="681"/>
        <v>38.5</v>
      </c>
      <c r="G708" s="38">
        <f t="shared" si="685"/>
        <v>1.8391256065995732E+42</v>
      </c>
      <c r="H708" s="35">
        <f t="shared" si="686"/>
        <v>140.40000000000009</v>
      </c>
      <c r="I708" s="39">
        <v>702</v>
      </c>
      <c r="L708" s="34"/>
      <c r="M708" s="35"/>
      <c r="N708" s="43"/>
    </row>
    <row r="709" spans="1:14">
      <c r="A709" s="35">
        <f t="shared" si="682"/>
        <v>9531129190.3432636</v>
      </c>
      <c r="B709" s="35">
        <v>0</v>
      </c>
      <c r="C709" s="56">
        <f t="shared" si="684"/>
        <v>19.25</v>
      </c>
      <c r="D709" s="60"/>
      <c r="E709" s="59">
        <f t="shared" si="683"/>
        <v>19.25</v>
      </c>
      <c r="F709" s="102">
        <f t="shared" si="681"/>
        <v>38.5</v>
      </c>
      <c r="G709" s="38">
        <f t="shared" si="685"/>
        <v>2.1126005589338543E+42</v>
      </c>
      <c r="H709" s="35">
        <f t="shared" si="686"/>
        <v>140.60000000000008</v>
      </c>
      <c r="I709" s="39">
        <v>703</v>
      </c>
      <c r="L709" s="34"/>
      <c r="M709" s="35"/>
      <c r="N709" s="43"/>
    </row>
    <row r="710" spans="1:14">
      <c r="A710" s="35">
        <f t="shared" si="682"/>
        <v>9867243735.3630486</v>
      </c>
      <c r="B710" s="35">
        <v>0</v>
      </c>
      <c r="C710" s="56">
        <f t="shared" si="684"/>
        <v>19.25</v>
      </c>
      <c r="D710" s="60"/>
      <c r="E710" s="59">
        <f t="shared" si="683"/>
        <v>19.25</v>
      </c>
      <c r="F710" s="102">
        <f t="shared" ref="F710:F773" si="687">C710+E710</f>
        <v>38.5</v>
      </c>
      <c r="G710" s="38">
        <f t="shared" si="685"/>
        <v>2.4267407868131354E+42</v>
      </c>
      <c r="H710" s="35">
        <f t="shared" si="686"/>
        <v>140.80000000000007</v>
      </c>
      <c r="I710" s="39">
        <v>704</v>
      </c>
      <c r="L710" s="34"/>
      <c r="M710" s="35"/>
      <c r="N710" s="43"/>
    </row>
    <row r="711" spans="1:14">
      <c r="A711" s="35">
        <f t="shared" ref="A711:A774" si="688">POWER(POWER(2,0.05),I711-40)</f>
        <v>10215211334.214937</v>
      </c>
      <c r="B711" s="35">
        <v>0</v>
      </c>
      <c r="C711" s="56">
        <f t="shared" si="684"/>
        <v>19.25</v>
      </c>
      <c r="D711" s="60"/>
      <c r="E711" s="59">
        <f t="shared" ref="E711:E774" si="689">C711</f>
        <v>19.25</v>
      </c>
      <c r="F711" s="102">
        <f t="shared" si="687"/>
        <v>38.5</v>
      </c>
      <c r="G711" s="38">
        <f t="shared" si="685"/>
        <v>2.7875931498164591E+42</v>
      </c>
      <c r="H711" s="35">
        <f t="shared" si="686"/>
        <v>141.00000000000009</v>
      </c>
      <c r="I711" s="39">
        <v>705</v>
      </c>
      <c r="L711" s="34"/>
      <c r="M711" s="35"/>
      <c r="N711" s="43"/>
    </row>
    <row r="712" spans="1:14">
      <c r="A712" s="35">
        <f t="shared" si="688"/>
        <v>10575449983.939606</v>
      </c>
      <c r="B712" s="35">
        <v>0</v>
      </c>
      <c r="C712" s="56">
        <f t="shared" si="684"/>
        <v>19.25</v>
      </c>
      <c r="D712" s="60"/>
      <c r="E712" s="59">
        <f t="shared" si="689"/>
        <v>19.25</v>
      </c>
      <c r="F712" s="102">
        <f t="shared" si="687"/>
        <v>38.5</v>
      </c>
      <c r="G712" s="38">
        <f t="shared" si="685"/>
        <v>3.2021036655951705E+42</v>
      </c>
      <c r="H712" s="35">
        <f t="shared" si="686"/>
        <v>141.20000000000007</v>
      </c>
      <c r="I712" s="39">
        <v>706</v>
      </c>
      <c r="L712" s="34"/>
      <c r="M712" s="35"/>
      <c r="N712" s="43"/>
    </row>
    <row r="713" spans="1:14">
      <c r="A713" s="35">
        <f t="shared" si="688"/>
        <v>10948392422.211533</v>
      </c>
      <c r="B713" s="35">
        <v>0</v>
      </c>
      <c r="C713" s="56">
        <f t="shared" si="684"/>
        <v>19.25</v>
      </c>
      <c r="D713" s="60"/>
      <c r="E713" s="59">
        <f t="shared" si="689"/>
        <v>19.25</v>
      </c>
      <c r="F713" s="102">
        <f t="shared" si="687"/>
        <v>38.5</v>
      </c>
      <c r="G713" s="38">
        <f t="shared" si="685"/>
        <v>3.6782512131991482E+42</v>
      </c>
      <c r="H713" s="35">
        <f t="shared" si="686"/>
        <v>141.40000000000009</v>
      </c>
      <c r="I713" s="39">
        <v>707</v>
      </c>
      <c r="L713" s="34"/>
      <c r="M713" s="35"/>
      <c r="N713" s="43"/>
    </row>
    <row r="714" spans="1:14">
      <c r="A714" s="35">
        <f t="shared" si="688"/>
        <v>11334486647.166336</v>
      </c>
      <c r="B714" s="35">
        <v>0</v>
      </c>
      <c r="C714" s="56">
        <f t="shared" si="684"/>
        <v>19.25</v>
      </c>
      <c r="D714" s="60"/>
      <c r="E714" s="59">
        <f t="shared" si="689"/>
        <v>19.25</v>
      </c>
      <c r="F714" s="102">
        <f t="shared" si="687"/>
        <v>38.5</v>
      </c>
      <c r="G714" s="38">
        <f t="shared" si="685"/>
        <v>4.2252011178677105E+42</v>
      </c>
      <c r="H714" s="35">
        <f t="shared" si="686"/>
        <v>141.60000000000008</v>
      </c>
      <c r="I714" s="39">
        <v>708</v>
      </c>
      <c r="L714" s="34"/>
      <c r="M714" s="35"/>
      <c r="N714" s="43"/>
    </row>
    <row r="715" spans="1:14">
      <c r="A715" s="35">
        <f t="shared" si="688"/>
        <v>11734196455.559769</v>
      </c>
      <c r="B715" s="35">
        <v>0</v>
      </c>
      <c r="C715" s="56">
        <f t="shared" si="684"/>
        <v>19.25</v>
      </c>
      <c r="D715" s="60"/>
      <c r="E715" s="59">
        <f t="shared" si="689"/>
        <v>19.25</v>
      </c>
      <c r="F715" s="102">
        <f t="shared" si="687"/>
        <v>38.5</v>
      </c>
      <c r="G715" s="38">
        <f t="shared" si="685"/>
        <v>4.8534815736262714E+42</v>
      </c>
      <c r="H715" s="35">
        <f t="shared" si="686"/>
        <v>141.80000000000007</v>
      </c>
      <c r="I715" s="39">
        <v>709</v>
      </c>
      <c r="L715" s="34"/>
      <c r="M715" s="35"/>
      <c r="N715" s="43"/>
    </row>
    <row r="716" spans="1:14">
      <c r="A716" s="35">
        <f t="shared" si="688"/>
        <v>12148001999.904846</v>
      </c>
      <c r="B716" s="35">
        <v>0</v>
      </c>
      <c r="C716" s="56">
        <f t="shared" si="684"/>
        <v>19.25</v>
      </c>
      <c r="D716" s="60"/>
      <c r="E716" s="59">
        <f t="shared" si="689"/>
        <v>19.25</v>
      </c>
      <c r="F716" s="102">
        <f t="shared" si="687"/>
        <v>38.5</v>
      </c>
      <c r="G716" s="38">
        <f t="shared" si="685"/>
        <v>5.5751862996329195E+42</v>
      </c>
      <c r="H716" s="35">
        <f t="shared" si="686"/>
        <v>142.00000000000009</v>
      </c>
      <c r="I716" s="39">
        <v>710</v>
      </c>
      <c r="L716" s="34"/>
      <c r="M716" s="35"/>
      <c r="N716" s="43"/>
    </row>
    <row r="717" spans="1:14">
      <c r="A717" s="35">
        <f t="shared" si="688"/>
        <v>12576400365.256395</v>
      </c>
      <c r="B717" s="35">
        <v>0</v>
      </c>
      <c r="C717" s="56">
        <f t="shared" si="684"/>
        <v>19.25</v>
      </c>
      <c r="D717" s="60"/>
      <c r="E717" s="59">
        <f t="shared" si="689"/>
        <v>19.25</v>
      </c>
      <c r="F717" s="102">
        <f t="shared" si="687"/>
        <v>38.5</v>
      </c>
      <c r="G717" s="38">
        <f t="shared" si="685"/>
        <v>6.4042073311903422E+42</v>
      </c>
      <c r="H717" s="35">
        <f t="shared" si="686"/>
        <v>142.20000000000007</v>
      </c>
      <c r="I717" s="39">
        <v>711</v>
      </c>
      <c r="L717" s="34"/>
      <c r="M717" s="35"/>
      <c r="N717" s="43"/>
    </row>
    <row r="718" spans="1:14">
      <c r="A718" s="35">
        <f t="shared" si="688"/>
        <v>13019906166.335836</v>
      </c>
      <c r="B718" s="35">
        <v>0</v>
      </c>
      <c r="C718" s="56">
        <f t="shared" si="684"/>
        <v>19.25</v>
      </c>
      <c r="D718" s="60"/>
      <c r="E718" s="59">
        <f t="shared" si="689"/>
        <v>19.25</v>
      </c>
      <c r="F718" s="102">
        <f t="shared" si="687"/>
        <v>38.5</v>
      </c>
      <c r="G718" s="38">
        <f t="shared" si="685"/>
        <v>7.3565024263982977E+42</v>
      </c>
      <c r="H718" s="35">
        <f t="shared" si="686"/>
        <v>142.40000000000006</v>
      </c>
      <c r="I718" s="39">
        <v>712</v>
      </c>
      <c r="L718" s="34"/>
      <c r="M718" s="35"/>
      <c r="N718" s="43"/>
    </row>
    <row r="719" spans="1:14">
      <c r="A719" s="35">
        <f t="shared" si="688"/>
        <v>13479052165.713549</v>
      </c>
      <c r="B719" s="35">
        <v>0</v>
      </c>
      <c r="C719" s="56">
        <f t="shared" si="684"/>
        <v>19.25</v>
      </c>
      <c r="D719" s="60"/>
      <c r="E719" s="59">
        <f t="shared" si="689"/>
        <v>19.25</v>
      </c>
      <c r="F719" s="102">
        <f t="shared" si="687"/>
        <v>38.5</v>
      </c>
      <c r="G719" s="38">
        <f t="shared" si="685"/>
        <v>8.4504022357354223E+42</v>
      </c>
      <c r="H719" s="35">
        <f t="shared" si="686"/>
        <v>142.60000000000008</v>
      </c>
      <c r="I719" s="39">
        <v>713</v>
      </c>
      <c r="L719" s="34"/>
      <c r="M719" s="35"/>
      <c r="N719" s="43"/>
    </row>
    <row r="720" spans="1:14">
      <c r="A720" s="35">
        <f t="shared" si="688"/>
        <v>13954389913.791395</v>
      </c>
      <c r="B720" s="35">
        <v>0</v>
      </c>
      <c r="C720" s="56">
        <f t="shared" si="684"/>
        <v>19.25</v>
      </c>
      <c r="D720" s="60"/>
      <c r="E720" s="59">
        <f t="shared" si="689"/>
        <v>19.25</v>
      </c>
      <c r="F720" s="102">
        <f t="shared" si="687"/>
        <v>38.5</v>
      </c>
      <c r="G720" s="38">
        <f t="shared" si="685"/>
        <v>9.7069631472525477E+42</v>
      </c>
      <c r="H720" s="35">
        <f t="shared" si="686"/>
        <v>142.80000000000007</v>
      </c>
      <c r="I720" s="39">
        <v>714</v>
      </c>
      <c r="L720" s="34"/>
      <c r="M720" s="35"/>
      <c r="N720" s="43"/>
    </row>
    <row r="721" spans="1:14">
      <c r="A721" s="35">
        <f t="shared" si="688"/>
        <v>14446490411.354136</v>
      </c>
      <c r="B721" s="35">
        <v>0</v>
      </c>
      <c r="C721" s="56">
        <f t="shared" si="684"/>
        <v>19.25</v>
      </c>
      <c r="D721" s="60"/>
      <c r="E721" s="59">
        <f t="shared" si="689"/>
        <v>19.25</v>
      </c>
      <c r="F721" s="102">
        <f t="shared" si="687"/>
        <v>38.5</v>
      </c>
      <c r="G721" s="38">
        <f t="shared" si="685"/>
        <v>1.1150372599265841E+43</v>
      </c>
      <c r="H721" s="35">
        <f t="shared" si="686"/>
        <v>143.00000000000009</v>
      </c>
      <c r="I721" s="39">
        <v>715</v>
      </c>
      <c r="L721" s="34"/>
      <c r="M721" s="35"/>
      <c r="N721" s="43"/>
    </row>
    <row r="722" spans="1:14">
      <c r="A722" s="35">
        <f t="shared" si="688"/>
        <v>14955944795.485729</v>
      </c>
      <c r="B722" s="35">
        <v>0</v>
      </c>
      <c r="C722" s="56">
        <f t="shared" si="684"/>
        <v>19.25</v>
      </c>
      <c r="D722" s="60"/>
      <c r="E722" s="59">
        <f t="shared" si="689"/>
        <v>19.25</v>
      </c>
      <c r="F722" s="102">
        <f t="shared" si="687"/>
        <v>38.5</v>
      </c>
      <c r="G722" s="38">
        <f t="shared" si="685"/>
        <v>1.2808414662380689E+43</v>
      </c>
      <c r="H722" s="35">
        <f t="shared" si="686"/>
        <v>143.20000000000007</v>
      </c>
      <c r="I722" s="39">
        <v>716</v>
      </c>
      <c r="L722" s="34"/>
      <c r="M722" s="35"/>
      <c r="N722" s="43"/>
    </row>
    <row r="723" spans="1:14">
      <c r="A723" s="35">
        <f t="shared" si="688"/>
        <v>15483365049.674381</v>
      </c>
      <c r="B723" s="35">
        <v>0</v>
      </c>
      <c r="C723" s="56">
        <f t="shared" si="684"/>
        <v>19.25</v>
      </c>
      <c r="D723" s="60"/>
      <c r="E723" s="59">
        <f t="shared" si="689"/>
        <v>19.25</v>
      </c>
      <c r="F723" s="102">
        <f t="shared" si="687"/>
        <v>38.5</v>
      </c>
      <c r="G723" s="38">
        <f t="shared" si="685"/>
        <v>1.4713004852796603E+43</v>
      </c>
      <c r="H723" s="35">
        <f t="shared" si="686"/>
        <v>143.40000000000006</v>
      </c>
      <c r="I723" s="39">
        <v>717</v>
      </c>
      <c r="L723" s="34"/>
      <c r="M723" s="35"/>
      <c r="N723" s="43"/>
    </row>
    <row r="724" spans="1:14">
      <c r="A724" s="35">
        <f t="shared" si="688"/>
        <v>16029384738.959396</v>
      </c>
      <c r="B724" s="35">
        <v>0</v>
      </c>
      <c r="C724" s="56">
        <f t="shared" si="684"/>
        <v>19.25</v>
      </c>
      <c r="D724" s="60"/>
      <c r="E724" s="59">
        <f t="shared" si="689"/>
        <v>19.25</v>
      </c>
      <c r="F724" s="102">
        <f t="shared" si="687"/>
        <v>38.5</v>
      </c>
      <c r="G724" s="38">
        <f t="shared" si="685"/>
        <v>1.6900804471470847E+43</v>
      </c>
      <c r="H724" s="35">
        <f t="shared" si="686"/>
        <v>143.60000000000008</v>
      </c>
      <c r="I724" s="39">
        <v>718</v>
      </c>
      <c r="L724" s="34"/>
      <c r="M724" s="35"/>
      <c r="N724" s="43"/>
    </row>
    <row r="725" spans="1:14">
      <c r="A725" s="35">
        <f t="shared" si="688"/>
        <v>16594659771.002939</v>
      </c>
      <c r="B725" s="35">
        <v>0</v>
      </c>
      <c r="C725" s="56">
        <f t="shared" si="684"/>
        <v>19.25</v>
      </c>
      <c r="D725" s="60"/>
      <c r="E725" s="59">
        <f t="shared" si="689"/>
        <v>19.25</v>
      </c>
      <c r="F725" s="102">
        <f t="shared" si="687"/>
        <v>38.5</v>
      </c>
      <c r="G725" s="38">
        <f t="shared" si="685"/>
        <v>1.9413926294505098E+43</v>
      </c>
      <c r="H725" s="35">
        <f t="shared" si="686"/>
        <v>143.80000000000007</v>
      </c>
      <c r="I725" s="39">
        <v>719</v>
      </c>
      <c r="L725" s="34"/>
      <c r="M725" s="35"/>
      <c r="N725" s="43"/>
    </row>
    <row r="726" spans="1:14">
      <c r="A726" s="35">
        <f t="shared" si="688"/>
        <v>17179869184.000927</v>
      </c>
      <c r="B726" s="35">
        <v>0</v>
      </c>
      <c r="C726" s="56">
        <f t="shared" ref="C726:C789" si="690">IF(D726&gt;0,C725+D726,C725)</f>
        <v>19.25</v>
      </c>
      <c r="D726" s="60"/>
      <c r="E726" s="59">
        <f t="shared" si="689"/>
        <v>19.25</v>
      </c>
      <c r="F726" s="102">
        <f t="shared" si="687"/>
        <v>38.5</v>
      </c>
      <c r="G726" s="38">
        <f t="shared" si="685"/>
        <v>2.2300745198531693E+43</v>
      </c>
      <c r="H726" s="35">
        <f t="shared" si="686"/>
        <v>144.00000000000006</v>
      </c>
      <c r="I726" s="39">
        <v>720</v>
      </c>
      <c r="L726" s="34"/>
      <c r="M726" s="35"/>
      <c r="N726" s="43"/>
    </row>
    <row r="727" spans="1:14">
      <c r="A727" s="35">
        <f t="shared" si="688"/>
        <v>17785715962.379555</v>
      </c>
      <c r="B727" s="35">
        <v>0</v>
      </c>
      <c r="C727" s="56">
        <f t="shared" si="690"/>
        <v>19.25</v>
      </c>
      <c r="D727" s="60"/>
      <c r="E727" s="59">
        <f t="shared" si="689"/>
        <v>19.25</v>
      </c>
      <c r="F727" s="102">
        <f t="shared" si="687"/>
        <v>38.5</v>
      </c>
      <c r="G727" s="38">
        <f t="shared" si="685"/>
        <v>2.5616829324761389E+43</v>
      </c>
      <c r="H727" s="35">
        <f t="shared" si="686"/>
        <v>144.20000000000007</v>
      </c>
      <c r="I727" s="39">
        <v>721</v>
      </c>
      <c r="L727" s="34"/>
      <c r="M727" s="35"/>
      <c r="N727" s="43"/>
    </row>
    <row r="728" spans="1:14">
      <c r="A728" s="35">
        <f t="shared" si="688"/>
        <v>18412927881.257244</v>
      </c>
      <c r="B728" s="35">
        <v>0</v>
      </c>
      <c r="C728" s="56">
        <f t="shared" si="690"/>
        <v>19.25</v>
      </c>
      <c r="D728" s="60"/>
      <c r="E728" s="59">
        <f t="shared" si="689"/>
        <v>19.25</v>
      </c>
      <c r="F728" s="102">
        <f t="shared" si="687"/>
        <v>38.5</v>
      </c>
      <c r="G728" s="38">
        <f t="shared" si="685"/>
        <v>2.942600970559321E+43</v>
      </c>
      <c r="H728" s="35">
        <f t="shared" si="686"/>
        <v>144.40000000000006</v>
      </c>
      <c r="I728" s="39">
        <v>722</v>
      </c>
      <c r="L728" s="34"/>
      <c r="M728" s="35"/>
      <c r="N728" s="43"/>
    </row>
    <row r="729" spans="1:14">
      <c r="A729" s="35">
        <f t="shared" si="688"/>
        <v>19062258380.686558</v>
      </c>
      <c r="B729" s="35">
        <v>0</v>
      </c>
      <c r="C729" s="56">
        <f t="shared" si="690"/>
        <v>19.25</v>
      </c>
      <c r="D729" s="60"/>
      <c r="E729" s="59">
        <f t="shared" si="689"/>
        <v>19.25</v>
      </c>
      <c r="F729" s="102">
        <f t="shared" si="687"/>
        <v>38.5</v>
      </c>
      <c r="G729" s="38">
        <f t="shared" si="685"/>
        <v>3.3801608942941709E+43</v>
      </c>
      <c r="H729" s="35">
        <f t="shared" si="686"/>
        <v>144.60000000000008</v>
      </c>
      <c r="I729" s="39">
        <v>723</v>
      </c>
      <c r="L729" s="34"/>
      <c r="M729" s="35"/>
      <c r="N729" s="43"/>
    </row>
    <row r="730" spans="1:14">
      <c r="A730" s="35">
        <f t="shared" si="688"/>
        <v>19734487470.726131</v>
      </c>
      <c r="B730" s="35">
        <v>0</v>
      </c>
      <c r="C730" s="56">
        <f t="shared" si="690"/>
        <v>19.25</v>
      </c>
      <c r="D730" s="60"/>
      <c r="E730" s="59">
        <f t="shared" si="689"/>
        <v>19.25</v>
      </c>
      <c r="F730" s="102">
        <f t="shared" si="687"/>
        <v>38.5</v>
      </c>
      <c r="G730" s="38">
        <f t="shared" si="685"/>
        <v>3.8827852589010216E+43</v>
      </c>
      <c r="H730" s="35">
        <f t="shared" si="686"/>
        <v>144.80000000000007</v>
      </c>
      <c r="I730" s="39">
        <v>724</v>
      </c>
      <c r="L730" s="34"/>
      <c r="M730" s="35"/>
      <c r="N730" s="43"/>
    </row>
    <row r="731" spans="1:14">
      <c r="A731" s="35">
        <f t="shared" si="688"/>
        <v>20430422668.429905</v>
      </c>
      <c r="B731" s="35">
        <v>0</v>
      </c>
      <c r="C731" s="56">
        <f t="shared" si="690"/>
        <v>19.25</v>
      </c>
      <c r="D731" s="60"/>
      <c r="E731" s="59">
        <f t="shared" si="689"/>
        <v>19.25</v>
      </c>
      <c r="F731" s="102">
        <f t="shared" si="687"/>
        <v>38.5</v>
      </c>
      <c r="G731" s="38">
        <f t="shared" si="685"/>
        <v>4.4601490397063395E+43</v>
      </c>
      <c r="H731" s="35">
        <f t="shared" si="686"/>
        <v>145.00000000000006</v>
      </c>
      <c r="I731" s="39">
        <v>725</v>
      </c>
      <c r="L731" s="34"/>
      <c r="M731" s="35"/>
      <c r="N731" s="43"/>
    </row>
    <row r="732" spans="1:14">
      <c r="A732" s="35">
        <f t="shared" si="688"/>
        <v>21150899967.879242</v>
      </c>
      <c r="B732" s="35">
        <v>0</v>
      </c>
      <c r="C732" s="56">
        <f t="shared" si="690"/>
        <v>19.25</v>
      </c>
      <c r="D732" s="60"/>
      <c r="E732" s="59">
        <f t="shared" si="689"/>
        <v>19.25</v>
      </c>
      <c r="F732" s="102">
        <f t="shared" si="687"/>
        <v>38.5</v>
      </c>
      <c r="G732" s="38">
        <f t="shared" si="685"/>
        <v>5.1233658649522787E+43</v>
      </c>
      <c r="H732" s="35">
        <f t="shared" si="686"/>
        <v>145.20000000000007</v>
      </c>
      <c r="I732" s="39">
        <v>726</v>
      </c>
      <c r="L732" s="34"/>
      <c r="M732" s="35"/>
      <c r="N732" s="43"/>
    </row>
    <row r="733" spans="1:14">
      <c r="A733" s="35">
        <f t="shared" si="688"/>
        <v>21896784844.423103</v>
      </c>
      <c r="B733" s="35">
        <v>0</v>
      </c>
      <c r="C733" s="56">
        <f t="shared" si="690"/>
        <v>19.25</v>
      </c>
      <c r="D733" s="60"/>
      <c r="E733" s="59">
        <f t="shared" si="689"/>
        <v>19.25</v>
      </c>
      <c r="F733" s="102">
        <f t="shared" si="687"/>
        <v>38.5</v>
      </c>
      <c r="G733" s="38">
        <f t="shared" si="685"/>
        <v>5.8852019411186451E+43</v>
      </c>
      <c r="H733" s="35">
        <f t="shared" si="686"/>
        <v>145.40000000000006</v>
      </c>
      <c r="I733" s="39">
        <v>727</v>
      </c>
      <c r="L733" s="34"/>
      <c r="M733" s="35"/>
      <c r="N733" s="43"/>
    </row>
    <row r="734" spans="1:14">
      <c r="A734" s="35">
        <f t="shared" si="688"/>
        <v>22668973294.33271</v>
      </c>
      <c r="B734" s="35">
        <v>0</v>
      </c>
      <c r="C734" s="56">
        <f t="shared" si="690"/>
        <v>19.25</v>
      </c>
      <c r="D734" s="60"/>
      <c r="E734" s="59">
        <f t="shared" si="689"/>
        <v>19.25</v>
      </c>
      <c r="F734" s="102">
        <f t="shared" si="687"/>
        <v>38.5</v>
      </c>
      <c r="G734" s="38">
        <f t="shared" si="685"/>
        <v>6.7603217885883438E+43</v>
      </c>
      <c r="H734" s="35">
        <f t="shared" si="686"/>
        <v>145.60000000000008</v>
      </c>
      <c r="I734" s="39">
        <v>728</v>
      </c>
      <c r="L734" s="34"/>
      <c r="M734" s="35"/>
      <c r="N734" s="43"/>
    </row>
    <row r="735" spans="1:14">
      <c r="A735" s="35">
        <f t="shared" si="688"/>
        <v>23468392911.119576</v>
      </c>
      <c r="B735" s="35">
        <v>0</v>
      </c>
      <c r="C735" s="56">
        <f t="shared" si="690"/>
        <v>19.25</v>
      </c>
      <c r="D735" s="60"/>
      <c r="E735" s="59">
        <f t="shared" si="689"/>
        <v>19.25</v>
      </c>
      <c r="F735" s="102">
        <f t="shared" si="687"/>
        <v>38.5</v>
      </c>
      <c r="G735" s="38">
        <f t="shared" si="685"/>
        <v>7.7655705178020471E+43</v>
      </c>
      <c r="H735" s="35">
        <f t="shared" si="686"/>
        <v>145.80000000000007</v>
      </c>
      <c r="I735" s="39">
        <v>729</v>
      </c>
      <c r="L735" s="34"/>
      <c r="M735" s="35"/>
      <c r="N735" s="43"/>
    </row>
    <row r="736" spans="1:14">
      <c r="A736" s="35">
        <f t="shared" si="688"/>
        <v>24296003999.809734</v>
      </c>
      <c r="B736" s="35">
        <v>0</v>
      </c>
      <c r="C736" s="56">
        <f t="shared" si="690"/>
        <v>19.25</v>
      </c>
      <c r="D736" s="60"/>
      <c r="E736" s="59">
        <f t="shared" si="689"/>
        <v>19.25</v>
      </c>
      <c r="F736" s="102">
        <f t="shared" si="687"/>
        <v>38.5</v>
      </c>
      <c r="G736" s="38">
        <f t="shared" si="685"/>
        <v>8.920298079412683E+43</v>
      </c>
      <c r="H736" s="35">
        <f t="shared" si="686"/>
        <v>146.00000000000006</v>
      </c>
      <c r="I736" s="39">
        <v>730</v>
      </c>
      <c r="L736" s="34"/>
      <c r="M736" s="35"/>
      <c r="N736" s="43"/>
    </row>
    <row r="737" spans="1:14">
      <c r="A737" s="35">
        <f t="shared" si="688"/>
        <v>25152800730.512829</v>
      </c>
      <c r="B737" s="35">
        <v>0</v>
      </c>
      <c r="C737" s="56">
        <f t="shared" si="690"/>
        <v>19.25</v>
      </c>
      <c r="D737" s="60"/>
      <c r="E737" s="59">
        <f t="shared" si="689"/>
        <v>19.25</v>
      </c>
      <c r="F737" s="102">
        <f t="shared" si="687"/>
        <v>38.5</v>
      </c>
      <c r="G737" s="38">
        <f t="shared" si="685"/>
        <v>1.0246731729904559E+44</v>
      </c>
      <c r="H737" s="35">
        <f t="shared" si="686"/>
        <v>146.20000000000007</v>
      </c>
      <c r="I737" s="39">
        <v>731</v>
      </c>
      <c r="L737" s="34"/>
      <c r="M737" s="35"/>
      <c r="N737" s="43"/>
    </row>
    <row r="738" spans="1:14">
      <c r="A738" s="35">
        <f t="shared" si="688"/>
        <v>26039812332.671715</v>
      </c>
      <c r="B738" s="35">
        <v>0</v>
      </c>
      <c r="C738" s="56">
        <f t="shared" si="690"/>
        <v>19.25</v>
      </c>
      <c r="D738" s="60"/>
      <c r="E738" s="59">
        <f t="shared" si="689"/>
        <v>19.25</v>
      </c>
      <c r="F738" s="102">
        <f t="shared" si="687"/>
        <v>38.5</v>
      </c>
      <c r="G738" s="38">
        <f t="shared" ref="G738:G801" si="691">POWER($H$1,I738)</f>
        <v>1.1770403882237292E+44</v>
      </c>
      <c r="H738" s="35">
        <f t="shared" ref="H738:H801" si="692">LOG(G738,2)</f>
        <v>146.40000000000006</v>
      </c>
      <c r="I738" s="39">
        <v>732</v>
      </c>
      <c r="L738" s="34"/>
      <c r="M738" s="35"/>
      <c r="N738" s="43"/>
    </row>
    <row r="739" spans="1:14">
      <c r="A739" s="35">
        <f t="shared" si="688"/>
        <v>26958104331.427143</v>
      </c>
      <c r="B739" s="35">
        <v>0</v>
      </c>
      <c r="C739" s="56">
        <f t="shared" si="690"/>
        <v>19.25</v>
      </c>
      <c r="D739" s="60"/>
      <c r="E739" s="59">
        <f t="shared" si="689"/>
        <v>19.25</v>
      </c>
      <c r="F739" s="102">
        <f t="shared" si="687"/>
        <v>38.5</v>
      </c>
      <c r="G739" s="38">
        <f t="shared" si="691"/>
        <v>1.3520643577176693E+44</v>
      </c>
      <c r="H739" s="35">
        <f t="shared" si="692"/>
        <v>146.60000000000008</v>
      </c>
      <c r="I739" s="39">
        <v>733</v>
      </c>
      <c r="L739" s="34"/>
      <c r="M739" s="35"/>
      <c r="N739" s="43"/>
    </row>
    <row r="740" spans="1:14">
      <c r="A740" s="35">
        <f t="shared" si="688"/>
        <v>27908779827.582832</v>
      </c>
      <c r="B740" s="35">
        <v>0</v>
      </c>
      <c r="C740" s="56">
        <f t="shared" si="690"/>
        <v>19.25</v>
      </c>
      <c r="D740" s="60"/>
      <c r="E740" s="59">
        <f t="shared" si="689"/>
        <v>19.25</v>
      </c>
      <c r="F740" s="102">
        <f t="shared" si="687"/>
        <v>38.5</v>
      </c>
      <c r="G740" s="38">
        <f t="shared" si="691"/>
        <v>1.5531141035604094E+44</v>
      </c>
      <c r="H740" s="35">
        <f t="shared" si="692"/>
        <v>146.80000000000007</v>
      </c>
      <c r="I740" s="39">
        <v>734</v>
      </c>
      <c r="L740" s="34"/>
      <c r="M740" s="35"/>
      <c r="N740" s="43"/>
    </row>
    <row r="741" spans="1:14">
      <c r="A741" s="35">
        <f t="shared" si="688"/>
        <v>28892980822.708317</v>
      </c>
      <c r="B741" s="35">
        <v>0</v>
      </c>
      <c r="C741" s="56">
        <f t="shared" si="690"/>
        <v>19.25</v>
      </c>
      <c r="D741" s="60"/>
      <c r="E741" s="59">
        <f t="shared" si="689"/>
        <v>19.25</v>
      </c>
      <c r="F741" s="102">
        <f t="shared" si="687"/>
        <v>38.5</v>
      </c>
      <c r="G741" s="38">
        <f t="shared" si="691"/>
        <v>1.7840596158825374E+44</v>
      </c>
      <c r="H741" s="35">
        <f t="shared" si="692"/>
        <v>147.00000000000009</v>
      </c>
      <c r="I741" s="39">
        <v>735</v>
      </c>
      <c r="L741" s="34"/>
      <c r="M741" s="35"/>
      <c r="N741" s="43"/>
    </row>
    <row r="742" spans="1:14">
      <c r="A742" s="35">
        <f t="shared" si="688"/>
        <v>29911889590.971504</v>
      </c>
      <c r="B742" s="35">
        <v>0</v>
      </c>
      <c r="C742" s="56">
        <f t="shared" si="690"/>
        <v>19.25</v>
      </c>
      <c r="D742" s="60"/>
      <c r="E742" s="59">
        <f t="shared" si="689"/>
        <v>19.25</v>
      </c>
      <c r="F742" s="102">
        <f t="shared" si="687"/>
        <v>38.5</v>
      </c>
      <c r="G742" s="38">
        <f t="shared" si="691"/>
        <v>2.0493463459809131E+44</v>
      </c>
      <c r="H742" s="35">
        <f t="shared" si="692"/>
        <v>147.20000000000007</v>
      </c>
      <c r="I742" s="39">
        <v>736</v>
      </c>
      <c r="L742" s="34"/>
      <c r="M742" s="35"/>
      <c r="N742" s="43"/>
    </row>
    <row r="743" spans="1:14">
      <c r="A743" s="35">
        <f t="shared" si="688"/>
        <v>30966730099.34882</v>
      </c>
      <c r="B743" s="35">
        <v>0</v>
      </c>
      <c r="C743" s="56">
        <f t="shared" si="690"/>
        <v>19.25</v>
      </c>
      <c r="D743" s="60"/>
      <c r="E743" s="59">
        <f t="shared" si="689"/>
        <v>19.25</v>
      </c>
      <c r="F743" s="102">
        <f t="shared" si="687"/>
        <v>38.5</v>
      </c>
      <c r="G743" s="38">
        <f t="shared" si="691"/>
        <v>2.35408077644746E+44</v>
      </c>
      <c r="H743" s="35">
        <f t="shared" si="692"/>
        <v>147.40000000000009</v>
      </c>
      <c r="I743" s="39">
        <v>737</v>
      </c>
      <c r="L743" s="34"/>
      <c r="M743" s="35"/>
      <c r="N743" s="43"/>
    </row>
    <row r="744" spans="1:14">
      <c r="A744" s="35">
        <f t="shared" si="688"/>
        <v>32058769477.91885</v>
      </c>
      <c r="B744" s="35">
        <v>0</v>
      </c>
      <c r="C744" s="56">
        <f t="shared" si="690"/>
        <v>19.25</v>
      </c>
      <c r="D744" s="60"/>
      <c r="E744" s="59">
        <f t="shared" si="689"/>
        <v>19.25</v>
      </c>
      <c r="F744" s="102">
        <f t="shared" si="687"/>
        <v>38.5</v>
      </c>
      <c r="G744" s="38">
        <f t="shared" si="691"/>
        <v>2.7041287154353399E+44</v>
      </c>
      <c r="H744" s="35">
        <f t="shared" si="692"/>
        <v>147.60000000000008</v>
      </c>
      <c r="I744" s="39">
        <v>738</v>
      </c>
      <c r="L744" s="34"/>
      <c r="M744" s="35"/>
      <c r="N744" s="43"/>
    </row>
    <row r="745" spans="1:14">
      <c r="A745" s="35">
        <f t="shared" si="688"/>
        <v>33189319542.005939</v>
      </c>
      <c r="B745" s="35">
        <v>0</v>
      </c>
      <c r="C745" s="56">
        <f t="shared" si="690"/>
        <v>19.25</v>
      </c>
      <c r="D745" s="60"/>
      <c r="E745" s="59">
        <f t="shared" si="689"/>
        <v>19.25</v>
      </c>
      <c r="F745" s="102">
        <f t="shared" si="687"/>
        <v>38.5</v>
      </c>
      <c r="G745" s="38">
        <f t="shared" si="691"/>
        <v>3.1062282071208204E+44</v>
      </c>
      <c r="H745" s="35">
        <f t="shared" si="692"/>
        <v>147.8000000000001</v>
      </c>
      <c r="I745" s="39">
        <v>739</v>
      </c>
      <c r="L745" s="34"/>
      <c r="M745" s="35"/>
      <c r="N745" s="43"/>
    </row>
    <row r="746" spans="1:14">
      <c r="A746" s="35">
        <f t="shared" si="688"/>
        <v>34359738368.001915</v>
      </c>
      <c r="B746" s="35">
        <v>0</v>
      </c>
      <c r="C746" s="56">
        <f t="shared" si="690"/>
        <v>19.25</v>
      </c>
      <c r="D746" s="60"/>
      <c r="E746" s="59">
        <f t="shared" si="689"/>
        <v>19.25</v>
      </c>
      <c r="F746" s="102">
        <f t="shared" si="687"/>
        <v>38.5</v>
      </c>
      <c r="G746" s="38">
        <f t="shared" si="691"/>
        <v>3.5681192317650756E+44</v>
      </c>
      <c r="H746" s="35">
        <f t="shared" si="692"/>
        <v>148.00000000000009</v>
      </c>
      <c r="I746" s="39">
        <v>740</v>
      </c>
      <c r="L746" s="34"/>
      <c r="M746" s="35"/>
      <c r="N746" s="43"/>
    </row>
    <row r="747" spans="1:14">
      <c r="A747" s="35">
        <f t="shared" si="688"/>
        <v>35571431924.759163</v>
      </c>
      <c r="B747" s="35">
        <v>0</v>
      </c>
      <c r="C747" s="56">
        <f t="shared" si="690"/>
        <v>19.25</v>
      </c>
      <c r="D747" s="60"/>
      <c r="E747" s="59">
        <f t="shared" si="689"/>
        <v>19.25</v>
      </c>
      <c r="F747" s="102">
        <f t="shared" si="687"/>
        <v>38.5</v>
      </c>
      <c r="G747" s="38">
        <f t="shared" si="691"/>
        <v>4.0986926919618269E+44</v>
      </c>
      <c r="H747" s="35">
        <f t="shared" si="692"/>
        <v>148.20000000000007</v>
      </c>
      <c r="I747" s="39">
        <v>741</v>
      </c>
      <c r="L747" s="34"/>
      <c r="M747" s="35"/>
      <c r="N747" s="43"/>
    </row>
    <row r="748" spans="1:14">
      <c r="A748" s="35">
        <f t="shared" si="688"/>
        <v>36825855762.514542</v>
      </c>
      <c r="B748" s="35">
        <v>0</v>
      </c>
      <c r="C748" s="56">
        <f t="shared" si="690"/>
        <v>19.25</v>
      </c>
      <c r="D748" s="60"/>
      <c r="E748" s="59">
        <f t="shared" si="689"/>
        <v>19.25</v>
      </c>
      <c r="F748" s="102">
        <f t="shared" si="687"/>
        <v>38.5</v>
      </c>
      <c r="G748" s="38">
        <f t="shared" si="691"/>
        <v>4.70816155289492E+44</v>
      </c>
      <c r="H748" s="35">
        <f t="shared" si="692"/>
        <v>148.40000000000009</v>
      </c>
      <c r="I748" s="39">
        <v>742</v>
      </c>
      <c r="L748" s="34"/>
      <c r="M748" s="35"/>
      <c r="N748" s="43"/>
    </row>
    <row r="749" spans="1:14">
      <c r="A749" s="35">
        <f t="shared" si="688"/>
        <v>38124516761.373184</v>
      </c>
      <c r="B749" s="35">
        <v>0</v>
      </c>
      <c r="C749" s="56">
        <f t="shared" si="690"/>
        <v>19.25</v>
      </c>
      <c r="D749" s="60"/>
      <c r="E749" s="59">
        <f t="shared" si="689"/>
        <v>19.25</v>
      </c>
      <c r="F749" s="102">
        <f t="shared" si="687"/>
        <v>38.5</v>
      </c>
      <c r="G749" s="38">
        <f t="shared" si="691"/>
        <v>5.4082574308706814E+44</v>
      </c>
      <c r="H749" s="35">
        <f t="shared" si="692"/>
        <v>148.60000000000008</v>
      </c>
      <c r="I749" s="39">
        <v>743</v>
      </c>
      <c r="L749" s="34"/>
      <c r="M749" s="35"/>
      <c r="N749" s="43"/>
    </row>
    <row r="750" spans="1:14">
      <c r="A750" s="35">
        <f t="shared" si="688"/>
        <v>39468974941.452324</v>
      </c>
      <c r="B750" s="35">
        <v>0</v>
      </c>
      <c r="C750" s="56">
        <f t="shared" si="690"/>
        <v>19.25</v>
      </c>
      <c r="D750" s="60"/>
      <c r="E750" s="59">
        <f t="shared" si="689"/>
        <v>19.25</v>
      </c>
      <c r="F750" s="102">
        <f t="shared" si="687"/>
        <v>38.5</v>
      </c>
      <c r="G750" s="38">
        <f t="shared" si="691"/>
        <v>6.2124564142416432E+44</v>
      </c>
      <c r="H750" s="35">
        <f t="shared" si="692"/>
        <v>148.8000000000001</v>
      </c>
      <c r="I750" s="39">
        <v>744</v>
      </c>
      <c r="L750" s="34"/>
      <c r="M750" s="35"/>
      <c r="N750" s="43"/>
    </row>
    <row r="751" spans="1:14">
      <c r="A751" s="35">
        <f t="shared" si="688"/>
        <v>40860845336.859886</v>
      </c>
      <c r="B751" s="35">
        <v>0</v>
      </c>
      <c r="C751" s="56">
        <f t="shared" si="690"/>
        <v>19.25</v>
      </c>
      <c r="D751" s="60"/>
      <c r="E751" s="59">
        <f t="shared" si="689"/>
        <v>19.25</v>
      </c>
      <c r="F751" s="102">
        <f t="shared" si="687"/>
        <v>38.5</v>
      </c>
      <c r="G751" s="38">
        <f t="shared" si="691"/>
        <v>7.1362384635301559E+44</v>
      </c>
      <c r="H751" s="35">
        <f t="shared" si="692"/>
        <v>149.00000000000009</v>
      </c>
      <c r="I751" s="39">
        <v>745</v>
      </c>
      <c r="L751" s="34"/>
      <c r="M751" s="35"/>
      <c r="N751" s="43"/>
    </row>
    <row r="752" spans="1:14">
      <c r="A752" s="35">
        <f t="shared" si="688"/>
        <v>42301799935.758553</v>
      </c>
      <c r="B752" s="35">
        <v>0</v>
      </c>
      <c r="C752" s="56">
        <f t="shared" si="690"/>
        <v>19.25</v>
      </c>
      <c r="D752" s="60"/>
      <c r="E752" s="59">
        <f t="shared" si="689"/>
        <v>19.25</v>
      </c>
      <c r="F752" s="102">
        <f t="shared" si="687"/>
        <v>38.5</v>
      </c>
      <c r="G752" s="38">
        <f t="shared" si="691"/>
        <v>8.1973853839236571E+44</v>
      </c>
      <c r="H752" s="35">
        <f t="shared" si="692"/>
        <v>149.20000000000007</v>
      </c>
      <c r="I752" s="39">
        <v>746</v>
      </c>
      <c r="L752" s="34"/>
      <c r="M752" s="35"/>
      <c r="N752" s="43"/>
    </row>
    <row r="753" spans="1:14">
      <c r="A753" s="35">
        <f t="shared" si="688"/>
        <v>43793569688.846268</v>
      </c>
      <c r="B753" s="35">
        <v>0</v>
      </c>
      <c r="C753" s="56">
        <f t="shared" si="690"/>
        <v>19.25</v>
      </c>
      <c r="D753" s="60"/>
      <c r="E753" s="59">
        <f t="shared" si="689"/>
        <v>19.25</v>
      </c>
      <c r="F753" s="102">
        <f t="shared" si="687"/>
        <v>38.5</v>
      </c>
      <c r="G753" s="38">
        <f t="shared" si="691"/>
        <v>9.4163231057898448E+44</v>
      </c>
      <c r="H753" s="35">
        <f t="shared" si="692"/>
        <v>149.40000000000009</v>
      </c>
      <c r="I753" s="39">
        <v>747</v>
      </c>
      <c r="L753" s="34"/>
      <c r="M753" s="35"/>
      <c r="N753" s="43"/>
    </row>
    <row r="754" spans="1:14">
      <c r="A754" s="35">
        <f t="shared" si="688"/>
        <v>45337946588.665489</v>
      </c>
      <c r="B754" s="35">
        <v>0</v>
      </c>
      <c r="C754" s="56">
        <f t="shared" si="690"/>
        <v>19.25</v>
      </c>
      <c r="D754" s="60"/>
      <c r="E754" s="59">
        <f t="shared" si="689"/>
        <v>19.25</v>
      </c>
      <c r="F754" s="102">
        <f t="shared" si="687"/>
        <v>38.5</v>
      </c>
      <c r="G754" s="38">
        <f t="shared" si="691"/>
        <v>1.0816514861741367E+45</v>
      </c>
      <c r="H754" s="35">
        <f t="shared" si="692"/>
        <v>149.60000000000008</v>
      </c>
      <c r="I754" s="39">
        <v>748</v>
      </c>
      <c r="L754" s="34"/>
      <c r="M754" s="35"/>
      <c r="N754" s="43"/>
    </row>
    <row r="755" spans="1:14">
      <c r="A755" s="35">
        <f t="shared" si="688"/>
        <v>46936785822.239227</v>
      </c>
      <c r="B755" s="35">
        <v>0</v>
      </c>
      <c r="C755" s="56">
        <f t="shared" si="690"/>
        <v>19.25</v>
      </c>
      <c r="D755" s="60"/>
      <c r="E755" s="59">
        <f t="shared" si="689"/>
        <v>19.25</v>
      </c>
      <c r="F755" s="102">
        <f t="shared" si="687"/>
        <v>38.5</v>
      </c>
      <c r="G755" s="38">
        <f t="shared" si="691"/>
        <v>1.2424912828483288E+45</v>
      </c>
      <c r="H755" s="35">
        <f t="shared" si="692"/>
        <v>149.80000000000007</v>
      </c>
      <c r="I755" s="39">
        <v>749</v>
      </c>
      <c r="L755" s="34"/>
      <c r="M755" s="35"/>
      <c r="N755" s="43"/>
    </row>
    <row r="756" spans="1:14">
      <c r="A756" s="35">
        <f t="shared" si="688"/>
        <v>48592007999.619545</v>
      </c>
      <c r="B756" s="35">
        <v>0</v>
      </c>
      <c r="C756" s="56">
        <f t="shared" si="690"/>
        <v>19.25</v>
      </c>
      <c r="D756" s="60"/>
      <c r="E756" s="59">
        <f t="shared" si="689"/>
        <v>19.25</v>
      </c>
      <c r="F756" s="102">
        <f t="shared" si="687"/>
        <v>38.5</v>
      </c>
      <c r="G756" s="38">
        <f t="shared" si="691"/>
        <v>1.4272476927060312E+45</v>
      </c>
      <c r="H756" s="35">
        <f t="shared" si="692"/>
        <v>150.00000000000009</v>
      </c>
      <c r="I756" s="39">
        <v>750</v>
      </c>
      <c r="L756" s="34"/>
      <c r="M756" s="35"/>
      <c r="N756" s="43"/>
    </row>
    <row r="757" spans="1:14">
      <c r="A757" s="35">
        <f t="shared" si="688"/>
        <v>50305601461.025749</v>
      </c>
      <c r="B757" s="35">
        <v>0</v>
      </c>
      <c r="C757" s="56">
        <f t="shared" si="690"/>
        <v>19.25</v>
      </c>
      <c r="D757" s="60"/>
      <c r="E757" s="59">
        <f t="shared" si="689"/>
        <v>19.25</v>
      </c>
      <c r="F757" s="102">
        <f t="shared" si="687"/>
        <v>38.5</v>
      </c>
      <c r="G757" s="38">
        <f t="shared" si="691"/>
        <v>1.6394770767847317E+45</v>
      </c>
      <c r="H757" s="35">
        <f t="shared" si="692"/>
        <v>150.20000000000007</v>
      </c>
      <c r="I757" s="39">
        <v>751</v>
      </c>
      <c r="L757" s="34"/>
      <c r="M757" s="35"/>
      <c r="N757" s="43"/>
    </row>
    <row r="758" spans="1:14">
      <c r="A758" s="35">
        <f t="shared" si="688"/>
        <v>52079624665.343506</v>
      </c>
      <c r="B758" s="35">
        <v>0</v>
      </c>
      <c r="C758" s="56">
        <f t="shared" si="690"/>
        <v>19.25</v>
      </c>
      <c r="D758" s="60"/>
      <c r="E758" s="59">
        <f t="shared" si="689"/>
        <v>19.25</v>
      </c>
      <c r="F758" s="102">
        <f t="shared" si="687"/>
        <v>38.5</v>
      </c>
      <c r="G758" s="38">
        <f t="shared" si="691"/>
        <v>1.8832646211579696E+45</v>
      </c>
      <c r="H758" s="35">
        <f t="shared" si="692"/>
        <v>150.40000000000009</v>
      </c>
      <c r="I758" s="39">
        <v>752</v>
      </c>
      <c r="L758" s="34"/>
      <c r="M758" s="35"/>
      <c r="N758" s="43"/>
    </row>
    <row r="759" spans="1:14">
      <c r="A759" s="35">
        <f t="shared" si="688"/>
        <v>53916208662.854378</v>
      </c>
      <c r="B759" s="35">
        <v>0</v>
      </c>
      <c r="C759" s="56">
        <f t="shared" si="690"/>
        <v>19.25</v>
      </c>
      <c r="D759" s="60"/>
      <c r="E759" s="59">
        <f t="shared" si="689"/>
        <v>19.25</v>
      </c>
      <c r="F759" s="102">
        <f t="shared" si="687"/>
        <v>38.5</v>
      </c>
      <c r="G759" s="38">
        <f t="shared" si="691"/>
        <v>2.1633029723482738E+45</v>
      </c>
      <c r="H759" s="35">
        <f t="shared" si="692"/>
        <v>150.60000000000008</v>
      </c>
      <c r="I759" s="39">
        <v>753</v>
      </c>
      <c r="L759" s="34"/>
      <c r="M759" s="35"/>
      <c r="N759" s="43"/>
    </row>
    <row r="760" spans="1:14">
      <c r="A760" s="35">
        <f t="shared" si="688"/>
        <v>55817559655.165756</v>
      </c>
      <c r="B760" s="35">
        <v>0</v>
      </c>
      <c r="C760" s="56">
        <f t="shared" si="690"/>
        <v>19.25</v>
      </c>
      <c r="D760" s="60"/>
      <c r="E760" s="59">
        <f t="shared" si="689"/>
        <v>19.25</v>
      </c>
      <c r="F760" s="102">
        <f t="shared" si="687"/>
        <v>38.5</v>
      </c>
      <c r="G760" s="38">
        <f t="shared" si="691"/>
        <v>2.4849825656966589E+45</v>
      </c>
      <c r="H760" s="35">
        <f t="shared" si="692"/>
        <v>150.80000000000007</v>
      </c>
      <c r="I760" s="39">
        <v>754</v>
      </c>
      <c r="L760" s="34"/>
      <c r="M760" s="35"/>
      <c r="N760" s="43"/>
    </row>
    <row r="761" spans="1:14">
      <c r="A761" s="35">
        <f t="shared" si="688"/>
        <v>57785961645.416733</v>
      </c>
      <c r="B761" s="35">
        <v>0</v>
      </c>
      <c r="C761" s="56">
        <f t="shared" si="690"/>
        <v>19.25</v>
      </c>
      <c r="D761" s="60"/>
      <c r="E761" s="59">
        <f t="shared" si="689"/>
        <v>19.25</v>
      </c>
      <c r="F761" s="102">
        <f t="shared" si="687"/>
        <v>38.5</v>
      </c>
      <c r="G761" s="38">
        <f t="shared" si="691"/>
        <v>2.8544953854120636E+45</v>
      </c>
      <c r="H761" s="35">
        <f t="shared" si="692"/>
        <v>151.00000000000009</v>
      </c>
      <c r="I761" s="39">
        <v>755</v>
      </c>
      <c r="L761" s="34"/>
      <c r="M761" s="35"/>
      <c r="N761" s="43"/>
    </row>
    <row r="762" spans="1:14">
      <c r="A762" s="35">
        <f t="shared" si="688"/>
        <v>59823779181.943115</v>
      </c>
      <c r="B762" s="35">
        <v>0</v>
      </c>
      <c r="C762" s="56">
        <f t="shared" si="690"/>
        <v>19.25</v>
      </c>
      <c r="D762" s="60"/>
      <c r="E762" s="59">
        <f t="shared" si="689"/>
        <v>19.25</v>
      </c>
      <c r="F762" s="102">
        <f t="shared" si="687"/>
        <v>38.5</v>
      </c>
      <c r="G762" s="38">
        <f t="shared" si="691"/>
        <v>3.2789541535694654E+45</v>
      </c>
      <c r="H762" s="35">
        <f t="shared" si="692"/>
        <v>151.20000000000007</v>
      </c>
      <c r="I762" s="39">
        <v>756</v>
      </c>
      <c r="L762" s="34"/>
      <c r="M762" s="35"/>
      <c r="N762" s="43"/>
    </row>
    <row r="763" spans="1:14">
      <c r="A763" s="35">
        <f t="shared" si="688"/>
        <v>61933460198.697731</v>
      </c>
      <c r="B763" s="35">
        <v>0</v>
      </c>
      <c r="C763" s="56">
        <f t="shared" si="690"/>
        <v>19.25</v>
      </c>
      <c r="D763" s="60"/>
      <c r="E763" s="59">
        <f t="shared" si="689"/>
        <v>19.25</v>
      </c>
      <c r="F763" s="102">
        <f t="shared" si="687"/>
        <v>38.5</v>
      </c>
      <c r="G763" s="38">
        <f t="shared" si="691"/>
        <v>3.7665292423159392E+45</v>
      </c>
      <c r="H763" s="35">
        <f t="shared" si="692"/>
        <v>151.40000000000006</v>
      </c>
      <c r="I763" s="39">
        <v>757</v>
      </c>
      <c r="L763" s="34"/>
      <c r="M763" s="35"/>
      <c r="N763" s="43"/>
    </row>
    <row r="764" spans="1:14">
      <c r="A764" s="35">
        <f t="shared" si="688"/>
        <v>64117538955.837791</v>
      </c>
      <c r="B764" s="35">
        <v>0</v>
      </c>
      <c r="C764" s="56">
        <f t="shared" si="690"/>
        <v>19.25</v>
      </c>
      <c r="D764" s="60"/>
      <c r="E764" s="59">
        <f t="shared" si="689"/>
        <v>19.25</v>
      </c>
      <c r="F764" s="102">
        <f t="shared" si="687"/>
        <v>38.5</v>
      </c>
      <c r="G764" s="38">
        <f t="shared" si="691"/>
        <v>4.3266059446965489E+45</v>
      </c>
      <c r="H764" s="35">
        <f t="shared" si="692"/>
        <v>151.60000000000008</v>
      </c>
      <c r="I764" s="39">
        <v>758</v>
      </c>
      <c r="L764" s="34"/>
      <c r="M764" s="35"/>
      <c r="N764" s="43"/>
    </row>
    <row r="765" spans="1:14">
      <c r="A765" s="35">
        <f t="shared" si="688"/>
        <v>66378639084.011978</v>
      </c>
      <c r="B765" s="35">
        <v>0</v>
      </c>
      <c r="C765" s="56">
        <f t="shared" si="690"/>
        <v>19.25</v>
      </c>
      <c r="D765" s="60"/>
      <c r="E765" s="59">
        <f t="shared" si="689"/>
        <v>19.25</v>
      </c>
      <c r="F765" s="102">
        <f t="shared" si="687"/>
        <v>38.5</v>
      </c>
      <c r="G765" s="38">
        <f t="shared" si="691"/>
        <v>4.9699651313933203E+45</v>
      </c>
      <c r="H765" s="35">
        <f t="shared" si="692"/>
        <v>151.80000000000007</v>
      </c>
      <c r="I765" s="39">
        <v>759</v>
      </c>
      <c r="L765" s="34"/>
      <c r="M765" s="35"/>
      <c r="N765" s="43"/>
    </row>
    <row r="766" spans="1:14">
      <c r="A766" s="35">
        <f t="shared" si="688"/>
        <v>68719476736.003952</v>
      </c>
      <c r="B766" s="35">
        <v>0</v>
      </c>
      <c r="C766" s="56">
        <f t="shared" si="690"/>
        <v>19.25</v>
      </c>
      <c r="D766" s="60"/>
      <c r="E766" s="59">
        <f t="shared" si="689"/>
        <v>19.25</v>
      </c>
      <c r="F766" s="102">
        <f t="shared" si="687"/>
        <v>38.5</v>
      </c>
      <c r="G766" s="38">
        <f t="shared" si="691"/>
        <v>5.7089907708241298E+45</v>
      </c>
      <c r="H766" s="35">
        <f t="shared" si="692"/>
        <v>152.00000000000009</v>
      </c>
      <c r="I766" s="39">
        <v>760</v>
      </c>
      <c r="L766" s="34"/>
      <c r="M766" s="35"/>
      <c r="N766" s="43"/>
    </row>
    <row r="767" spans="1:14">
      <c r="A767" s="35">
        <f t="shared" si="688"/>
        <v>71142863849.518448</v>
      </c>
      <c r="B767" s="35">
        <v>0</v>
      </c>
      <c r="C767" s="56">
        <f t="shared" si="690"/>
        <v>19.25</v>
      </c>
      <c r="D767" s="60"/>
      <c r="E767" s="59">
        <f t="shared" si="689"/>
        <v>19.25</v>
      </c>
      <c r="F767" s="102">
        <f t="shared" si="687"/>
        <v>38.5</v>
      </c>
      <c r="G767" s="38">
        <f t="shared" si="691"/>
        <v>6.5579083071389345E+45</v>
      </c>
      <c r="H767" s="35">
        <f t="shared" si="692"/>
        <v>152.20000000000007</v>
      </c>
      <c r="I767" s="39">
        <v>761</v>
      </c>
      <c r="L767" s="34"/>
      <c r="M767" s="35"/>
      <c r="N767" s="43"/>
    </row>
    <row r="768" spans="1:14">
      <c r="A768" s="35">
        <f t="shared" si="688"/>
        <v>73651711525.029221</v>
      </c>
      <c r="B768" s="35">
        <v>0</v>
      </c>
      <c r="C768" s="56">
        <f t="shared" si="690"/>
        <v>19.25</v>
      </c>
      <c r="D768" s="60"/>
      <c r="E768" s="59">
        <f t="shared" si="689"/>
        <v>19.25</v>
      </c>
      <c r="F768" s="102">
        <f t="shared" si="687"/>
        <v>38.5</v>
      </c>
      <c r="G768" s="38">
        <f t="shared" si="691"/>
        <v>7.5330584846318821E+45</v>
      </c>
      <c r="H768" s="35">
        <f t="shared" si="692"/>
        <v>152.40000000000006</v>
      </c>
      <c r="I768" s="39">
        <v>762</v>
      </c>
      <c r="L768" s="34"/>
      <c r="M768" s="35"/>
      <c r="N768" s="43"/>
    </row>
    <row r="769" spans="1:14">
      <c r="A769" s="35">
        <f t="shared" si="688"/>
        <v>76249033522.746475</v>
      </c>
      <c r="B769" s="35">
        <v>0</v>
      </c>
      <c r="C769" s="56">
        <f t="shared" si="690"/>
        <v>19.25</v>
      </c>
      <c r="D769" s="60"/>
      <c r="E769" s="59">
        <f t="shared" si="689"/>
        <v>19.25</v>
      </c>
      <c r="F769" s="102">
        <f t="shared" si="687"/>
        <v>38.5</v>
      </c>
      <c r="G769" s="38">
        <f t="shared" si="691"/>
        <v>8.6532118893931003E+45</v>
      </c>
      <c r="H769" s="35">
        <f t="shared" si="692"/>
        <v>152.60000000000008</v>
      </c>
      <c r="I769" s="39">
        <v>763</v>
      </c>
      <c r="L769" s="34"/>
      <c r="M769" s="35"/>
      <c r="N769" s="43"/>
    </row>
    <row r="770" spans="1:14">
      <c r="A770" s="35">
        <f t="shared" si="688"/>
        <v>78937949882.90477</v>
      </c>
      <c r="B770" s="35">
        <v>0</v>
      </c>
      <c r="C770" s="56">
        <f t="shared" si="690"/>
        <v>19.25</v>
      </c>
      <c r="D770" s="60"/>
      <c r="E770" s="59">
        <f t="shared" si="689"/>
        <v>19.25</v>
      </c>
      <c r="F770" s="102">
        <f t="shared" si="687"/>
        <v>38.5</v>
      </c>
      <c r="G770" s="38">
        <f t="shared" si="691"/>
        <v>9.9399302627866405E+45</v>
      </c>
      <c r="H770" s="35">
        <f t="shared" si="692"/>
        <v>152.80000000000007</v>
      </c>
      <c r="I770" s="39">
        <v>764</v>
      </c>
      <c r="L770" s="34"/>
      <c r="M770" s="35"/>
      <c r="N770" s="43"/>
    </row>
    <row r="771" spans="1:14">
      <c r="A771" s="35">
        <f t="shared" si="688"/>
        <v>81721690673.719879</v>
      </c>
      <c r="B771" s="35">
        <v>0</v>
      </c>
      <c r="C771" s="56">
        <f t="shared" si="690"/>
        <v>19.25</v>
      </c>
      <c r="D771" s="60"/>
      <c r="E771" s="59">
        <f t="shared" si="689"/>
        <v>19.25</v>
      </c>
      <c r="F771" s="102">
        <f t="shared" si="687"/>
        <v>38.5</v>
      </c>
      <c r="G771" s="38">
        <f t="shared" si="691"/>
        <v>1.141798154164826E+46</v>
      </c>
      <c r="H771" s="35">
        <f t="shared" si="692"/>
        <v>153.00000000000009</v>
      </c>
      <c r="I771" s="39">
        <v>765</v>
      </c>
      <c r="L771" s="34"/>
      <c r="M771" s="35"/>
      <c r="N771" s="43"/>
    </row>
    <row r="772" spans="1:14">
      <c r="A772" s="35">
        <f t="shared" si="688"/>
        <v>84603599871.517227</v>
      </c>
      <c r="B772" s="35">
        <v>0</v>
      </c>
      <c r="C772" s="56">
        <f t="shared" si="690"/>
        <v>19.25</v>
      </c>
      <c r="D772" s="60"/>
      <c r="E772" s="59">
        <f t="shared" si="689"/>
        <v>19.25</v>
      </c>
      <c r="F772" s="102">
        <f t="shared" si="687"/>
        <v>38.5</v>
      </c>
      <c r="G772" s="38">
        <f t="shared" si="691"/>
        <v>1.3115816614277869E+46</v>
      </c>
      <c r="H772" s="35">
        <f t="shared" si="692"/>
        <v>153.20000000000007</v>
      </c>
      <c r="I772" s="39">
        <v>766</v>
      </c>
      <c r="L772" s="34"/>
      <c r="M772" s="35"/>
      <c r="N772" s="43"/>
    </row>
    <row r="773" spans="1:14">
      <c r="A773" s="35">
        <f t="shared" si="688"/>
        <v>87587139377.692688</v>
      </c>
      <c r="B773" s="35">
        <v>0</v>
      </c>
      <c r="C773" s="56">
        <f t="shared" si="690"/>
        <v>19.25</v>
      </c>
      <c r="D773" s="60"/>
      <c r="E773" s="59">
        <f t="shared" si="689"/>
        <v>19.25</v>
      </c>
      <c r="F773" s="102">
        <f t="shared" si="687"/>
        <v>38.5</v>
      </c>
      <c r="G773" s="38">
        <f t="shared" si="691"/>
        <v>1.5066116969263772E+46</v>
      </c>
      <c r="H773" s="35">
        <f t="shared" si="692"/>
        <v>153.40000000000006</v>
      </c>
      <c r="I773" s="39">
        <v>767</v>
      </c>
      <c r="L773" s="34"/>
      <c r="M773" s="35"/>
      <c r="N773" s="43"/>
    </row>
    <row r="774" spans="1:14">
      <c r="A774" s="35">
        <f t="shared" si="688"/>
        <v>90675893177.331116</v>
      </c>
      <c r="B774" s="35">
        <v>0</v>
      </c>
      <c r="C774" s="56">
        <f t="shared" si="690"/>
        <v>19.25</v>
      </c>
      <c r="D774" s="60"/>
      <c r="E774" s="59">
        <f t="shared" si="689"/>
        <v>19.25</v>
      </c>
      <c r="F774" s="102">
        <f t="shared" ref="F774:F837" si="693">C774+E774</f>
        <v>38.5</v>
      </c>
      <c r="G774" s="38">
        <f t="shared" si="691"/>
        <v>1.7306423778786208E+46</v>
      </c>
      <c r="H774" s="35">
        <f t="shared" si="692"/>
        <v>153.60000000000008</v>
      </c>
      <c r="I774" s="39">
        <v>768</v>
      </c>
      <c r="L774" s="34"/>
      <c r="M774" s="35"/>
      <c r="N774" s="43"/>
    </row>
    <row r="775" spans="1:14">
      <c r="A775" s="35">
        <f t="shared" ref="A775:A838" si="694">POWER(POWER(2,0.05),I775-40)</f>
        <v>93873571644.478607</v>
      </c>
      <c r="B775" s="35">
        <v>0</v>
      </c>
      <c r="C775" s="56">
        <f t="shared" si="690"/>
        <v>19.25</v>
      </c>
      <c r="D775" s="60"/>
      <c r="E775" s="59">
        <f t="shared" ref="E775:E838" si="695">C775</f>
        <v>19.25</v>
      </c>
      <c r="F775" s="102">
        <f t="shared" si="693"/>
        <v>38.5</v>
      </c>
      <c r="G775" s="38">
        <f t="shared" si="691"/>
        <v>1.9879860525573289E+46</v>
      </c>
      <c r="H775" s="35">
        <f t="shared" si="692"/>
        <v>153.80000000000007</v>
      </c>
      <c r="I775" s="39">
        <v>769</v>
      </c>
      <c r="L775" s="34"/>
      <c r="M775" s="35"/>
      <c r="N775" s="43"/>
    </row>
    <row r="776" spans="1:14">
      <c r="A776" s="35">
        <f t="shared" si="694"/>
        <v>97184015999.239258</v>
      </c>
      <c r="B776" s="35">
        <v>0</v>
      </c>
      <c r="C776" s="56">
        <f t="shared" si="690"/>
        <v>19.25</v>
      </c>
      <c r="D776" s="60"/>
      <c r="E776" s="59">
        <f t="shared" si="695"/>
        <v>19.25</v>
      </c>
      <c r="F776" s="102">
        <f t="shared" si="693"/>
        <v>38.5</v>
      </c>
      <c r="G776" s="38">
        <f t="shared" si="691"/>
        <v>2.2835963083296529E+46</v>
      </c>
      <c r="H776" s="35">
        <f t="shared" si="692"/>
        <v>154.00000000000006</v>
      </c>
      <c r="I776" s="39">
        <v>770</v>
      </c>
      <c r="L776" s="34"/>
      <c r="M776" s="35"/>
      <c r="N776" s="43"/>
    </row>
    <row r="777" spans="1:14">
      <c r="A777" s="35">
        <f t="shared" si="694"/>
        <v>100611202922.05165</v>
      </c>
      <c r="B777" s="35">
        <v>0</v>
      </c>
      <c r="C777" s="56">
        <f t="shared" si="690"/>
        <v>19.25</v>
      </c>
      <c r="D777" s="60"/>
      <c r="E777" s="59">
        <f t="shared" si="695"/>
        <v>19.25</v>
      </c>
      <c r="F777" s="102">
        <f t="shared" si="693"/>
        <v>38.5</v>
      </c>
      <c r="G777" s="38">
        <f t="shared" si="691"/>
        <v>2.6231633228555748E+46</v>
      </c>
      <c r="H777" s="35">
        <f t="shared" si="692"/>
        <v>154.20000000000007</v>
      </c>
      <c r="I777" s="39">
        <v>771</v>
      </c>
      <c r="L777" s="34"/>
      <c r="M777" s="35"/>
      <c r="N777" s="43"/>
    </row>
    <row r="778" spans="1:14">
      <c r="A778" s="35">
        <f t="shared" si="694"/>
        <v>104159249330.68718</v>
      </c>
      <c r="B778" s="35">
        <v>0</v>
      </c>
      <c r="C778" s="56">
        <f t="shared" si="690"/>
        <v>19.25</v>
      </c>
      <c r="D778" s="60"/>
      <c r="E778" s="59">
        <f t="shared" si="695"/>
        <v>19.25</v>
      </c>
      <c r="F778" s="102">
        <f t="shared" si="693"/>
        <v>38.5</v>
      </c>
      <c r="G778" s="38">
        <f t="shared" si="691"/>
        <v>3.0132233938527549E+46</v>
      </c>
      <c r="H778" s="35">
        <f t="shared" si="692"/>
        <v>154.40000000000006</v>
      </c>
      <c r="I778" s="39">
        <v>772</v>
      </c>
      <c r="L778" s="34"/>
      <c r="M778" s="35"/>
      <c r="N778" s="43"/>
    </row>
    <row r="779" spans="1:14">
      <c r="A779" s="35">
        <f t="shared" si="694"/>
        <v>107832417325.70892</v>
      </c>
      <c r="B779" s="35">
        <v>0</v>
      </c>
      <c r="C779" s="56">
        <f t="shared" si="690"/>
        <v>19.25</v>
      </c>
      <c r="D779" s="60"/>
      <c r="E779" s="59">
        <f t="shared" si="695"/>
        <v>19.25</v>
      </c>
      <c r="F779" s="102">
        <f t="shared" si="693"/>
        <v>38.5</v>
      </c>
      <c r="G779" s="38">
        <f t="shared" si="691"/>
        <v>3.4612847557572422E+46</v>
      </c>
      <c r="H779" s="35">
        <f t="shared" si="692"/>
        <v>154.60000000000008</v>
      </c>
      <c r="I779" s="39">
        <v>773</v>
      </c>
      <c r="L779" s="34"/>
      <c r="M779" s="35"/>
      <c r="N779" s="43"/>
    </row>
    <row r="780" spans="1:14">
      <c r="A780" s="35">
        <f t="shared" si="694"/>
        <v>111635119310.33168</v>
      </c>
      <c r="B780" s="35">
        <v>0</v>
      </c>
      <c r="C780" s="56">
        <f t="shared" si="690"/>
        <v>19.25</v>
      </c>
      <c r="D780" s="60"/>
      <c r="E780" s="59">
        <f t="shared" si="695"/>
        <v>19.25</v>
      </c>
      <c r="F780" s="102">
        <f t="shared" si="693"/>
        <v>38.5</v>
      </c>
      <c r="G780" s="38">
        <f t="shared" si="691"/>
        <v>3.9759721051146582E+46</v>
      </c>
      <c r="H780" s="35">
        <f t="shared" si="692"/>
        <v>154.80000000000007</v>
      </c>
      <c r="I780" s="39">
        <v>774</v>
      </c>
      <c r="L780" s="34"/>
      <c r="M780" s="35"/>
      <c r="N780" s="43"/>
    </row>
    <row r="781" spans="1:14">
      <c r="A781" s="35">
        <f t="shared" si="694"/>
        <v>115571923290.83365</v>
      </c>
      <c r="B781" s="35">
        <v>0</v>
      </c>
      <c r="C781" s="56">
        <f t="shared" si="690"/>
        <v>19.25</v>
      </c>
      <c r="D781" s="60"/>
      <c r="E781" s="59">
        <f t="shared" si="695"/>
        <v>19.25</v>
      </c>
      <c r="F781" s="102">
        <f t="shared" si="693"/>
        <v>38.5</v>
      </c>
      <c r="G781" s="38">
        <f t="shared" si="691"/>
        <v>4.5671926166593079E+46</v>
      </c>
      <c r="H781" s="35">
        <f t="shared" si="692"/>
        <v>155.00000000000009</v>
      </c>
      <c r="I781" s="39">
        <v>775</v>
      </c>
      <c r="L781" s="34"/>
      <c r="M781" s="35"/>
      <c r="N781" s="43"/>
    </row>
    <row r="782" spans="1:14">
      <c r="A782" s="35">
        <f t="shared" si="694"/>
        <v>119647558363.88641</v>
      </c>
      <c r="B782" s="35">
        <v>0</v>
      </c>
      <c r="C782" s="56">
        <f t="shared" si="690"/>
        <v>19.25</v>
      </c>
      <c r="D782" s="60"/>
      <c r="E782" s="59">
        <f t="shared" si="695"/>
        <v>19.25</v>
      </c>
      <c r="F782" s="102">
        <f t="shared" si="693"/>
        <v>38.5</v>
      </c>
      <c r="G782" s="38">
        <f t="shared" si="691"/>
        <v>5.2463266457111507E+46</v>
      </c>
      <c r="H782" s="35">
        <f t="shared" si="692"/>
        <v>155.20000000000007</v>
      </c>
      <c r="I782" s="39">
        <v>776</v>
      </c>
      <c r="L782" s="34"/>
      <c r="M782" s="35"/>
      <c r="N782" s="43"/>
    </row>
    <row r="783" spans="1:14">
      <c r="A783" s="35">
        <f t="shared" si="694"/>
        <v>123866920397.39565</v>
      </c>
      <c r="B783" s="35">
        <v>0</v>
      </c>
      <c r="C783" s="56">
        <f t="shared" si="690"/>
        <v>19.25</v>
      </c>
      <c r="D783" s="60"/>
      <c r="E783" s="59">
        <f t="shared" si="695"/>
        <v>19.25</v>
      </c>
      <c r="F783" s="102">
        <f t="shared" si="693"/>
        <v>38.5</v>
      </c>
      <c r="G783" s="38">
        <f t="shared" si="691"/>
        <v>6.0264467877055128E+46</v>
      </c>
      <c r="H783" s="35">
        <f t="shared" si="692"/>
        <v>155.40000000000009</v>
      </c>
      <c r="I783" s="39">
        <v>777</v>
      </c>
      <c r="L783" s="34"/>
      <c r="M783" s="35"/>
      <c r="N783" s="43"/>
    </row>
    <row r="784" spans="1:14">
      <c r="A784" s="35">
        <f t="shared" si="694"/>
        <v>128235077911.67581</v>
      </c>
      <c r="B784" s="35">
        <v>0</v>
      </c>
      <c r="C784" s="56">
        <f t="shared" si="690"/>
        <v>19.25</v>
      </c>
      <c r="D784" s="60"/>
      <c r="E784" s="59">
        <f t="shared" si="695"/>
        <v>19.25</v>
      </c>
      <c r="F784" s="102">
        <f t="shared" si="693"/>
        <v>38.5</v>
      </c>
      <c r="G784" s="38">
        <f t="shared" si="691"/>
        <v>6.9225695115144874E+46</v>
      </c>
      <c r="H784" s="35">
        <f t="shared" si="692"/>
        <v>155.60000000000008</v>
      </c>
      <c r="I784" s="39">
        <v>778</v>
      </c>
      <c r="L784" s="34"/>
      <c r="M784" s="35"/>
      <c r="N784" s="43"/>
    </row>
    <row r="785" spans="1:14">
      <c r="A785" s="35">
        <f t="shared" si="694"/>
        <v>132757278168.02417</v>
      </c>
      <c r="B785" s="35">
        <v>0</v>
      </c>
      <c r="C785" s="56">
        <f t="shared" si="690"/>
        <v>19.25</v>
      </c>
      <c r="D785" s="60"/>
      <c r="E785" s="59">
        <f t="shared" si="695"/>
        <v>19.25</v>
      </c>
      <c r="F785" s="102">
        <f t="shared" si="693"/>
        <v>38.5</v>
      </c>
      <c r="G785" s="38">
        <f t="shared" si="691"/>
        <v>7.9519442102293205E+46</v>
      </c>
      <c r="H785" s="35">
        <f t="shared" si="692"/>
        <v>155.8000000000001</v>
      </c>
      <c r="I785" s="39">
        <v>779</v>
      </c>
      <c r="L785" s="34"/>
      <c r="M785" s="35"/>
      <c r="N785" s="43"/>
    </row>
    <row r="786" spans="1:14">
      <c r="A786" s="35">
        <f t="shared" si="694"/>
        <v>137438953472.00812</v>
      </c>
      <c r="B786" s="35">
        <v>0</v>
      </c>
      <c r="C786" s="56">
        <f t="shared" si="690"/>
        <v>19.25</v>
      </c>
      <c r="D786" s="60"/>
      <c r="E786" s="59">
        <f t="shared" si="695"/>
        <v>19.25</v>
      </c>
      <c r="F786" s="102">
        <f t="shared" si="693"/>
        <v>38.5</v>
      </c>
      <c r="G786" s="38">
        <f t="shared" si="691"/>
        <v>9.1343852333186199E+46</v>
      </c>
      <c r="H786" s="35">
        <f t="shared" si="692"/>
        <v>156.00000000000009</v>
      </c>
      <c r="I786" s="39">
        <v>780</v>
      </c>
      <c r="L786" s="34"/>
      <c r="M786" s="35"/>
      <c r="N786" s="43"/>
    </row>
    <row r="787" spans="1:14">
      <c r="A787" s="35">
        <f t="shared" si="694"/>
        <v>142285727699.03711</v>
      </c>
      <c r="B787" s="35">
        <v>0</v>
      </c>
      <c r="C787" s="56">
        <f t="shared" si="690"/>
        <v>19.25</v>
      </c>
      <c r="D787" s="60"/>
      <c r="E787" s="59">
        <f t="shared" si="695"/>
        <v>19.25</v>
      </c>
      <c r="F787" s="102">
        <f t="shared" si="693"/>
        <v>38.5</v>
      </c>
      <c r="G787" s="38">
        <f t="shared" si="691"/>
        <v>1.0492653291422305E+47</v>
      </c>
      <c r="H787" s="35">
        <f t="shared" si="692"/>
        <v>156.2000000000001</v>
      </c>
      <c r="I787" s="39">
        <v>781</v>
      </c>
      <c r="L787" s="34"/>
      <c r="M787" s="35"/>
      <c r="N787" s="43"/>
    </row>
    <row r="788" spans="1:14">
      <c r="A788" s="35">
        <f t="shared" si="694"/>
        <v>147303423050.05862</v>
      </c>
      <c r="B788" s="35">
        <v>0</v>
      </c>
      <c r="C788" s="56">
        <f t="shared" si="690"/>
        <v>19.25</v>
      </c>
      <c r="D788" s="60"/>
      <c r="E788" s="59">
        <f t="shared" si="695"/>
        <v>19.25</v>
      </c>
      <c r="F788" s="102">
        <f t="shared" si="693"/>
        <v>38.5</v>
      </c>
      <c r="G788" s="38">
        <f t="shared" si="691"/>
        <v>1.2052893575411026E+47</v>
      </c>
      <c r="H788" s="35">
        <f t="shared" si="692"/>
        <v>156.40000000000009</v>
      </c>
      <c r="I788" s="39">
        <v>782</v>
      </c>
      <c r="L788" s="34"/>
      <c r="M788" s="35"/>
      <c r="N788" s="43"/>
    </row>
    <row r="789" spans="1:14">
      <c r="A789" s="35">
        <f t="shared" si="694"/>
        <v>152498067045.49319</v>
      </c>
      <c r="B789" s="35">
        <v>0</v>
      </c>
      <c r="C789" s="56">
        <f t="shared" si="690"/>
        <v>19.25</v>
      </c>
      <c r="D789" s="60"/>
      <c r="E789" s="59">
        <f t="shared" si="695"/>
        <v>19.25</v>
      </c>
      <c r="F789" s="102">
        <f t="shared" si="693"/>
        <v>38.5</v>
      </c>
      <c r="G789" s="38">
        <f t="shared" si="691"/>
        <v>1.3845139023028981E+47</v>
      </c>
      <c r="H789" s="35">
        <f t="shared" si="692"/>
        <v>156.60000000000008</v>
      </c>
      <c r="I789" s="39">
        <v>783</v>
      </c>
      <c r="L789" s="34"/>
      <c r="M789" s="35"/>
      <c r="N789" s="43"/>
    </row>
    <row r="790" spans="1:14">
      <c r="A790" s="35">
        <f t="shared" si="694"/>
        <v>157875899765.80978</v>
      </c>
      <c r="B790" s="35">
        <v>0</v>
      </c>
      <c r="C790" s="56">
        <f t="shared" ref="C790:C853" si="696">IF(D790&gt;0,C789+D790,C789)</f>
        <v>19.25</v>
      </c>
      <c r="D790" s="60"/>
      <c r="E790" s="59">
        <f t="shared" si="695"/>
        <v>19.25</v>
      </c>
      <c r="F790" s="102">
        <f t="shared" si="693"/>
        <v>38.5</v>
      </c>
      <c r="G790" s="38">
        <f t="shared" si="691"/>
        <v>1.5903888420458647E+47</v>
      </c>
      <c r="H790" s="35">
        <f t="shared" si="692"/>
        <v>156.8000000000001</v>
      </c>
      <c r="I790" s="39">
        <v>784</v>
      </c>
      <c r="L790" s="34"/>
      <c r="M790" s="35"/>
      <c r="N790" s="43"/>
    </row>
    <row r="791" spans="1:14">
      <c r="A791" s="35">
        <f t="shared" si="694"/>
        <v>163443381347.44003</v>
      </c>
      <c r="B791" s="35">
        <v>0</v>
      </c>
      <c r="C791" s="56">
        <f t="shared" si="696"/>
        <v>19.25</v>
      </c>
      <c r="D791" s="60"/>
      <c r="E791" s="59">
        <f t="shared" si="695"/>
        <v>19.25</v>
      </c>
      <c r="F791" s="102">
        <f t="shared" si="693"/>
        <v>38.5</v>
      </c>
      <c r="G791" s="38">
        <f t="shared" si="691"/>
        <v>1.8268770466637244E+47</v>
      </c>
      <c r="H791" s="35">
        <f t="shared" si="692"/>
        <v>157.00000000000009</v>
      </c>
      <c r="I791" s="39">
        <v>785</v>
      </c>
      <c r="L791" s="34"/>
      <c r="M791" s="35"/>
      <c r="N791" s="43"/>
    </row>
    <row r="792" spans="1:14">
      <c r="A792" s="35">
        <f t="shared" si="694"/>
        <v>169207199743.03479</v>
      </c>
      <c r="B792" s="35">
        <v>0</v>
      </c>
      <c r="C792" s="56">
        <f t="shared" si="696"/>
        <v>19.25</v>
      </c>
      <c r="D792" s="60"/>
      <c r="E792" s="59">
        <f t="shared" si="695"/>
        <v>19.25</v>
      </c>
      <c r="F792" s="102">
        <f t="shared" si="693"/>
        <v>38.5</v>
      </c>
      <c r="G792" s="38">
        <f t="shared" si="691"/>
        <v>2.0985306582844615E+47</v>
      </c>
      <c r="H792" s="35">
        <f t="shared" si="692"/>
        <v>157.20000000000007</v>
      </c>
      <c r="I792" s="39">
        <v>786</v>
      </c>
      <c r="L792" s="34"/>
      <c r="M792" s="35"/>
      <c r="N792" s="43"/>
    </row>
    <row r="793" spans="1:14">
      <c r="A793" s="35">
        <f t="shared" si="694"/>
        <v>175174278755.38565</v>
      </c>
      <c r="B793" s="35">
        <v>0</v>
      </c>
      <c r="C793" s="56">
        <f t="shared" si="696"/>
        <v>19.25</v>
      </c>
      <c r="D793" s="60"/>
      <c r="E793" s="59">
        <f t="shared" si="695"/>
        <v>19.25</v>
      </c>
      <c r="F793" s="102">
        <f t="shared" si="693"/>
        <v>38.5</v>
      </c>
      <c r="G793" s="38">
        <f t="shared" si="691"/>
        <v>2.4105787150822067E+47</v>
      </c>
      <c r="H793" s="35">
        <f t="shared" si="692"/>
        <v>157.40000000000009</v>
      </c>
      <c r="I793" s="39">
        <v>787</v>
      </c>
      <c r="L793" s="34"/>
      <c r="M793" s="35"/>
      <c r="N793" s="43"/>
    </row>
    <row r="794" spans="1:14">
      <c r="A794" s="35">
        <f t="shared" si="694"/>
        <v>181351786354.6626</v>
      </c>
      <c r="B794" s="35">
        <v>0</v>
      </c>
      <c r="C794" s="56">
        <f t="shared" si="696"/>
        <v>19.25</v>
      </c>
      <c r="D794" s="60"/>
      <c r="E794" s="59">
        <f t="shared" si="695"/>
        <v>19.25</v>
      </c>
      <c r="F794" s="102">
        <f t="shared" si="693"/>
        <v>38.5</v>
      </c>
      <c r="G794" s="38">
        <f t="shared" si="691"/>
        <v>2.769027804605797E+47</v>
      </c>
      <c r="H794" s="35">
        <f t="shared" si="692"/>
        <v>157.60000000000008</v>
      </c>
      <c r="I794" s="39">
        <v>788</v>
      </c>
      <c r="L794" s="34"/>
      <c r="M794" s="35"/>
      <c r="N794" s="43"/>
    </row>
    <row r="795" spans="1:14">
      <c r="A795" s="35">
        <f t="shared" si="694"/>
        <v>187747143288.95749</v>
      </c>
      <c r="B795" s="35">
        <v>0</v>
      </c>
      <c r="C795" s="56">
        <f t="shared" si="696"/>
        <v>19.25</v>
      </c>
      <c r="D795" s="60"/>
      <c r="E795" s="59">
        <f t="shared" si="695"/>
        <v>19.25</v>
      </c>
      <c r="F795" s="102">
        <f t="shared" si="693"/>
        <v>38.5</v>
      </c>
      <c r="G795" s="38">
        <f t="shared" si="691"/>
        <v>3.1807776840917298E+47</v>
      </c>
      <c r="H795" s="35">
        <f t="shared" si="692"/>
        <v>157.8000000000001</v>
      </c>
      <c r="I795" s="39">
        <v>789</v>
      </c>
      <c r="L795" s="34"/>
      <c r="M795" s="35"/>
      <c r="N795" s="43"/>
    </row>
    <row r="796" spans="1:14">
      <c r="A796" s="35">
        <f t="shared" si="694"/>
        <v>194368031998.47879</v>
      </c>
      <c r="B796" s="35">
        <v>0</v>
      </c>
      <c r="C796" s="56">
        <f t="shared" si="696"/>
        <v>19.25</v>
      </c>
      <c r="D796" s="60"/>
      <c r="E796" s="59">
        <f t="shared" si="695"/>
        <v>19.25</v>
      </c>
      <c r="F796" s="102">
        <f t="shared" si="693"/>
        <v>38.5</v>
      </c>
      <c r="G796" s="38">
        <f t="shared" si="691"/>
        <v>3.6537540933274488E+47</v>
      </c>
      <c r="H796" s="35">
        <f t="shared" si="692"/>
        <v>158.00000000000009</v>
      </c>
      <c r="I796" s="39">
        <v>790</v>
      </c>
      <c r="L796" s="34"/>
      <c r="M796" s="35"/>
      <c r="N796" s="43"/>
    </row>
    <row r="797" spans="1:14">
      <c r="A797" s="35">
        <f t="shared" si="694"/>
        <v>201222405844.10361</v>
      </c>
      <c r="B797" s="35">
        <v>0</v>
      </c>
      <c r="C797" s="56">
        <f t="shared" si="696"/>
        <v>19.25</v>
      </c>
      <c r="D797" s="60"/>
      <c r="E797" s="59">
        <f t="shared" si="695"/>
        <v>19.25</v>
      </c>
      <c r="F797" s="102">
        <f t="shared" si="693"/>
        <v>38.5</v>
      </c>
      <c r="G797" s="38">
        <f t="shared" si="691"/>
        <v>4.1970613165689246E+47</v>
      </c>
      <c r="H797" s="35">
        <f t="shared" si="692"/>
        <v>158.20000000000007</v>
      </c>
      <c r="I797" s="39">
        <v>791</v>
      </c>
      <c r="L797" s="34"/>
      <c r="M797" s="35"/>
      <c r="N797" s="43"/>
    </row>
    <row r="798" spans="1:14">
      <c r="A798" s="35">
        <f t="shared" si="694"/>
        <v>208318498661.37466</v>
      </c>
      <c r="B798" s="35">
        <v>0</v>
      </c>
      <c r="C798" s="56">
        <f t="shared" si="696"/>
        <v>19.25</v>
      </c>
      <c r="D798" s="60"/>
      <c r="E798" s="59">
        <f t="shared" si="695"/>
        <v>19.25</v>
      </c>
      <c r="F798" s="102">
        <f t="shared" si="693"/>
        <v>38.5</v>
      </c>
      <c r="G798" s="38">
        <f t="shared" si="691"/>
        <v>4.8211574301644143E+47</v>
      </c>
      <c r="H798" s="35">
        <f t="shared" si="692"/>
        <v>158.40000000000009</v>
      </c>
      <c r="I798" s="39">
        <v>792</v>
      </c>
      <c r="L798" s="34"/>
      <c r="M798" s="35"/>
      <c r="N798" s="43"/>
    </row>
    <row r="799" spans="1:14">
      <c r="A799" s="35">
        <f t="shared" si="694"/>
        <v>215664834651.41818</v>
      </c>
      <c r="B799" s="35">
        <v>0</v>
      </c>
      <c r="C799" s="56">
        <f t="shared" si="696"/>
        <v>19.25</v>
      </c>
      <c r="D799" s="60"/>
      <c r="E799" s="59">
        <f t="shared" si="695"/>
        <v>19.25</v>
      </c>
      <c r="F799" s="102">
        <f t="shared" si="693"/>
        <v>38.5</v>
      </c>
      <c r="G799" s="38">
        <f t="shared" si="691"/>
        <v>5.5380556092115964E+47</v>
      </c>
      <c r="H799" s="35">
        <f t="shared" si="692"/>
        <v>158.60000000000008</v>
      </c>
      <c r="I799" s="39">
        <v>793</v>
      </c>
      <c r="L799" s="34"/>
      <c r="M799" s="35"/>
      <c r="N799" s="43"/>
    </row>
    <row r="800" spans="1:14">
      <c r="A800" s="35">
        <f t="shared" si="694"/>
        <v>223270238620.66373</v>
      </c>
      <c r="B800" s="35">
        <v>0</v>
      </c>
      <c r="C800" s="56">
        <f t="shared" si="696"/>
        <v>19.25</v>
      </c>
      <c r="D800" s="60"/>
      <c r="E800" s="59">
        <f t="shared" si="695"/>
        <v>19.25</v>
      </c>
      <c r="F800" s="102">
        <f t="shared" si="693"/>
        <v>38.5</v>
      </c>
      <c r="G800" s="38">
        <f t="shared" si="691"/>
        <v>6.3615553681834621E+47</v>
      </c>
      <c r="H800" s="35">
        <f t="shared" si="692"/>
        <v>158.80000000000007</v>
      </c>
      <c r="I800" s="39">
        <v>794</v>
      </c>
      <c r="L800" s="34"/>
      <c r="M800" s="35"/>
      <c r="N800" s="43"/>
    </row>
    <row r="801" spans="1:14">
      <c r="A801" s="35">
        <f t="shared" si="694"/>
        <v>231143846581.66766</v>
      </c>
      <c r="B801" s="35">
        <v>0</v>
      </c>
      <c r="C801" s="56">
        <f t="shared" si="696"/>
        <v>19.25</v>
      </c>
      <c r="D801" s="60"/>
      <c r="E801" s="59">
        <f t="shared" si="695"/>
        <v>19.25</v>
      </c>
      <c r="F801" s="102">
        <f t="shared" si="693"/>
        <v>38.5</v>
      </c>
      <c r="G801" s="38">
        <f t="shared" si="691"/>
        <v>7.3075081866549008E+47</v>
      </c>
      <c r="H801" s="35">
        <f t="shared" si="692"/>
        <v>159.00000000000009</v>
      </c>
      <c r="I801" s="39">
        <v>795</v>
      </c>
      <c r="L801" s="34"/>
      <c r="M801" s="35"/>
      <c r="N801" s="43"/>
    </row>
    <row r="802" spans="1:14">
      <c r="A802" s="35">
        <f t="shared" si="694"/>
        <v>239295116727.77325</v>
      </c>
      <c r="B802" s="35">
        <v>0</v>
      </c>
      <c r="C802" s="56">
        <f t="shared" si="696"/>
        <v>19.25</v>
      </c>
      <c r="D802" s="60"/>
      <c r="E802" s="59">
        <f t="shared" si="695"/>
        <v>19.25</v>
      </c>
      <c r="F802" s="102">
        <f t="shared" si="693"/>
        <v>38.5</v>
      </c>
      <c r="G802" s="38">
        <f t="shared" ref="G802:G865" si="697">POWER($H$1,I802)</f>
        <v>8.3941226331378524E+47</v>
      </c>
      <c r="H802" s="35">
        <f t="shared" ref="H802:H865" si="698">LOG(G802,2)</f>
        <v>159.20000000000007</v>
      </c>
      <c r="I802" s="39">
        <v>796</v>
      </c>
      <c r="L802" s="34"/>
      <c r="M802" s="35"/>
      <c r="N802" s="43"/>
    </row>
    <row r="803" spans="1:14">
      <c r="A803" s="35">
        <f t="shared" si="694"/>
        <v>247733840794.79172</v>
      </c>
      <c r="B803" s="35">
        <v>0</v>
      </c>
      <c r="C803" s="56">
        <f t="shared" si="696"/>
        <v>19.25</v>
      </c>
      <c r="D803" s="60"/>
      <c r="E803" s="59">
        <f t="shared" si="695"/>
        <v>19.25</v>
      </c>
      <c r="F803" s="102">
        <f t="shared" si="693"/>
        <v>38.5</v>
      </c>
      <c r="G803" s="38">
        <f t="shared" si="697"/>
        <v>9.6423148603288319E+47</v>
      </c>
      <c r="H803" s="35">
        <f t="shared" si="698"/>
        <v>159.40000000000009</v>
      </c>
      <c r="I803" s="39">
        <v>797</v>
      </c>
      <c r="L803" s="34"/>
      <c r="M803" s="35"/>
      <c r="N803" s="43"/>
    </row>
    <row r="804" spans="1:14">
      <c r="A804" s="35">
        <f t="shared" si="694"/>
        <v>256470155823.35196</v>
      </c>
      <c r="B804" s="35">
        <v>0</v>
      </c>
      <c r="C804" s="56">
        <f t="shared" si="696"/>
        <v>19.25</v>
      </c>
      <c r="D804" s="60"/>
      <c r="E804" s="59">
        <f t="shared" si="695"/>
        <v>19.25</v>
      </c>
      <c r="F804" s="102">
        <f t="shared" si="693"/>
        <v>38.5</v>
      </c>
      <c r="G804" s="38">
        <f t="shared" si="697"/>
        <v>1.1076111218423193E+48</v>
      </c>
      <c r="H804" s="35">
        <f t="shared" si="698"/>
        <v>159.60000000000008</v>
      </c>
      <c r="I804" s="39">
        <v>798</v>
      </c>
      <c r="L804" s="34"/>
      <c r="M804" s="35"/>
      <c r="N804" s="43"/>
    </row>
    <row r="805" spans="1:14">
      <c r="A805" s="35">
        <f t="shared" si="694"/>
        <v>265514556336.04874</v>
      </c>
      <c r="B805" s="35">
        <v>0</v>
      </c>
      <c r="C805" s="56">
        <f t="shared" si="696"/>
        <v>19.25</v>
      </c>
      <c r="D805" s="60"/>
      <c r="E805" s="59">
        <f t="shared" si="695"/>
        <v>19.25</v>
      </c>
      <c r="F805" s="102">
        <f t="shared" si="693"/>
        <v>38.5</v>
      </c>
      <c r="G805" s="38">
        <f t="shared" si="697"/>
        <v>1.2723110736366931E+48</v>
      </c>
      <c r="H805" s="35">
        <f t="shared" si="698"/>
        <v>159.80000000000007</v>
      </c>
      <c r="I805" s="39">
        <v>799</v>
      </c>
      <c r="L805" s="34"/>
      <c r="M805" s="35"/>
      <c r="N805" s="43"/>
    </row>
    <row r="806" spans="1:14">
      <c r="A806" s="35">
        <f t="shared" si="694"/>
        <v>274877906944.01666</v>
      </c>
      <c r="B806" s="35">
        <v>0</v>
      </c>
      <c r="C806" s="56">
        <f t="shared" si="696"/>
        <v>19.25</v>
      </c>
      <c r="D806" s="60"/>
      <c r="E806" s="59">
        <f t="shared" si="695"/>
        <v>19.25</v>
      </c>
      <c r="F806" s="102">
        <f t="shared" si="693"/>
        <v>38.5</v>
      </c>
      <c r="G806" s="38">
        <f t="shared" si="697"/>
        <v>1.4615016373309808E+48</v>
      </c>
      <c r="H806" s="35">
        <f t="shared" si="698"/>
        <v>160.00000000000009</v>
      </c>
      <c r="I806" s="39">
        <v>800</v>
      </c>
      <c r="L806" s="34"/>
      <c r="M806" s="35"/>
      <c r="N806" s="43"/>
    </row>
    <row r="807" spans="1:14">
      <c r="A807" s="35">
        <f t="shared" si="694"/>
        <v>284571455398.07471</v>
      </c>
      <c r="B807" s="35">
        <v>0</v>
      </c>
      <c r="C807" s="56">
        <f t="shared" si="696"/>
        <v>19.25</v>
      </c>
      <c r="D807" s="60"/>
      <c r="E807" s="59">
        <f t="shared" si="695"/>
        <v>19.25</v>
      </c>
      <c r="F807" s="102">
        <f t="shared" si="693"/>
        <v>38.5</v>
      </c>
      <c r="G807" s="38">
        <f t="shared" si="697"/>
        <v>1.6788245266275711E+48</v>
      </c>
      <c r="H807" s="35">
        <f t="shared" si="698"/>
        <v>160.20000000000007</v>
      </c>
      <c r="I807" s="39">
        <v>801</v>
      </c>
      <c r="L807" s="34"/>
      <c r="M807" s="35"/>
      <c r="N807" s="43"/>
    </row>
    <row r="808" spans="1:14">
      <c r="A808" s="35">
        <f t="shared" si="694"/>
        <v>294606846100.1178</v>
      </c>
      <c r="B808" s="35">
        <v>0</v>
      </c>
      <c r="C808" s="56">
        <f t="shared" si="696"/>
        <v>19.25</v>
      </c>
      <c r="D808" s="60"/>
      <c r="E808" s="59">
        <f t="shared" si="695"/>
        <v>19.25</v>
      </c>
      <c r="F808" s="102">
        <f t="shared" si="693"/>
        <v>38.5</v>
      </c>
      <c r="G808" s="38">
        <f t="shared" si="697"/>
        <v>1.928462972065767E+48</v>
      </c>
      <c r="H808" s="35">
        <f t="shared" si="698"/>
        <v>160.40000000000009</v>
      </c>
      <c r="I808" s="39">
        <v>802</v>
      </c>
      <c r="L808" s="34"/>
      <c r="M808" s="35"/>
      <c r="N808" s="43"/>
    </row>
    <row r="809" spans="1:14">
      <c r="A809" s="35">
        <f t="shared" si="694"/>
        <v>304996134090.98688</v>
      </c>
      <c r="B809" s="35">
        <v>0</v>
      </c>
      <c r="C809" s="56">
        <f t="shared" si="696"/>
        <v>19.25</v>
      </c>
      <c r="D809" s="60"/>
      <c r="E809" s="59">
        <f t="shared" si="695"/>
        <v>19.25</v>
      </c>
      <c r="F809" s="102">
        <f t="shared" si="693"/>
        <v>38.5</v>
      </c>
      <c r="G809" s="38">
        <f t="shared" si="697"/>
        <v>2.2152222436846402E+48</v>
      </c>
      <c r="H809" s="35">
        <f t="shared" si="698"/>
        <v>160.60000000000008</v>
      </c>
      <c r="I809" s="39">
        <v>803</v>
      </c>
      <c r="L809" s="34"/>
      <c r="M809" s="35"/>
      <c r="N809" s="43"/>
    </row>
    <row r="810" spans="1:14">
      <c r="A810" s="35">
        <f t="shared" si="694"/>
        <v>315751799531.62006</v>
      </c>
      <c r="B810" s="35">
        <v>0</v>
      </c>
      <c r="C810" s="56">
        <f t="shared" si="696"/>
        <v>19.25</v>
      </c>
      <c r="D810" s="60"/>
      <c r="E810" s="59">
        <f t="shared" si="695"/>
        <v>19.25</v>
      </c>
      <c r="F810" s="102">
        <f t="shared" si="693"/>
        <v>38.5</v>
      </c>
      <c r="G810" s="38">
        <f t="shared" si="697"/>
        <v>2.5446221472733868E+48</v>
      </c>
      <c r="H810" s="35">
        <f t="shared" si="698"/>
        <v>160.80000000000007</v>
      </c>
      <c r="I810" s="39">
        <v>804</v>
      </c>
      <c r="L810" s="34"/>
      <c r="M810" s="35"/>
      <c r="N810" s="43"/>
    </row>
    <row r="811" spans="1:14">
      <c r="A811" s="35">
        <f t="shared" si="694"/>
        <v>326886762694.88062</v>
      </c>
      <c r="B811" s="35">
        <v>0</v>
      </c>
      <c r="C811" s="56">
        <f t="shared" si="696"/>
        <v>19.25</v>
      </c>
      <c r="D811" s="60"/>
      <c r="E811" s="59">
        <f t="shared" si="695"/>
        <v>19.25</v>
      </c>
      <c r="F811" s="102">
        <f t="shared" si="693"/>
        <v>38.5</v>
      </c>
      <c r="G811" s="38">
        <f t="shared" si="697"/>
        <v>2.9230032746619623E+48</v>
      </c>
      <c r="H811" s="35">
        <f t="shared" si="698"/>
        <v>161.00000000000009</v>
      </c>
      <c r="I811" s="39">
        <v>805</v>
      </c>
      <c r="L811" s="34"/>
      <c r="M811" s="35"/>
      <c r="N811" s="43"/>
    </row>
    <row r="812" spans="1:14">
      <c r="A812" s="35">
        <f t="shared" si="694"/>
        <v>338414399486.07007</v>
      </c>
      <c r="B812" s="35">
        <v>0</v>
      </c>
      <c r="C812" s="56">
        <f t="shared" si="696"/>
        <v>19.25</v>
      </c>
      <c r="D812" s="60"/>
      <c r="E812" s="59">
        <f t="shared" si="695"/>
        <v>19.25</v>
      </c>
      <c r="F812" s="102">
        <f t="shared" si="693"/>
        <v>38.5</v>
      </c>
      <c r="G812" s="38">
        <f t="shared" si="697"/>
        <v>3.3576490532551429E+48</v>
      </c>
      <c r="H812" s="35">
        <f t="shared" si="698"/>
        <v>161.20000000000007</v>
      </c>
      <c r="I812" s="39">
        <v>806</v>
      </c>
      <c r="L812" s="34"/>
      <c r="M812" s="35"/>
      <c r="N812" s="43"/>
    </row>
    <row r="813" spans="1:14">
      <c r="A813" s="35">
        <f t="shared" si="694"/>
        <v>350348557510.77191</v>
      </c>
      <c r="B813" s="35">
        <v>0</v>
      </c>
      <c r="C813" s="56">
        <f t="shared" si="696"/>
        <v>19.25</v>
      </c>
      <c r="D813" s="60"/>
      <c r="E813" s="59">
        <f t="shared" si="695"/>
        <v>19.25</v>
      </c>
      <c r="F813" s="102">
        <f t="shared" si="693"/>
        <v>38.5</v>
      </c>
      <c r="G813" s="38">
        <f t="shared" si="697"/>
        <v>3.8569259441315353E+48</v>
      </c>
      <c r="H813" s="35">
        <f t="shared" si="698"/>
        <v>161.40000000000006</v>
      </c>
      <c r="I813" s="39">
        <v>807</v>
      </c>
      <c r="L813" s="34"/>
      <c r="M813" s="35"/>
      <c r="N813" s="43"/>
    </row>
    <row r="814" spans="1:14">
      <c r="A814" s="35">
        <f t="shared" si="694"/>
        <v>362703572709.32568</v>
      </c>
      <c r="B814" s="35">
        <v>0</v>
      </c>
      <c r="C814" s="56">
        <f t="shared" si="696"/>
        <v>19.25</v>
      </c>
      <c r="D814" s="60"/>
      <c r="E814" s="59">
        <f t="shared" si="695"/>
        <v>19.25</v>
      </c>
      <c r="F814" s="102">
        <f t="shared" si="693"/>
        <v>38.5</v>
      </c>
      <c r="G814" s="38">
        <f t="shared" si="697"/>
        <v>4.430444487369281E+48</v>
      </c>
      <c r="H814" s="35">
        <f t="shared" si="698"/>
        <v>161.60000000000008</v>
      </c>
      <c r="I814" s="39">
        <v>808</v>
      </c>
      <c r="L814" s="34"/>
      <c r="M814" s="35"/>
      <c r="N814" s="43"/>
    </row>
    <row r="815" spans="1:14">
      <c r="A815" s="35">
        <f t="shared" si="694"/>
        <v>375494286577.91565</v>
      </c>
      <c r="B815" s="35">
        <v>0</v>
      </c>
      <c r="C815" s="56">
        <f t="shared" si="696"/>
        <v>19.25</v>
      </c>
      <c r="D815" s="60"/>
      <c r="E815" s="59">
        <f t="shared" si="695"/>
        <v>19.25</v>
      </c>
      <c r="F815" s="102">
        <f t="shared" si="693"/>
        <v>38.5</v>
      </c>
      <c r="G815" s="38">
        <f t="shared" si="697"/>
        <v>5.0892442945467755E+48</v>
      </c>
      <c r="H815" s="35">
        <f t="shared" si="698"/>
        <v>161.80000000000007</v>
      </c>
      <c r="I815" s="39">
        <v>809</v>
      </c>
      <c r="L815" s="34"/>
      <c r="M815" s="35"/>
      <c r="N815" s="43"/>
    </row>
    <row r="816" spans="1:14">
      <c r="A816" s="35">
        <f t="shared" si="694"/>
        <v>388736063996.95825</v>
      </c>
      <c r="B816" s="35">
        <v>0</v>
      </c>
      <c r="C816" s="56">
        <f t="shared" si="696"/>
        <v>19.25</v>
      </c>
      <c r="D816" s="60"/>
      <c r="E816" s="59">
        <f t="shared" si="695"/>
        <v>19.25</v>
      </c>
      <c r="F816" s="102">
        <f t="shared" si="693"/>
        <v>38.5</v>
      </c>
      <c r="G816" s="38">
        <f t="shared" si="697"/>
        <v>5.8460065493239271E+48</v>
      </c>
      <c r="H816" s="35">
        <f t="shared" si="698"/>
        <v>162.00000000000009</v>
      </c>
      <c r="I816" s="39">
        <v>810</v>
      </c>
      <c r="L816" s="34"/>
      <c r="M816" s="35"/>
      <c r="N816" s="43"/>
    </row>
    <row r="817" spans="1:14">
      <c r="A817" s="35">
        <f t="shared" si="694"/>
        <v>402444811688.20782</v>
      </c>
      <c r="B817" s="35">
        <v>0</v>
      </c>
      <c r="C817" s="56">
        <f t="shared" si="696"/>
        <v>19.25</v>
      </c>
      <c r="D817" s="60"/>
      <c r="E817" s="59">
        <f t="shared" si="695"/>
        <v>19.25</v>
      </c>
      <c r="F817" s="102">
        <f t="shared" si="693"/>
        <v>38.5</v>
      </c>
      <c r="G817" s="38">
        <f t="shared" si="697"/>
        <v>6.7152981065102897E+48</v>
      </c>
      <c r="H817" s="35">
        <f t="shared" si="698"/>
        <v>162.20000000000007</v>
      </c>
      <c r="I817" s="39">
        <v>811</v>
      </c>
      <c r="L817" s="34"/>
      <c r="M817" s="35"/>
      <c r="N817" s="43"/>
    </row>
    <row r="818" spans="1:14">
      <c r="A818" s="35">
        <f t="shared" si="694"/>
        <v>416636997322.75</v>
      </c>
      <c r="B818" s="35">
        <v>0</v>
      </c>
      <c r="C818" s="56">
        <f t="shared" si="696"/>
        <v>19.25</v>
      </c>
      <c r="D818" s="60"/>
      <c r="E818" s="59">
        <f t="shared" si="695"/>
        <v>19.25</v>
      </c>
      <c r="F818" s="102">
        <f t="shared" si="693"/>
        <v>38.5</v>
      </c>
      <c r="G818" s="38">
        <f t="shared" si="697"/>
        <v>7.7138518882630733E+48</v>
      </c>
      <c r="H818" s="35">
        <f t="shared" si="698"/>
        <v>162.40000000000009</v>
      </c>
      <c r="I818" s="39">
        <v>812</v>
      </c>
      <c r="L818" s="34"/>
      <c r="M818" s="35"/>
      <c r="N818" s="43"/>
    </row>
    <row r="819" spans="1:14">
      <c r="A819" s="35">
        <f t="shared" si="694"/>
        <v>431329669302.83698</v>
      </c>
      <c r="B819" s="35">
        <v>0</v>
      </c>
      <c r="C819" s="56">
        <f t="shared" si="696"/>
        <v>19.25</v>
      </c>
      <c r="D819" s="60"/>
      <c r="E819" s="59">
        <f t="shared" si="695"/>
        <v>19.25</v>
      </c>
      <c r="F819" s="102">
        <f t="shared" si="693"/>
        <v>38.5</v>
      </c>
      <c r="G819" s="38">
        <f t="shared" si="697"/>
        <v>8.8608889747385646E+48</v>
      </c>
      <c r="H819" s="35">
        <f t="shared" si="698"/>
        <v>162.60000000000008</v>
      </c>
      <c r="I819" s="39">
        <v>813</v>
      </c>
      <c r="L819" s="34"/>
      <c r="M819" s="35"/>
      <c r="N819" s="43"/>
    </row>
    <row r="820" spans="1:14">
      <c r="A820" s="35">
        <f t="shared" si="694"/>
        <v>446540477241.32806</v>
      </c>
      <c r="B820" s="35">
        <v>0</v>
      </c>
      <c r="C820" s="56">
        <f t="shared" si="696"/>
        <v>19.25</v>
      </c>
      <c r="D820" s="60"/>
      <c r="E820" s="59">
        <f t="shared" si="695"/>
        <v>19.25</v>
      </c>
      <c r="F820" s="102">
        <f t="shared" si="693"/>
        <v>38.5</v>
      </c>
      <c r="G820" s="38">
        <f t="shared" si="697"/>
        <v>1.0178488589093555E+49</v>
      </c>
      <c r="H820" s="35">
        <f t="shared" si="698"/>
        <v>162.8000000000001</v>
      </c>
      <c r="I820" s="39">
        <v>814</v>
      </c>
      <c r="L820" s="34"/>
      <c r="M820" s="35"/>
      <c r="N820" s="43"/>
    </row>
    <row r="821" spans="1:14">
      <c r="A821" s="35">
        <f t="shared" si="694"/>
        <v>462287693163.33606</v>
      </c>
      <c r="B821" s="35">
        <v>0</v>
      </c>
      <c r="C821" s="56">
        <f t="shared" si="696"/>
        <v>19.25</v>
      </c>
      <c r="D821" s="60"/>
      <c r="E821" s="59">
        <f t="shared" si="695"/>
        <v>19.25</v>
      </c>
      <c r="F821" s="102">
        <f t="shared" si="693"/>
        <v>38.5</v>
      </c>
      <c r="G821" s="38">
        <f t="shared" si="697"/>
        <v>1.1692013098647857E+49</v>
      </c>
      <c r="H821" s="35">
        <f t="shared" si="698"/>
        <v>163.00000000000009</v>
      </c>
      <c r="I821" s="39">
        <v>815</v>
      </c>
      <c r="L821" s="34"/>
      <c r="M821" s="35"/>
      <c r="N821" s="43"/>
    </row>
    <row r="822" spans="1:14">
      <c r="A822" s="35">
        <f t="shared" si="694"/>
        <v>478590233455.54712</v>
      </c>
      <c r="B822" s="35">
        <v>0</v>
      </c>
      <c r="C822" s="56">
        <f t="shared" si="696"/>
        <v>19.25</v>
      </c>
      <c r="D822" s="60"/>
      <c r="E822" s="59">
        <f t="shared" si="695"/>
        <v>19.25</v>
      </c>
      <c r="F822" s="102">
        <f t="shared" si="693"/>
        <v>38.5</v>
      </c>
      <c r="G822" s="38">
        <f t="shared" si="697"/>
        <v>1.3430596213020582E+49</v>
      </c>
      <c r="H822" s="35">
        <f t="shared" si="698"/>
        <v>163.20000000000007</v>
      </c>
      <c r="I822" s="39">
        <v>816</v>
      </c>
      <c r="L822" s="34"/>
      <c r="M822" s="35"/>
      <c r="N822" s="43"/>
    </row>
    <row r="823" spans="1:14">
      <c r="A823" s="35">
        <f t="shared" si="694"/>
        <v>495467681589.58417</v>
      </c>
      <c r="B823" s="35">
        <v>0</v>
      </c>
      <c r="C823" s="56">
        <f t="shared" si="696"/>
        <v>19.25</v>
      </c>
      <c r="D823" s="60"/>
      <c r="E823" s="59">
        <f t="shared" si="695"/>
        <v>19.25</v>
      </c>
      <c r="F823" s="102">
        <f t="shared" si="693"/>
        <v>38.5</v>
      </c>
      <c r="G823" s="38">
        <f t="shared" si="697"/>
        <v>1.5427703776526152E+49</v>
      </c>
      <c r="H823" s="35">
        <f t="shared" si="698"/>
        <v>163.40000000000009</v>
      </c>
      <c r="I823" s="39">
        <v>817</v>
      </c>
      <c r="L823" s="34"/>
      <c r="M823" s="35"/>
      <c r="N823" s="43"/>
    </row>
    <row r="824" spans="1:14">
      <c r="A824" s="35">
        <f t="shared" si="694"/>
        <v>512940311646.70483</v>
      </c>
      <c r="B824" s="35">
        <v>0</v>
      </c>
      <c r="C824" s="56">
        <f t="shared" si="696"/>
        <v>19.25</v>
      </c>
      <c r="D824" s="60"/>
      <c r="E824" s="59">
        <f t="shared" si="695"/>
        <v>19.25</v>
      </c>
      <c r="F824" s="102">
        <f t="shared" si="693"/>
        <v>38.5</v>
      </c>
      <c r="G824" s="38">
        <f t="shared" si="697"/>
        <v>1.7721777949477134E+49</v>
      </c>
      <c r="H824" s="35">
        <f t="shared" si="698"/>
        <v>163.60000000000008</v>
      </c>
      <c r="I824" s="39">
        <v>818</v>
      </c>
      <c r="L824" s="34"/>
      <c r="M824" s="35"/>
      <c r="N824" s="43"/>
    </row>
    <row r="825" spans="1:14">
      <c r="A825" s="35">
        <f t="shared" si="694"/>
        <v>531029112672.09833</v>
      </c>
      <c r="B825" s="35">
        <v>0</v>
      </c>
      <c r="C825" s="56">
        <f t="shared" si="696"/>
        <v>19.25</v>
      </c>
      <c r="D825" s="60"/>
      <c r="E825" s="59">
        <f t="shared" si="695"/>
        <v>19.25</v>
      </c>
      <c r="F825" s="102">
        <f t="shared" si="693"/>
        <v>38.5</v>
      </c>
      <c r="G825" s="38">
        <f t="shared" si="697"/>
        <v>2.0356977178187115E+49</v>
      </c>
      <c r="H825" s="35">
        <f t="shared" si="698"/>
        <v>163.8000000000001</v>
      </c>
      <c r="I825" s="39">
        <v>819</v>
      </c>
      <c r="L825" s="34"/>
      <c r="M825" s="35"/>
      <c r="N825" s="43"/>
    </row>
    <row r="826" spans="1:14">
      <c r="A826" s="35">
        <f t="shared" si="694"/>
        <v>549755813888.03418</v>
      </c>
      <c r="B826" s="35">
        <v>0</v>
      </c>
      <c r="C826" s="56">
        <f t="shared" si="696"/>
        <v>19.25</v>
      </c>
      <c r="D826" s="60"/>
      <c r="E826" s="59">
        <f t="shared" si="695"/>
        <v>19.25</v>
      </c>
      <c r="F826" s="102">
        <f t="shared" si="693"/>
        <v>38.5</v>
      </c>
      <c r="G826" s="38">
        <f t="shared" si="697"/>
        <v>2.3384026197295724E+49</v>
      </c>
      <c r="H826" s="35">
        <f t="shared" si="698"/>
        <v>164.00000000000009</v>
      </c>
      <c r="I826" s="39">
        <v>820</v>
      </c>
      <c r="L826" s="34"/>
      <c r="M826" s="35"/>
      <c r="N826" s="43"/>
    </row>
    <row r="827" spans="1:14">
      <c r="A827" s="35">
        <f t="shared" si="694"/>
        <v>569142910796.15027</v>
      </c>
      <c r="B827" s="35">
        <v>0</v>
      </c>
      <c r="C827" s="56">
        <f t="shared" si="696"/>
        <v>19.25</v>
      </c>
      <c r="D827" s="60"/>
      <c r="E827" s="59">
        <f t="shared" si="695"/>
        <v>19.25</v>
      </c>
      <c r="F827" s="102">
        <f t="shared" si="693"/>
        <v>38.5</v>
      </c>
      <c r="G827" s="38">
        <f t="shared" si="697"/>
        <v>2.6861192426041169E+49</v>
      </c>
      <c r="H827" s="35">
        <f t="shared" si="698"/>
        <v>164.2000000000001</v>
      </c>
      <c r="I827" s="39">
        <v>821</v>
      </c>
      <c r="L827" s="34"/>
      <c r="M827" s="35"/>
      <c r="N827" s="43"/>
    </row>
    <row r="828" spans="1:14">
      <c r="A828" s="35">
        <f t="shared" si="694"/>
        <v>589213692200.23645</v>
      </c>
      <c r="B828" s="35">
        <v>0</v>
      </c>
      <c r="C828" s="56">
        <f t="shared" si="696"/>
        <v>19.25</v>
      </c>
      <c r="D828" s="60"/>
      <c r="E828" s="59">
        <f t="shared" si="695"/>
        <v>19.25</v>
      </c>
      <c r="F828" s="102">
        <f t="shared" si="693"/>
        <v>38.5</v>
      </c>
      <c r="G828" s="38">
        <f t="shared" si="697"/>
        <v>3.0855407553052304E+49</v>
      </c>
      <c r="H828" s="35">
        <f t="shared" si="698"/>
        <v>164.40000000000009</v>
      </c>
      <c r="I828" s="39">
        <v>822</v>
      </c>
      <c r="L828" s="34"/>
      <c r="M828" s="35"/>
      <c r="N828" s="43"/>
    </row>
    <row r="829" spans="1:14">
      <c r="A829" s="35">
        <f t="shared" si="694"/>
        <v>609992268181.97473</v>
      </c>
      <c r="B829" s="35">
        <v>0</v>
      </c>
      <c r="C829" s="56">
        <f t="shared" si="696"/>
        <v>19.25</v>
      </c>
      <c r="D829" s="60"/>
      <c r="E829" s="59">
        <f t="shared" si="695"/>
        <v>19.25</v>
      </c>
      <c r="F829" s="102">
        <f t="shared" si="693"/>
        <v>38.5</v>
      </c>
      <c r="G829" s="38">
        <f t="shared" si="697"/>
        <v>3.5443555898954289E+49</v>
      </c>
      <c r="H829" s="35">
        <f t="shared" si="698"/>
        <v>164.60000000000008</v>
      </c>
      <c r="I829" s="39">
        <v>823</v>
      </c>
      <c r="L829" s="34"/>
      <c r="M829" s="35"/>
      <c r="N829" s="43"/>
    </row>
    <row r="830" spans="1:14">
      <c r="A830" s="35">
        <f t="shared" si="694"/>
        <v>631503599063.24121</v>
      </c>
      <c r="B830" s="35">
        <v>0</v>
      </c>
      <c r="C830" s="56">
        <f t="shared" si="696"/>
        <v>19.25</v>
      </c>
      <c r="D830" s="60"/>
      <c r="E830" s="59">
        <f t="shared" si="695"/>
        <v>19.25</v>
      </c>
      <c r="F830" s="102">
        <f t="shared" si="693"/>
        <v>38.5</v>
      </c>
      <c r="G830" s="38">
        <f t="shared" si="697"/>
        <v>4.0713954356374246E+49</v>
      </c>
      <c r="H830" s="35">
        <f t="shared" si="698"/>
        <v>164.8000000000001</v>
      </c>
      <c r="I830" s="39">
        <v>824</v>
      </c>
      <c r="L830" s="34"/>
      <c r="M830" s="35"/>
      <c r="N830" s="43"/>
    </row>
    <row r="831" spans="1:14">
      <c r="A831" s="35">
        <f t="shared" si="694"/>
        <v>653773525389.76221</v>
      </c>
      <c r="B831" s="35">
        <v>0</v>
      </c>
      <c r="C831" s="56">
        <f t="shared" si="696"/>
        <v>19.25</v>
      </c>
      <c r="D831" s="60"/>
      <c r="E831" s="59">
        <f t="shared" si="695"/>
        <v>19.25</v>
      </c>
      <c r="F831" s="102">
        <f t="shared" si="693"/>
        <v>38.5</v>
      </c>
      <c r="G831" s="38">
        <f t="shared" si="697"/>
        <v>4.6768052394591469E+49</v>
      </c>
      <c r="H831" s="35">
        <f t="shared" si="698"/>
        <v>165.00000000000009</v>
      </c>
      <c r="I831" s="39">
        <v>825</v>
      </c>
      <c r="L831" s="34"/>
      <c r="M831" s="35"/>
      <c r="N831" s="43"/>
    </row>
    <row r="832" spans="1:14">
      <c r="A832" s="35">
        <f t="shared" si="694"/>
        <v>676828798972.14111</v>
      </c>
      <c r="B832" s="35">
        <v>0</v>
      </c>
      <c r="C832" s="56">
        <f t="shared" si="696"/>
        <v>19.25</v>
      </c>
      <c r="D832" s="60"/>
      <c r="E832" s="59">
        <f t="shared" si="695"/>
        <v>19.25</v>
      </c>
      <c r="F832" s="102">
        <f t="shared" si="693"/>
        <v>38.5</v>
      </c>
      <c r="G832" s="38">
        <f t="shared" si="697"/>
        <v>5.3722384852082359E+49</v>
      </c>
      <c r="H832" s="35">
        <f t="shared" si="698"/>
        <v>165.2000000000001</v>
      </c>
      <c r="I832" s="39">
        <v>826</v>
      </c>
      <c r="L832" s="34"/>
      <c r="M832" s="35"/>
      <c r="N832" s="43"/>
    </row>
    <row r="833" spans="1:14">
      <c r="A833" s="35">
        <f t="shared" si="694"/>
        <v>700697115021.54468</v>
      </c>
      <c r="B833" s="35">
        <v>0</v>
      </c>
      <c r="C833" s="56">
        <f t="shared" si="696"/>
        <v>19.25</v>
      </c>
      <c r="D833" s="60"/>
      <c r="E833" s="59">
        <f t="shared" si="695"/>
        <v>19.25</v>
      </c>
      <c r="F833" s="102">
        <f t="shared" si="693"/>
        <v>38.5</v>
      </c>
      <c r="G833" s="38">
        <f t="shared" si="697"/>
        <v>6.1710815106104638E+49</v>
      </c>
      <c r="H833" s="35">
        <f t="shared" si="698"/>
        <v>165.40000000000009</v>
      </c>
      <c r="I833" s="39">
        <v>827</v>
      </c>
      <c r="L833" s="34"/>
      <c r="M833" s="35"/>
      <c r="N833" s="43"/>
    </row>
    <row r="834" spans="1:14">
      <c r="A834" s="35">
        <f t="shared" si="694"/>
        <v>725407145418.65247</v>
      </c>
      <c r="B834" s="35">
        <v>0</v>
      </c>
      <c r="C834" s="56">
        <f t="shared" si="696"/>
        <v>19.25</v>
      </c>
      <c r="D834" s="60"/>
      <c r="E834" s="59">
        <f t="shared" si="695"/>
        <v>19.25</v>
      </c>
      <c r="F834" s="102">
        <f t="shared" si="693"/>
        <v>38.5</v>
      </c>
      <c r="G834" s="38">
        <f t="shared" si="697"/>
        <v>7.08871117979086E+49</v>
      </c>
      <c r="H834" s="35">
        <f t="shared" si="698"/>
        <v>165.60000000000008</v>
      </c>
      <c r="I834" s="39">
        <v>828</v>
      </c>
      <c r="L834" s="34"/>
      <c r="M834" s="35"/>
      <c r="N834" s="43"/>
    </row>
    <row r="835" spans="1:14">
      <c r="A835" s="35">
        <f t="shared" si="694"/>
        <v>750988573155.8324</v>
      </c>
      <c r="B835" s="35">
        <v>0</v>
      </c>
      <c r="C835" s="56">
        <f t="shared" si="696"/>
        <v>19.25</v>
      </c>
      <c r="D835" s="60"/>
      <c r="E835" s="59">
        <f t="shared" si="695"/>
        <v>19.25</v>
      </c>
      <c r="F835" s="102">
        <f t="shared" si="693"/>
        <v>38.5</v>
      </c>
      <c r="G835" s="38">
        <f t="shared" si="697"/>
        <v>8.1427908712748502E+49</v>
      </c>
      <c r="H835" s="35">
        <f t="shared" si="698"/>
        <v>165.8000000000001</v>
      </c>
      <c r="I835" s="39">
        <v>829</v>
      </c>
      <c r="L835" s="34"/>
      <c r="M835" s="35"/>
      <c r="N835" s="43"/>
    </row>
    <row r="836" spans="1:14">
      <c r="A836" s="35">
        <f t="shared" si="694"/>
        <v>777472127993.9176</v>
      </c>
      <c r="B836" s="35">
        <v>0</v>
      </c>
      <c r="C836" s="56">
        <f t="shared" si="696"/>
        <v>19.25</v>
      </c>
      <c r="D836" s="60"/>
      <c r="E836" s="59">
        <f t="shared" si="695"/>
        <v>19.25</v>
      </c>
      <c r="F836" s="102">
        <f t="shared" si="693"/>
        <v>38.5</v>
      </c>
      <c r="G836" s="38">
        <f t="shared" si="697"/>
        <v>9.3536104789182938E+49</v>
      </c>
      <c r="H836" s="35">
        <f t="shared" si="698"/>
        <v>166.00000000000009</v>
      </c>
      <c r="I836" s="39">
        <v>830</v>
      </c>
      <c r="L836" s="34"/>
      <c r="M836" s="35"/>
      <c r="N836" s="43"/>
    </row>
    <row r="837" spans="1:14">
      <c r="A837" s="35">
        <f t="shared" si="694"/>
        <v>804889623376.41699</v>
      </c>
      <c r="B837" s="35">
        <v>0</v>
      </c>
      <c r="C837" s="56">
        <f t="shared" si="696"/>
        <v>19.25</v>
      </c>
      <c r="D837" s="60"/>
      <c r="E837" s="59">
        <f t="shared" si="695"/>
        <v>19.25</v>
      </c>
      <c r="F837" s="102">
        <f t="shared" si="693"/>
        <v>38.5</v>
      </c>
      <c r="G837" s="38">
        <f t="shared" si="697"/>
        <v>1.0744476970416476E+50</v>
      </c>
      <c r="H837" s="35">
        <f t="shared" si="698"/>
        <v>166.20000000000007</v>
      </c>
      <c r="I837" s="39">
        <v>831</v>
      </c>
      <c r="L837" s="34"/>
      <c r="M837" s="35"/>
      <c r="N837" s="43"/>
    </row>
    <row r="838" spans="1:14">
      <c r="A838" s="35">
        <f t="shared" si="694"/>
        <v>833273994645.50134</v>
      </c>
      <c r="B838" s="35">
        <v>0</v>
      </c>
      <c r="C838" s="56">
        <f t="shared" si="696"/>
        <v>19.25</v>
      </c>
      <c r="D838" s="60"/>
      <c r="E838" s="59">
        <f t="shared" si="695"/>
        <v>19.25</v>
      </c>
      <c r="F838" s="102">
        <f t="shared" ref="F838:F901" si="699">C838+E838</f>
        <v>38.5</v>
      </c>
      <c r="G838" s="38">
        <f t="shared" si="697"/>
        <v>1.2342163021220934E+50</v>
      </c>
      <c r="H838" s="35">
        <f t="shared" si="698"/>
        <v>166.40000000000009</v>
      </c>
      <c r="I838" s="39">
        <v>832</v>
      </c>
      <c r="L838" s="34"/>
      <c r="M838" s="35"/>
      <c r="N838" s="43"/>
    </row>
    <row r="839" spans="1:14">
      <c r="A839" s="35">
        <f t="shared" ref="A839:A902" si="700">POWER(POWER(2,0.05),I839-40)</f>
        <v>862659338605.67542</v>
      </c>
      <c r="B839" s="35">
        <v>0</v>
      </c>
      <c r="C839" s="56">
        <f t="shared" si="696"/>
        <v>19.25</v>
      </c>
      <c r="D839" s="60"/>
      <c r="E839" s="59">
        <f t="shared" ref="E839:E902" si="701">C839</f>
        <v>19.25</v>
      </c>
      <c r="F839" s="102">
        <f t="shared" si="699"/>
        <v>38.5</v>
      </c>
      <c r="G839" s="38">
        <f t="shared" si="697"/>
        <v>1.4177422359581724E+50</v>
      </c>
      <c r="H839" s="35">
        <f t="shared" si="698"/>
        <v>166.60000000000008</v>
      </c>
      <c r="I839" s="39">
        <v>833</v>
      </c>
      <c r="L839" s="34"/>
      <c r="M839" s="35"/>
      <c r="N839" s="43"/>
    </row>
    <row r="840" spans="1:14">
      <c r="A840" s="35">
        <f t="shared" si="700"/>
        <v>893080954482.65784</v>
      </c>
      <c r="B840" s="35">
        <v>0</v>
      </c>
      <c r="C840" s="56">
        <f t="shared" si="696"/>
        <v>19.25</v>
      </c>
      <c r="D840" s="60"/>
      <c r="E840" s="59">
        <f t="shared" si="701"/>
        <v>19.25</v>
      </c>
      <c r="F840" s="102">
        <f t="shared" si="699"/>
        <v>38.5</v>
      </c>
      <c r="G840" s="38">
        <f t="shared" si="697"/>
        <v>1.6285581742549711E+50</v>
      </c>
      <c r="H840" s="35">
        <f t="shared" si="698"/>
        <v>166.8000000000001</v>
      </c>
      <c r="I840" s="39">
        <v>834</v>
      </c>
      <c r="L840" s="34"/>
      <c r="M840" s="35"/>
      <c r="N840" s="43"/>
    </row>
    <row r="841" spans="1:14">
      <c r="A841" s="35">
        <f t="shared" si="700"/>
        <v>924575386326.67346</v>
      </c>
      <c r="B841" s="35">
        <v>0</v>
      </c>
      <c r="C841" s="56">
        <f t="shared" si="696"/>
        <v>19.25</v>
      </c>
      <c r="D841" s="60"/>
      <c r="E841" s="59">
        <f t="shared" si="701"/>
        <v>19.25</v>
      </c>
      <c r="F841" s="102">
        <f t="shared" si="699"/>
        <v>38.5</v>
      </c>
      <c r="G841" s="38">
        <f t="shared" si="697"/>
        <v>1.87072209578366E+50</v>
      </c>
      <c r="H841" s="35">
        <f t="shared" si="698"/>
        <v>167.00000000000009</v>
      </c>
      <c r="I841" s="39">
        <v>835</v>
      </c>
      <c r="L841" s="34"/>
      <c r="M841" s="35"/>
      <c r="N841" s="43"/>
    </row>
    <row r="842" spans="1:14">
      <c r="A842" s="35">
        <f t="shared" si="700"/>
        <v>957180466911.09583</v>
      </c>
      <c r="B842" s="35">
        <v>0</v>
      </c>
      <c r="C842" s="56">
        <f t="shared" si="696"/>
        <v>19.25</v>
      </c>
      <c r="D842" s="60"/>
      <c r="E842" s="59">
        <f t="shared" si="701"/>
        <v>19.25</v>
      </c>
      <c r="F842" s="102">
        <f t="shared" si="699"/>
        <v>38.5</v>
      </c>
      <c r="G842" s="38">
        <f t="shared" si="697"/>
        <v>2.148895394083296E+50</v>
      </c>
      <c r="H842" s="35">
        <f t="shared" si="698"/>
        <v>167.20000000000007</v>
      </c>
      <c r="I842" s="39">
        <v>836</v>
      </c>
      <c r="L842" s="34"/>
      <c r="M842" s="35"/>
      <c r="N842" s="43"/>
    </row>
    <row r="843" spans="1:14">
      <c r="A843" s="35">
        <f t="shared" si="700"/>
        <v>990935363179.1698</v>
      </c>
      <c r="B843" s="35">
        <v>0</v>
      </c>
      <c r="C843" s="56">
        <f t="shared" si="696"/>
        <v>19.25</v>
      </c>
      <c r="D843" s="60"/>
      <c r="E843" s="59">
        <f t="shared" si="701"/>
        <v>19.25</v>
      </c>
      <c r="F843" s="102">
        <f t="shared" si="699"/>
        <v>38.5</v>
      </c>
      <c r="G843" s="38">
        <f t="shared" si="697"/>
        <v>2.4684326042441876E+50</v>
      </c>
      <c r="H843" s="35">
        <f t="shared" si="698"/>
        <v>167.40000000000009</v>
      </c>
      <c r="I843" s="39">
        <v>837</v>
      </c>
      <c r="L843" s="34"/>
      <c r="M843" s="35"/>
      <c r="N843" s="43"/>
    </row>
    <row r="844" spans="1:14">
      <c r="A844" s="35">
        <f t="shared" si="700"/>
        <v>1025880623293.411</v>
      </c>
      <c r="B844" s="35">
        <v>0</v>
      </c>
      <c r="C844" s="56">
        <f t="shared" si="696"/>
        <v>19.25</v>
      </c>
      <c r="D844" s="60"/>
      <c r="E844" s="59">
        <f t="shared" si="701"/>
        <v>19.25</v>
      </c>
      <c r="F844" s="102">
        <f t="shared" si="699"/>
        <v>38.5</v>
      </c>
      <c r="G844" s="38">
        <f t="shared" si="697"/>
        <v>2.8354844719163457E+50</v>
      </c>
      <c r="H844" s="35">
        <f t="shared" si="698"/>
        <v>167.60000000000008</v>
      </c>
      <c r="I844" s="39">
        <v>838</v>
      </c>
      <c r="L844" s="34"/>
      <c r="M844" s="35"/>
      <c r="N844" s="43"/>
    </row>
    <row r="845" spans="1:14">
      <c r="A845" s="35">
        <f t="shared" si="700"/>
        <v>1062058225344.1984</v>
      </c>
      <c r="B845" s="35">
        <v>0</v>
      </c>
      <c r="C845" s="56">
        <f t="shared" si="696"/>
        <v>19.25</v>
      </c>
      <c r="D845" s="60"/>
      <c r="E845" s="59">
        <f t="shared" si="701"/>
        <v>19.25</v>
      </c>
      <c r="F845" s="102">
        <f t="shared" si="699"/>
        <v>38.5</v>
      </c>
      <c r="G845" s="38">
        <f t="shared" si="697"/>
        <v>3.257116348509943E+50</v>
      </c>
      <c r="H845" s="35">
        <f t="shared" si="698"/>
        <v>167.8000000000001</v>
      </c>
      <c r="I845" s="39">
        <v>839</v>
      </c>
      <c r="L845" s="34"/>
      <c r="M845" s="35"/>
      <c r="N845" s="43"/>
    </row>
    <row r="846" spans="1:14">
      <c r="A846" s="35">
        <f t="shared" si="700"/>
        <v>1099511627776.0701</v>
      </c>
      <c r="B846" s="35">
        <v>0</v>
      </c>
      <c r="C846" s="56">
        <f t="shared" si="696"/>
        <v>19.25</v>
      </c>
      <c r="D846" s="60"/>
      <c r="E846" s="59">
        <f t="shared" si="701"/>
        <v>19.25</v>
      </c>
      <c r="F846" s="102">
        <f t="shared" si="699"/>
        <v>38.5</v>
      </c>
      <c r="G846" s="38">
        <f t="shared" si="697"/>
        <v>3.7414441915673208E+50</v>
      </c>
      <c r="H846" s="35">
        <f t="shared" si="698"/>
        <v>168.00000000000009</v>
      </c>
      <c r="I846" s="39">
        <v>840</v>
      </c>
      <c r="L846" s="34"/>
      <c r="M846" s="35"/>
      <c r="N846" s="43"/>
    </row>
    <row r="847" spans="1:14">
      <c r="A847" s="35">
        <f t="shared" si="700"/>
        <v>1138285821592.3022</v>
      </c>
      <c r="B847" s="35">
        <v>0</v>
      </c>
      <c r="C847" s="56">
        <f t="shared" si="696"/>
        <v>19.25</v>
      </c>
      <c r="D847" s="60"/>
      <c r="E847" s="59">
        <f t="shared" si="701"/>
        <v>19.25</v>
      </c>
      <c r="F847" s="102">
        <f t="shared" si="699"/>
        <v>38.5</v>
      </c>
      <c r="G847" s="38">
        <f t="shared" si="697"/>
        <v>4.2977907881665937E+50</v>
      </c>
      <c r="H847" s="35">
        <f t="shared" si="698"/>
        <v>168.20000000000007</v>
      </c>
      <c r="I847" s="39">
        <v>841</v>
      </c>
      <c r="L847" s="34"/>
      <c r="M847" s="35"/>
      <c r="N847" s="43"/>
    </row>
    <row r="848" spans="1:14">
      <c r="A848" s="35">
        <f t="shared" si="700"/>
        <v>1178427384400.4749</v>
      </c>
      <c r="B848" s="35">
        <v>0</v>
      </c>
      <c r="C848" s="56">
        <f t="shared" si="696"/>
        <v>19.25</v>
      </c>
      <c r="D848" s="60"/>
      <c r="E848" s="59">
        <f t="shared" si="701"/>
        <v>19.25</v>
      </c>
      <c r="F848" s="102">
        <f t="shared" si="699"/>
        <v>38.5</v>
      </c>
      <c r="G848" s="38">
        <f t="shared" si="697"/>
        <v>4.9368652084883769E+50</v>
      </c>
      <c r="H848" s="35">
        <f t="shared" si="698"/>
        <v>168.40000000000009</v>
      </c>
      <c r="I848" s="39">
        <v>842</v>
      </c>
      <c r="L848" s="34"/>
      <c r="M848" s="35"/>
      <c r="N848" s="43"/>
    </row>
    <row r="849" spans="1:14">
      <c r="A849" s="35">
        <f t="shared" si="700"/>
        <v>1219984536363.9514</v>
      </c>
      <c r="B849" s="35">
        <v>0</v>
      </c>
      <c r="C849" s="56">
        <f t="shared" si="696"/>
        <v>19.25</v>
      </c>
      <c r="D849" s="60"/>
      <c r="E849" s="59">
        <f t="shared" si="701"/>
        <v>19.25</v>
      </c>
      <c r="F849" s="102">
        <f t="shared" si="699"/>
        <v>38.5</v>
      </c>
      <c r="G849" s="38">
        <f t="shared" si="697"/>
        <v>5.6709689438326921E+50</v>
      </c>
      <c r="H849" s="35">
        <f t="shared" si="698"/>
        <v>168.60000000000008</v>
      </c>
      <c r="I849" s="39">
        <v>843</v>
      </c>
      <c r="L849" s="34"/>
      <c r="M849" s="35"/>
      <c r="N849" s="43"/>
    </row>
    <row r="850" spans="1:14">
      <c r="A850" s="35">
        <f t="shared" si="700"/>
        <v>1263007198126.4844</v>
      </c>
      <c r="B850" s="35">
        <v>0</v>
      </c>
      <c r="C850" s="56">
        <f t="shared" si="696"/>
        <v>19.25</v>
      </c>
      <c r="D850" s="60"/>
      <c r="E850" s="59">
        <f t="shared" si="701"/>
        <v>19.25</v>
      </c>
      <c r="F850" s="102">
        <f t="shared" si="699"/>
        <v>38.5</v>
      </c>
      <c r="G850" s="38">
        <f t="shared" si="697"/>
        <v>6.5142326970198876E+50</v>
      </c>
      <c r="H850" s="35">
        <f t="shared" si="698"/>
        <v>168.80000000000007</v>
      </c>
      <c r="I850" s="39">
        <v>844</v>
      </c>
      <c r="L850" s="34"/>
      <c r="M850" s="35"/>
      <c r="N850" s="43"/>
    </row>
    <row r="851" spans="1:14">
      <c r="A851" s="35">
        <f t="shared" si="700"/>
        <v>1307547050779.5264</v>
      </c>
      <c r="B851" s="35">
        <v>0</v>
      </c>
      <c r="C851" s="56">
        <f t="shared" si="696"/>
        <v>19.25</v>
      </c>
      <c r="D851" s="60"/>
      <c r="E851" s="59">
        <f t="shared" si="701"/>
        <v>19.25</v>
      </c>
      <c r="F851" s="102">
        <f t="shared" si="699"/>
        <v>38.5</v>
      </c>
      <c r="G851" s="38">
        <f t="shared" si="697"/>
        <v>7.482888383134645E+50</v>
      </c>
      <c r="H851" s="35">
        <f t="shared" si="698"/>
        <v>169.00000000000009</v>
      </c>
      <c r="I851" s="39">
        <v>845</v>
      </c>
      <c r="L851" s="34"/>
      <c r="M851" s="35"/>
      <c r="N851" s="43"/>
    </row>
    <row r="852" spans="1:14">
      <c r="A852" s="35">
        <f t="shared" si="700"/>
        <v>1353657597944.2842</v>
      </c>
      <c r="B852" s="35">
        <v>0</v>
      </c>
      <c r="C852" s="56">
        <f t="shared" si="696"/>
        <v>19.25</v>
      </c>
      <c r="D852" s="60"/>
      <c r="E852" s="59">
        <f t="shared" si="701"/>
        <v>19.25</v>
      </c>
      <c r="F852" s="102">
        <f t="shared" si="699"/>
        <v>38.5</v>
      </c>
      <c r="G852" s="38">
        <f t="shared" si="697"/>
        <v>8.5955815763331891E+50</v>
      </c>
      <c r="H852" s="35">
        <f t="shared" si="698"/>
        <v>169.20000000000007</v>
      </c>
      <c r="I852" s="39">
        <v>846</v>
      </c>
      <c r="L852" s="34"/>
      <c r="M852" s="35"/>
      <c r="N852" s="43"/>
    </row>
    <row r="853" spans="1:14">
      <c r="A853" s="35">
        <f t="shared" si="700"/>
        <v>1401394230043.0918</v>
      </c>
      <c r="B853" s="35">
        <v>0</v>
      </c>
      <c r="C853" s="56">
        <f t="shared" si="696"/>
        <v>19.25</v>
      </c>
      <c r="D853" s="60"/>
      <c r="E853" s="59">
        <f t="shared" si="701"/>
        <v>19.25</v>
      </c>
      <c r="F853" s="102">
        <f t="shared" si="699"/>
        <v>38.5</v>
      </c>
      <c r="G853" s="38">
        <f t="shared" si="697"/>
        <v>9.8737304169767554E+50</v>
      </c>
      <c r="H853" s="35">
        <f t="shared" si="698"/>
        <v>169.40000000000009</v>
      </c>
      <c r="I853" s="39">
        <v>847</v>
      </c>
      <c r="L853" s="34"/>
      <c r="M853" s="35"/>
      <c r="N853" s="43"/>
    </row>
    <row r="854" spans="1:14">
      <c r="A854" s="35">
        <f t="shared" si="700"/>
        <v>1450814290837.3071</v>
      </c>
      <c r="B854" s="35">
        <v>0</v>
      </c>
      <c r="C854" s="56">
        <f t="shared" ref="C854:C906" si="702">IF(D854&gt;0,C853+D854,C853)</f>
        <v>19.25</v>
      </c>
      <c r="D854" s="60"/>
      <c r="E854" s="59">
        <f t="shared" si="701"/>
        <v>19.25</v>
      </c>
      <c r="F854" s="102">
        <f t="shared" si="699"/>
        <v>38.5</v>
      </c>
      <c r="G854" s="38">
        <f t="shared" si="697"/>
        <v>1.1341937887665391E+51</v>
      </c>
      <c r="H854" s="35">
        <f t="shared" si="698"/>
        <v>169.60000000000008</v>
      </c>
      <c r="I854" s="39">
        <v>848</v>
      </c>
      <c r="L854" s="34"/>
      <c r="M854" s="35"/>
      <c r="N854" s="43"/>
    </row>
    <row r="855" spans="1:14">
      <c r="A855" s="35">
        <f t="shared" si="700"/>
        <v>1501977146311.6672</v>
      </c>
      <c r="B855" s="35">
        <v>0</v>
      </c>
      <c r="C855" s="56">
        <f t="shared" si="702"/>
        <v>19.25</v>
      </c>
      <c r="D855" s="60"/>
      <c r="E855" s="59">
        <f t="shared" si="701"/>
        <v>19.25</v>
      </c>
      <c r="F855" s="102">
        <f t="shared" si="699"/>
        <v>38.5</v>
      </c>
      <c r="G855" s="38">
        <f t="shared" si="697"/>
        <v>1.302846539403978E+51</v>
      </c>
      <c r="H855" s="35">
        <f t="shared" si="698"/>
        <v>169.80000000000007</v>
      </c>
      <c r="I855" s="39">
        <v>849</v>
      </c>
      <c r="L855" s="34"/>
      <c r="M855" s="35"/>
      <c r="N855" s="43"/>
    </row>
    <row r="856" spans="1:14">
      <c r="A856" s="35">
        <f t="shared" si="700"/>
        <v>1554944255987.8381</v>
      </c>
      <c r="B856" s="35">
        <v>0</v>
      </c>
      <c r="C856" s="56">
        <f t="shared" si="702"/>
        <v>19.25</v>
      </c>
      <c r="D856" s="60"/>
      <c r="E856" s="59">
        <f t="shared" si="701"/>
        <v>19.25</v>
      </c>
      <c r="F856" s="102">
        <f t="shared" si="699"/>
        <v>38.5</v>
      </c>
      <c r="G856" s="38">
        <f t="shared" si="697"/>
        <v>1.4965776766269297E+51</v>
      </c>
      <c r="H856" s="35">
        <f t="shared" si="698"/>
        <v>170.00000000000009</v>
      </c>
      <c r="I856" s="39">
        <v>850</v>
      </c>
      <c r="L856" s="34"/>
      <c r="M856" s="35"/>
      <c r="N856" s="43"/>
    </row>
    <row r="857" spans="1:14">
      <c r="A857" s="35">
        <f t="shared" si="700"/>
        <v>1609779246752.8364</v>
      </c>
      <c r="B857" s="35">
        <v>0</v>
      </c>
      <c r="C857" s="56">
        <f t="shared" si="702"/>
        <v>19.25</v>
      </c>
      <c r="D857" s="60"/>
      <c r="E857" s="59">
        <f t="shared" si="701"/>
        <v>19.25</v>
      </c>
      <c r="F857" s="102">
        <f t="shared" si="699"/>
        <v>38.5</v>
      </c>
      <c r="G857" s="38">
        <f t="shared" si="697"/>
        <v>1.7191163152666385E+51</v>
      </c>
      <c r="H857" s="35">
        <f t="shared" si="698"/>
        <v>170.20000000000007</v>
      </c>
      <c r="I857" s="39">
        <v>851</v>
      </c>
      <c r="L857" s="34"/>
      <c r="M857" s="35"/>
      <c r="N857" s="43"/>
    </row>
    <row r="858" spans="1:14">
      <c r="A858" s="35">
        <f t="shared" si="700"/>
        <v>1666547989291.0056</v>
      </c>
      <c r="B858" s="35">
        <v>0</v>
      </c>
      <c r="C858" s="56">
        <f t="shared" si="702"/>
        <v>19.25</v>
      </c>
      <c r="D858" s="60"/>
      <c r="E858" s="59">
        <f t="shared" si="701"/>
        <v>19.25</v>
      </c>
      <c r="F858" s="102">
        <f t="shared" si="699"/>
        <v>38.5</v>
      </c>
      <c r="G858" s="38">
        <f t="shared" si="697"/>
        <v>1.9747460833953521E+51</v>
      </c>
      <c r="H858" s="35">
        <f t="shared" si="698"/>
        <v>170.40000000000009</v>
      </c>
      <c r="I858" s="39">
        <v>852</v>
      </c>
      <c r="L858" s="34"/>
      <c r="M858" s="35"/>
      <c r="N858" s="43"/>
    </row>
    <row r="859" spans="1:14">
      <c r="A859" s="35">
        <f t="shared" si="700"/>
        <v>1725318677211.3535</v>
      </c>
      <c r="B859" s="35">
        <v>0</v>
      </c>
      <c r="C859" s="56">
        <f t="shared" si="702"/>
        <v>19.25</v>
      </c>
      <c r="D859" s="60"/>
      <c r="E859" s="59">
        <f t="shared" si="701"/>
        <v>19.25</v>
      </c>
      <c r="F859" s="102">
        <f t="shared" si="699"/>
        <v>38.5</v>
      </c>
      <c r="G859" s="38">
        <f t="shared" si="697"/>
        <v>2.2683875775330785E+51</v>
      </c>
      <c r="H859" s="35">
        <f t="shared" si="698"/>
        <v>170.60000000000008</v>
      </c>
      <c r="I859" s="39">
        <v>853</v>
      </c>
      <c r="L859" s="34"/>
      <c r="M859" s="35"/>
      <c r="N859" s="43"/>
    </row>
    <row r="860" spans="1:14">
      <c r="A860" s="35">
        <f t="shared" si="700"/>
        <v>1786161908965.3184</v>
      </c>
      <c r="B860" s="35">
        <v>0</v>
      </c>
      <c r="C860" s="56">
        <f t="shared" si="702"/>
        <v>19.25</v>
      </c>
      <c r="D860" s="60"/>
      <c r="E860" s="59">
        <f t="shared" si="701"/>
        <v>19.25</v>
      </c>
      <c r="F860" s="102">
        <f t="shared" si="699"/>
        <v>38.5</v>
      </c>
      <c r="G860" s="38">
        <f t="shared" si="697"/>
        <v>2.605693078807957E+51</v>
      </c>
      <c r="H860" s="35">
        <f t="shared" si="698"/>
        <v>170.8000000000001</v>
      </c>
      <c r="I860" s="39">
        <v>854</v>
      </c>
      <c r="L860" s="34"/>
      <c r="M860" s="35"/>
      <c r="N860" s="43"/>
    </row>
    <row r="861" spans="1:14">
      <c r="A861" s="35">
        <f t="shared" si="700"/>
        <v>1849150772653.3501</v>
      </c>
      <c r="B861" s="35">
        <v>0</v>
      </c>
      <c r="C861" s="56">
        <f t="shared" si="702"/>
        <v>19.25</v>
      </c>
      <c r="D861" s="60"/>
      <c r="E861" s="59">
        <f t="shared" si="701"/>
        <v>19.25</v>
      </c>
      <c r="F861" s="102">
        <f t="shared" si="699"/>
        <v>38.5</v>
      </c>
      <c r="G861" s="38">
        <f t="shared" si="697"/>
        <v>2.99315535325386E+51</v>
      </c>
      <c r="H861" s="35">
        <f t="shared" si="698"/>
        <v>171.00000000000009</v>
      </c>
      <c r="I861" s="39">
        <v>855</v>
      </c>
      <c r="L861" s="34"/>
      <c r="M861" s="35"/>
      <c r="N861" s="43"/>
    </row>
    <row r="862" spans="1:14">
      <c r="A862" s="35">
        <f t="shared" si="700"/>
        <v>1914360933822.1948</v>
      </c>
      <c r="B862" s="35">
        <v>0</v>
      </c>
      <c r="C862" s="56">
        <f t="shared" si="702"/>
        <v>19.25</v>
      </c>
      <c r="D862" s="60"/>
      <c r="E862" s="59">
        <f t="shared" si="701"/>
        <v>19.25</v>
      </c>
      <c r="F862" s="102">
        <f t="shared" si="699"/>
        <v>38.5</v>
      </c>
      <c r="G862" s="38">
        <f t="shared" si="697"/>
        <v>3.4382326305332783E+51</v>
      </c>
      <c r="H862" s="35">
        <f t="shared" si="698"/>
        <v>171.2000000000001</v>
      </c>
      <c r="I862" s="39">
        <v>856</v>
      </c>
      <c r="L862" s="34"/>
      <c r="M862" s="35"/>
      <c r="N862" s="43"/>
    </row>
    <row r="863" spans="1:14">
      <c r="A863" s="35">
        <f t="shared" si="700"/>
        <v>1981870726358.343</v>
      </c>
      <c r="B863" s="35">
        <v>0</v>
      </c>
      <c r="C863" s="56">
        <f t="shared" si="702"/>
        <v>19.25</v>
      </c>
      <c r="D863" s="60"/>
      <c r="E863" s="59">
        <f t="shared" si="701"/>
        <v>19.25</v>
      </c>
      <c r="F863" s="102">
        <f t="shared" si="699"/>
        <v>38.5</v>
      </c>
      <c r="G863" s="38">
        <f t="shared" si="697"/>
        <v>3.9494921667907055E+51</v>
      </c>
      <c r="H863" s="35">
        <f t="shared" si="698"/>
        <v>171.40000000000009</v>
      </c>
      <c r="I863" s="39">
        <v>857</v>
      </c>
      <c r="L863" s="34"/>
      <c r="M863" s="35"/>
      <c r="N863" s="43"/>
    </row>
    <row r="864" spans="1:14">
      <c r="A864" s="35">
        <f t="shared" si="700"/>
        <v>2051761246586.8257</v>
      </c>
      <c r="B864" s="35">
        <v>0</v>
      </c>
      <c r="C864" s="56">
        <f t="shared" si="702"/>
        <v>19.25</v>
      </c>
      <c r="D864" s="60"/>
      <c r="E864" s="59">
        <f t="shared" si="701"/>
        <v>19.25</v>
      </c>
      <c r="F864" s="102">
        <f t="shared" si="699"/>
        <v>38.5</v>
      </c>
      <c r="G864" s="38">
        <f t="shared" si="697"/>
        <v>4.536775155066159E+51</v>
      </c>
      <c r="H864" s="35">
        <f t="shared" si="698"/>
        <v>171.60000000000011</v>
      </c>
      <c r="I864" s="39">
        <v>858</v>
      </c>
      <c r="L864" s="34"/>
      <c r="M864" s="35"/>
      <c r="N864" s="43"/>
    </row>
    <row r="865" spans="1:14">
      <c r="A865" s="35">
        <f t="shared" si="700"/>
        <v>2124116450688.3999</v>
      </c>
      <c r="B865" s="35">
        <v>0</v>
      </c>
      <c r="C865" s="56">
        <f t="shared" si="702"/>
        <v>19.25</v>
      </c>
      <c r="D865" s="60"/>
      <c r="E865" s="59">
        <f t="shared" si="701"/>
        <v>19.25</v>
      </c>
      <c r="F865" s="102">
        <f t="shared" si="699"/>
        <v>38.5</v>
      </c>
      <c r="G865" s="38">
        <f t="shared" si="697"/>
        <v>5.2113861576159148E+51</v>
      </c>
      <c r="H865" s="35">
        <f t="shared" si="698"/>
        <v>171.8000000000001</v>
      </c>
      <c r="I865" s="39">
        <v>859</v>
      </c>
      <c r="L865" s="34"/>
      <c r="M865" s="35"/>
      <c r="N865" s="43"/>
    </row>
    <row r="866" spans="1:14">
      <c r="A866" s="35">
        <f t="shared" si="700"/>
        <v>2199023255552.1436</v>
      </c>
      <c r="B866" s="35">
        <v>0</v>
      </c>
      <c r="C866" s="56">
        <f t="shared" si="702"/>
        <v>19.25</v>
      </c>
      <c r="D866" s="60"/>
      <c r="E866" s="59">
        <f t="shared" si="701"/>
        <v>19.25</v>
      </c>
      <c r="F866" s="102">
        <f t="shared" si="699"/>
        <v>38.5</v>
      </c>
      <c r="G866" s="38">
        <f t="shared" ref="G866:G906" si="703">POWER($H$1,I866)</f>
        <v>5.9863107065077213E+51</v>
      </c>
      <c r="H866" s="35">
        <f t="shared" ref="H866:H906" si="704">LOG(G866,2)</f>
        <v>172.00000000000009</v>
      </c>
      <c r="I866" s="39">
        <v>860</v>
      </c>
      <c r="L866" s="34"/>
      <c r="M866" s="35"/>
      <c r="N866" s="43"/>
    </row>
    <row r="867" spans="1:14">
      <c r="A867" s="35">
        <f t="shared" si="700"/>
        <v>2276571643184.6079</v>
      </c>
      <c r="B867" s="35">
        <v>0</v>
      </c>
      <c r="C867" s="56">
        <f t="shared" si="702"/>
        <v>19.25</v>
      </c>
      <c r="D867" s="60"/>
      <c r="E867" s="59">
        <f t="shared" si="701"/>
        <v>19.25</v>
      </c>
      <c r="F867" s="102">
        <f t="shared" si="699"/>
        <v>38.5</v>
      </c>
      <c r="G867" s="38">
        <f t="shared" si="703"/>
        <v>6.8764652610665593E+51</v>
      </c>
      <c r="H867" s="35">
        <f t="shared" si="704"/>
        <v>172.2000000000001</v>
      </c>
      <c r="I867" s="39">
        <v>861</v>
      </c>
      <c r="L867" s="34"/>
      <c r="M867" s="35"/>
      <c r="N867" s="43"/>
    </row>
    <row r="868" spans="1:14">
      <c r="A868" s="35">
        <f t="shared" si="700"/>
        <v>2356854768800.9531</v>
      </c>
      <c r="B868" s="35">
        <v>0</v>
      </c>
      <c r="C868" s="56">
        <f t="shared" si="702"/>
        <v>19.25</v>
      </c>
      <c r="D868" s="60"/>
      <c r="E868" s="59">
        <f t="shared" si="701"/>
        <v>19.25</v>
      </c>
      <c r="F868" s="102">
        <f t="shared" si="699"/>
        <v>38.5</v>
      </c>
      <c r="G868" s="38">
        <f t="shared" si="703"/>
        <v>7.898984333581411E+51</v>
      </c>
      <c r="H868" s="35">
        <f t="shared" si="704"/>
        <v>172.40000000000009</v>
      </c>
      <c r="I868" s="39">
        <v>862</v>
      </c>
      <c r="L868" s="34"/>
      <c r="M868" s="35"/>
      <c r="N868" s="43"/>
    </row>
    <row r="869" spans="1:14">
      <c r="A869" s="35">
        <f t="shared" si="700"/>
        <v>2439969072727.9067</v>
      </c>
      <c r="B869" s="35">
        <v>0</v>
      </c>
      <c r="C869" s="56">
        <f t="shared" si="702"/>
        <v>19.25</v>
      </c>
      <c r="D869" s="60"/>
      <c r="E869" s="59">
        <f t="shared" si="701"/>
        <v>19.25</v>
      </c>
      <c r="F869" s="102">
        <f t="shared" si="699"/>
        <v>38.5</v>
      </c>
      <c r="G869" s="38">
        <f t="shared" si="703"/>
        <v>9.0735503101323207E+51</v>
      </c>
      <c r="H869" s="35">
        <f t="shared" si="704"/>
        <v>172.60000000000011</v>
      </c>
      <c r="I869" s="39">
        <v>863</v>
      </c>
      <c r="L869" s="34"/>
      <c r="M869" s="35"/>
      <c r="N869" s="43"/>
    </row>
    <row r="870" spans="1:14">
      <c r="A870" s="35">
        <f t="shared" si="700"/>
        <v>2526014396252.9727</v>
      </c>
      <c r="B870" s="35">
        <v>0</v>
      </c>
      <c r="C870" s="56">
        <f t="shared" si="702"/>
        <v>19.25</v>
      </c>
      <c r="D870" s="60"/>
      <c r="E870" s="59">
        <f t="shared" si="701"/>
        <v>19.25</v>
      </c>
      <c r="F870" s="102">
        <f t="shared" si="699"/>
        <v>38.5</v>
      </c>
      <c r="G870" s="38">
        <f t="shared" si="703"/>
        <v>1.0422772315231835E+52</v>
      </c>
      <c r="H870" s="35">
        <f t="shared" si="704"/>
        <v>172.8000000000001</v>
      </c>
      <c r="I870" s="39">
        <v>864</v>
      </c>
      <c r="L870" s="34"/>
      <c r="M870" s="35"/>
      <c r="N870" s="43"/>
    </row>
    <row r="871" spans="1:14">
      <c r="A871" s="35">
        <f t="shared" si="700"/>
        <v>2615094101559.0576</v>
      </c>
      <c r="B871" s="35">
        <v>0</v>
      </c>
      <c r="C871" s="56">
        <f t="shared" si="702"/>
        <v>19.25</v>
      </c>
      <c r="D871" s="60"/>
      <c r="E871" s="59">
        <f t="shared" si="701"/>
        <v>19.25</v>
      </c>
      <c r="F871" s="102">
        <f t="shared" si="699"/>
        <v>38.5</v>
      </c>
      <c r="G871" s="38">
        <f t="shared" si="703"/>
        <v>1.1972621413015451E+52</v>
      </c>
      <c r="H871" s="35">
        <f t="shared" si="704"/>
        <v>173.00000000000009</v>
      </c>
      <c r="I871" s="39">
        <v>865</v>
      </c>
      <c r="L871" s="34"/>
      <c r="M871" s="35"/>
      <c r="N871" s="43"/>
    </row>
    <row r="872" spans="1:14">
      <c r="A872" s="35">
        <f t="shared" si="700"/>
        <v>2707315195888.5732</v>
      </c>
      <c r="B872" s="35">
        <v>0</v>
      </c>
      <c r="C872" s="56">
        <f t="shared" si="702"/>
        <v>19.25</v>
      </c>
      <c r="D872" s="60"/>
      <c r="E872" s="59">
        <f t="shared" si="701"/>
        <v>19.25</v>
      </c>
      <c r="F872" s="102">
        <f t="shared" si="699"/>
        <v>38.5</v>
      </c>
      <c r="G872" s="38">
        <f t="shared" si="703"/>
        <v>1.3752930522133121E+52</v>
      </c>
      <c r="H872" s="35">
        <f t="shared" si="704"/>
        <v>173.2000000000001</v>
      </c>
      <c r="I872" s="39">
        <v>866</v>
      </c>
      <c r="L872" s="34"/>
      <c r="M872" s="35"/>
      <c r="N872" s="43"/>
    </row>
    <row r="873" spans="1:14">
      <c r="A873" s="35">
        <f t="shared" si="700"/>
        <v>2802788460086.188</v>
      </c>
      <c r="B873" s="35">
        <v>0</v>
      </c>
      <c r="C873" s="56">
        <f t="shared" si="702"/>
        <v>19.25</v>
      </c>
      <c r="D873" s="60"/>
      <c r="E873" s="59">
        <f t="shared" si="701"/>
        <v>19.25</v>
      </c>
      <c r="F873" s="102">
        <f t="shared" si="699"/>
        <v>38.5</v>
      </c>
      <c r="G873" s="38">
        <f t="shared" si="703"/>
        <v>1.5797968667162833E+52</v>
      </c>
      <c r="H873" s="35">
        <f t="shared" si="704"/>
        <v>173.40000000000009</v>
      </c>
      <c r="I873" s="39">
        <v>867</v>
      </c>
      <c r="L873" s="34"/>
      <c r="M873" s="35"/>
      <c r="N873" s="43"/>
    </row>
    <row r="874" spans="1:14">
      <c r="A874" s="35">
        <f t="shared" si="700"/>
        <v>2901628581674.6191</v>
      </c>
      <c r="B874" s="35">
        <v>0</v>
      </c>
      <c r="C874" s="56">
        <f t="shared" si="702"/>
        <v>19.25</v>
      </c>
      <c r="D874" s="60"/>
      <c r="E874" s="59">
        <f t="shared" si="701"/>
        <v>19.25</v>
      </c>
      <c r="F874" s="102">
        <f t="shared" si="699"/>
        <v>38.5</v>
      </c>
      <c r="G874" s="38">
        <f t="shared" si="703"/>
        <v>1.8147100620264647E+52</v>
      </c>
      <c r="H874" s="35">
        <f t="shared" si="704"/>
        <v>173.60000000000008</v>
      </c>
      <c r="I874" s="39">
        <v>868</v>
      </c>
      <c r="L874" s="34"/>
      <c r="M874" s="35"/>
      <c r="N874" s="43"/>
    </row>
    <row r="875" spans="1:14">
      <c r="A875" s="35">
        <f t="shared" si="700"/>
        <v>3003954292623.3389</v>
      </c>
      <c r="B875" s="35">
        <v>0</v>
      </c>
      <c r="C875" s="56">
        <f t="shared" si="702"/>
        <v>19.25</v>
      </c>
      <c r="D875" s="60"/>
      <c r="E875" s="59">
        <f t="shared" si="701"/>
        <v>19.25</v>
      </c>
      <c r="F875" s="102">
        <f t="shared" si="699"/>
        <v>38.5</v>
      </c>
      <c r="G875" s="38">
        <f t="shared" si="703"/>
        <v>2.0845544630463672E+52</v>
      </c>
      <c r="H875" s="35">
        <f t="shared" si="704"/>
        <v>173.8000000000001</v>
      </c>
      <c r="I875" s="39">
        <v>869</v>
      </c>
      <c r="L875" s="34"/>
      <c r="M875" s="35"/>
      <c r="N875" s="43"/>
    </row>
    <row r="876" spans="1:14">
      <c r="A876" s="35">
        <f t="shared" si="700"/>
        <v>3109888511975.6807</v>
      </c>
      <c r="B876" s="35">
        <v>0</v>
      </c>
      <c r="C876" s="56">
        <f t="shared" si="702"/>
        <v>19.25</v>
      </c>
      <c r="D876" s="60"/>
      <c r="E876" s="59">
        <f t="shared" si="701"/>
        <v>19.25</v>
      </c>
      <c r="F876" s="102">
        <f t="shared" si="699"/>
        <v>38.5</v>
      </c>
      <c r="G876" s="38">
        <f t="shared" si="703"/>
        <v>2.3945242826030901E+52</v>
      </c>
      <c r="H876" s="35">
        <f t="shared" si="704"/>
        <v>174.00000000000009</v>
      </c>
      <c r="I876" s="39">
        <v>870</v>
      </c>
      <c r="L876" s="34"/>
      <c r="M876" s="35"/>
      <c r="N876" s="43"/>
    </row>
    <row r="877" spans="1:14">
      <c r="A877" s="35">
        <f t="shared" si="700"/>
        <v>3219558493505.6787</v>
      </c>
      <c r="B877" s="35">
        <v>0</v>
      </c>
      <c r="C877" s="56">
        <f t="shared" si="702"/>
        <v>19.25</v>
      </c>
      <c r="D877" s="60"/>
      <c r="E877" s="59">
        <f t="shared" si="701"/>
        <v>19.25</v>
      </c>
      <c r="F877" s="102">
        <f t="shared" si="699"/>
        <v>38.5</v>
      </c>
      <c r="G877" s="38">
        <f t="shared" si="703"/>
        <v>2.7505861044266258E+52</v>
      </c>
      <c r="H877" s="35">
        <f t="shared" si="704"/>
        <v>174.2000000000001</v>
      </c>
      <c r="I877" s="39">
        <v>871</v>
      </c>
      <c r="L877" s="34"/>
      <c r="M877" s="35"/>
      <c r="N877" s="43"/>
    </row>
    <row r="878" spans="1:14">
      <c r="A878" s="35">
        <f t="shared" si="700"/>
        <v>3333095978582.0161</v>
      </c>
      <c r="B878" s="35">
        <v>0</v>
      </c>
      <c r="C878" s="56">
        <f t="shared" si="702"/>
        <v>19.25</v>
      </c>
      <c r="D878" s="60"/>
      <c r="E878" s="59">
        <f t="shared" si="701"/>
        <v>19.25</v>
      </c>
      <c r="F878" s="102">
        <f t="shared" si="699"/>
        <v>38.5</v>
      </c>
      <c r="G878" s="38">
        <f t="shared" si="703"/>
        <v>3.1595937334325676E+52</v>
      </c>
      <c r="H878" s="35">
        <f t="shared" si="704"/>
        <v>174.40000000000009</v>
      </c>
      <c r="I878" s="39">
        <v>872</v>
      </c>
      <c r="L878" s="34"/>
      <c r="M878" s="35"/>
      <c r="N878" s="43"/>
    </row>
    <row r="879" spans="1:14">
      <c r="A879" s="35">
        <f t="shared" si="700"/>
        <v>3450637354422.7129</v>
      </c>
      <c r="B879" s="35">
        <v>0</v>
      </c>
      <c r="C879" s="56">
        <f t="shared" si="702"/>
        <v>19.25</v>
      </c>
      <c r="D879" s="60"/>
      <c r="E879" s="59">
        <f t="shared" si="701"/>
        <v>19.25</v>
      </c>
      <c r="F879" s="102">
        <f t="shared" si="699"/>
        <v>38.5</v>
      </c>
      <c r="G879" s="38">
        <f t="shared" si="703"/>
        <v>3.6294201240529315E+52</v>
      </c>
      <c r="H879" s="35">
        <f t="shared" si="704"/>
        <v>174.60000000000008</v>
      </c>
      <c r="I879" s="39">
        <v>873</v>
      </c>
      <c r="L879" s="34"/>
      <c r="M879" s="35"/>
      <c r="N879" s="43"/>
    </row>
    <row r="880" spans="1:14">
      <c r="A880" s="35">
        <f t="shared" si="700"/>
        <v>3572323817930.6426</v>
      </c>
      <c r="B880" s="35">
        <v>0</v>
      </c>
      <c r="C880" s="56">
        <f t="shared" si="702"/>
        <v>19.25</v>
      </c>
      <c r="D880" s="60"/>
      <c r="E880" s="59">
        <f t="shared" si="701"/>
        <v>19.25</v>
      </c>
      <c r="F880" s="102">
        <f t="shared" si="699"/>
        <v>38.5</v>
      </c>
      <c r="G880" s="38">
        <f t="shared" si="703"/>
        <v>4.1691089260927366E+52</v>
      </c>
      <c r="H880" s="35">
        <f t="shared" si="704"/>
        <v>174.8000000000001</v>
      </c>
      <c r="I880" s="39">
        <v>874</v>
      </c>
      <c r="L880" s="34"/>
      <c r="M880" s="35"/>
      <c r="N880" s="43"/>
    </row>
    <row r="881" spans="1:14">
      <c r="A881" s="35">
        <f t="shared" si="700"/>
        <v>3698301545306.7056</v>
      </c>
      <c r="B881" s="35">
        <v>0</v>
      </c>
      <c r="C881" s="56">
        <f t="shared" si="702"/>
        <v>19.25</v>
      </c>
      <c r="D881" s="60"/>
      <c r="E881" s="59">
        <f t="shared" si="701"/>
        <v>19.25</v>
      </c>
      <c r="F881" s="102">
        <f t="shared" si="699"/>
        <v>38.5</v>
      </c>
      <c r="G881" s="38">
        <f t="shared" si="703"/>
        <v>4.7890485652061824E+52</v>
      </c>
      <c r="H881" s="35">
        <f t="shared" si="704"/>
        <v>175.00000000000009</v>
      </c>
      <c r="I881" s="39">
        <v>875</v>
      </c>
      <c r="L881" s="34"/>
      <c r="M881" s="35"/>
      <c r="N881" s="43"/>
    </row>
    <row r="882" spans="1:14">
      <c r="A882" s="35">
        <f t="shared" si="700"/>
        <v>3828721867644.3955</v>
      </c>
      <c r="B882" s="35">
        <v>0</v>
      </c>
      <c r="C882" s="56">
        <f t="shared" si="702"/>
        <v>19.25</v>
      </c>
      <c r="D882" s="60"/>
      <c r="E882" s="59">
        <f t="shared" si="701"/>
        <v>19.25</v>
      </c>
      <c r="F882" s="102">
        <f t="shared" si="699"/>
        <v>38.5</v>
      </c>
      <c r="G882" s="38">
        <f t="shared" si="703"/>
        <v>5.5011722088532527E+52</v>
      </c>
      <c r="H882" s="35">
        <f t="shared" si="704"/>
        <v>175.2000000000001</v>
      </c>
      <c r="I882" s="39">
        <v>876</v>
      </c>
      <c r="L882" s="34"/>
      <c r="M882" s="35"/>
      <c r="N882" s="43"/>
    </row>
    <row r="883" spans="1:14">
      <c r="A883" s="35">
        <f t="shared" si="700"/>
        <v>3963741452716.6924</v>
      </c>
      <c r="B883" s="35">
        <v>0</v>
      </c>
      <c r="C883" s="56">
        <f t="shared" si="702"/>
        <v>19.25</v>
      </c>
      <c r="D883" s="60"/>
      <c r="E883" s="59">
        <f t="shared" si="701"/>
        <v>19.25</v>
      </c>
      <c r="F883" s="102">
        <f t="shared" si="699"/>
        <v>38.5</v>
      </c>
      <c r="G883" s="38">
        <f t="shared" si="703"/>
        <v>6.3191874668651373E+52</v>
      </c>
      <c r="H883" s="35">
        <f t="shared" si="704"/>
        <v>175.40000000000009</v>
      </c>
      <c r="I883" s="39">
        <v>877</v>
      </c>
      <c r="L883" s="34"/>
      <c r="M883" s="35"/>
      <c r="N883" s="43"/>
    </row>
    <row r="884" spans="1:14">
      <c r="A884" s="35">
        <f t="shared" si="700"/>
        <v>4103522493173.6577</v>
      </c>
      <c r="B884" s="35">
        <v>0</v>
      </c>
      <c r="C884" s="56">
        <f t="shared" si="702"/>
        <v>19.25</v>
      </c>
      <c r="D884" s="60"/>
      <c r="E884" s="59">
        <f t="shared" si="701"/>
        <v>19.25</v>
      </c>
      <c r="F884" s="102">
        <f t="shared" si="699"/>
        <v>38.5</v>
      </c>
      <c r="G884" s="38">
        <f t="shared" si="703"/>
        <v>7.258840248105864E+52</v>
      </c>
      <c r="H884" s="35">
        <f t="shared" si="704"/>
        <v>175.60000000000008</v>
      </c>
      <c r="I884" s="39">
        <v>878</v>
      </c>
      <c r="L884" s="34"/>
      <c r="M884" s="35"/>
      <c r="N884" s="43"/>
    </row>
    <row r="885" spans="1:14">
      <c r="A885" s="35">
        <f t="shared" si="700"/>
        <v>4248232901376.8076</v>
      </c>
      <c r="B885" s="35">
        <v>0</v>
      </c>
      <c r="C885" s="56">
        <f t="shared" si="702"/>
        <v>19.25</v>
      </c>
      <c r="D885" s="60"/>
      <c r="E885" s="59">
        <f t="shared" si="701"/>
        <v>19.25</v>
      </c>
      <c r="F885" s="102">
        <f t="shared" si="699"/>
        <v>38.5</v>
      </c>
      <c r="G885" s="38">
        <f t="shared" si="703"/>
        <v>8.3382178521854753E+52</v>
      </c>
      <c r="H885" s="35">
        <f t="shared" si="704"/>
        <v>175.8000000000001</v>
      </c>
      <c r="I885" s="39">
        <v>879</v>
      </c>
      <c r="L885" s="34"/>
      <c r="M885" s="35"/>
      <c r="N885" s="43"/>
    </row>
    <row r="886" spans="1:14">
      <c r="A886" s="35">
        <f t="shared" si="700"/>
        <v>4398046511104.2949</v>
      </c>
      <c r="B886" s="35">
        <v>0</v>
      </c>
      <c r="C886" s="56">
        <f t="shared" si="702"/>
        <v>19.25</v>
      </c>
      <c r="D886" s="60"/>
      <c r="E886" s="59">
        <f t="shared" si="701"/>
        <v>19.25</v>
      </c>
      <c r="F886" s="102">
        <f t="shared" si="699"/>
        <v>38.5</v>
      </c>
      <c r="G886" s="38">
        <f t="shared" si="703"/>
        <v>9.5780971304123668E+52</v>
      </c>
      <c r="H886" s="35">
        <f t="shared" si="704"/>
        <v>176.00000000000009</v>
      </c>
      <c r="I886" s="39">
        <v>880</v>
      </c>
      <c r="L886" s="34"/>
      <c r="M886" s="35"/>
      <c r="N886" s="43"/>
    </row>
    <row r="887" spans="1:14">
      <c r="A887" s="35">
        <f t="shared" si="700"/>
        <v>4553143286369.2236</v>
      </c>
      <c r="B887" s="35">
        <v>0</v>
      </c>
      <c r="C887" s="56">
        <f t="shared" si="702"/>
        <v>19.25</v>
      </c>
      <c r="D887" s="60"/>
      <c r="E887" s="59">
        <f t="shared" si="701"/>
        <v>19.25</v>
      </c>
      <c r="F887" s="102">
        <f t="shared" si="699"/>
        <v>38.5</v>
      </c>
      <c r="G887" s="38">
        <f t="shared" si="703"/>
        <v>1.1002344417706508E+53</v>
      </c>
      <c r="H887" s="35">
        <f t="shared" si="704"/>
        <v>176.20000000000007</v>
      </c>
      <c r="I887" s="39">
        <v>881</v>
      </c>
      <c r="L887" s="34"/>
      <c r="M887" s="35"/>
      <c r="N887" s="43"/>
    </row>
    <row r="888" spans="1:14">
      <c r="A888" s="35">
        <f t="shared" si="700"/>
        <v>4713709537601.9141</v>
      </c>
      <c r="B888" s="35">
        <v>0</v>
      </c>
      <c r="C888" s="56">
        <f t="shared" si="702"/>
        <v>19.25</v>
      </c>
      <c r="D888" s="60"/>
      <c r="E888" s="59">
        <f t="shared" si="701"/>
        <v>19.25</v>
      </c>
      <c r="F888" s="102">
        <f t="shared" si="699"/>
        <v>38.5</v>
      </c>
      <c r="G888" s="38">
        <f t="shared" si="703"/>
        <v>1.2638374933730277E+53</v>
      </c>
      <c r="H888" s="35">
        <f t="shared" si="704"/>
        <v>176.40000000000009</v>
      </c>
      <c r="I888" s="39">
        <v>882</v>
      </c>
      <c r="L888" s="34"/>
      <c r="M888" s="35"/>
      <c r="N888" s="43"/>
    </row>
    <row r="889" spans="1:14">
      <c r="A889" s="35">
        <f t="shared" si="700"/>
        <v>4879938145455.8213</v>
      </c>
      <c r="B889" s="35">
        <v>0</v>
      </c>
      <c r="C889" s="56">
        <f t="shared" si="702"/>
        <v>19.25</v>
      </c>
      <c r="D889" s="60"/>
      <c r="E889" s="59">
        <f t="shared" si="701"/>
        <v>19.25</v>
      </c>
      <c r="F889" s="102">
        <f t="shared" si="699"/>
        <v>38.5</v>
      </c>
      <c r="G889" s="38">
        <f t="shared" si="703"/>
        <v>1.4517680496211734E+53</v>
      </c>
      <c r="H889" s="35">
        <f t="shared" si="704"/>
        <v>176.60000000000008</v>
      </c>
      <c r="I889" s="39">
        <v>883</v>
      </c>
      <c r="L889" s="34"/>
      <c r="M889" s="35"/>
      <c r="N889" s="43"/>
    </row>
    <row r="890" spans="1:14">
      <c r="A890" s="35">
        <f t="shared" si="700"/>
        <v>5052028792505.9541</v>
      </c>
      <c r="B890" s="35">
        <v>0</v>
      </c>
      <c r="C890" s="56">
        <f t="shared" si="702"/>
        <v>19.25</v>
      </c>
      <c r="D890" s="60"/>
      <c r="E890" s="59">
        <f t="shared" si="701"/>
        <v>19.25</v>
      </c>
      <c r="F890" s="102">
        <f t="shared" si="699"/>
        <v>38.5</v>
      </c>
      <c r="G890" s="38">
        <f t="shared" si="703"/>
        <v>1.6676435704370959E+53</v>
      </c>
      <c r="H890" s="35">
        <f t="shared" si="704"/>
        <v>176.8000000000001</v>
      </c>
      <c r="I890" s="39">
        <v>884</v>
      </c>
      <c r="L890" s="34"/>
      <c r="M890" s="35"/>
      <c r="N890" s="43"/>
    </row>
    <row r="891" spans="1:14">
      <c r="A891" s="35">
        <f t="shared" si="700"/>
        <v>5230188203118.123</v>
      </c>
      <c r="B891" s="35">
        <v>0</v>
      </c>
      <c r="C891" s="56">
        <f t="shared" si="702"/>
        <v>19.25</v>
      </c>
      <c r="D891" s="60"/>
      <c r="E891" s="59">
        <f t="shared" si="701"/>
        <v>19.25</v>
      </c>
      <c r="F891" s="102">
        <f t="shared" si="699"/>
        <v>38.5</v>
      </c>
      <c r="G891" s="38">
        <f t="shared" si="703"/>
        <v>1.9156194260824742E+53</v>
      </c>
      <c r="H891" s="35">
        <f t="shared" si="704"/>
        <v>177.00000000000009</v>
      </c>
      <c r="I891" s="39">
        <v>885</v>
      </c>
      <c r="L891" s="34"/>
      <c r="M891" s="35"/>
      <c r="N891" s="43"/>
    </row>
    <row r="892" spans="1:14">
      <c r="A892" s="35">
        <f t="shared" si="700"/>
        <v>5414630391777.1553</v>
      </c>
      <c r="B892" s="35">
        <v>0</v>
      </c>
      <c r="C892" s="56">
        <f t="shared" si="702"/>
        <v>19.25</v>
      </c>
      <c r="D892" s="60"/>
      <c r="E892" s="59">
        <f t="shared" si="701"/>
        <v>19.25</v>
      </c>
      <c r="F892" s="102">
        <f t="shared" si="699"/>
        <v>38.5</v>
      </c>
      <c r="G892" s="38">
        <f t="shared" si="703"/>
        <v>2.2004688835413024E+53</v>
      </c>
      <c r="H892" s="35">
        <f t="shared" si="704"/>
        <v>177.20000000000007</v>
      </c>
      <c r="I892" s="39">
        <v>886</v>
      </c>
      <c r="L892" s="34"/>
      <c r="M892" s="35"/>
      <c r="N892" s="43"/>
    </row>
    <row r="893" spans="1:14">
      <c r="A893" s="35">
        <f t="shared" si="700"/>
        <v>5605576920172.3848</v>
      </c>
      <c r="B893" s="35">
        <v>0</v>
      </c>
      <c r="C893" s="56">
        <f t="shared" si="702"/>
        <v>19.25</v>
      </c>
      <c r="D893" s="60"/>
      <c r="E893" s="59">
        <f t="shared" si="701"/>
        <v>19.25</v>
      </c>
      <c r="F893" s="102">
        <f t="shared" si="699"/>
        <v>38.5</v>
      </c>
      <c r="G893" s="38">
        <f t="shared" si="703"/>
        <v>2.527674986746057E+53</v>
      </c>
      <c r="H893" s="35">
        <f t="shared" si="704"/>
        <v>177.40000000000009</v>
      </c>
      <c r="I893" s="39">
        <v>887</v>
      </c>
      <c r="L893" s="34"/>
      <c r="M893" s="35"/>
      <c r="N893" s="43"/>
    </row>
    <row r="894" spans="1:14">
      <c r="A894" s="35">
        <f t="shared" si="700"/>
        <v>5803257163349.248</v>
      </c>
      <c r="B894" s="35">
        <v>0</v>
      </c>
      <c r="C894" s="56">
        <f t="shared" si="702"/>
        <v>19.25</v>
      </c>
      <c r="D894" s="60"/>
      <c r="E894" s="59">
        <f t="shared" si="701"/>
        <v>19.25</v>
      </c>
      <c r="F894" s="102">
        <f t="shared" si="699"/>
        <v>38.5</v>
      </c>
      <c r="G894" s="38">
        <f t="shared" si="703"/>
        <v>2.9035360992423473E+53</v>
      </c>
      <c r="H894" s="35">
        <f t="shared" si="704"/>
        <v>177.60000000000008</v>
      </c>
      <c r="I894" s="39">
        <v>888</v>
      </c>
      <c r="L894" s="34"/>
      <c r="M894" s="35"/>
      <c r="N894" s="43"/>
    </row>
    <row r="895" spans="1:14">
      <c r="A895" s="35">
        <f t="shared" si="700"/>
        <v>6007908585246.6885</v>
      </c>
      <c r="B895" s="35">
        <v>0</v>
      </c>
      <c r="C895" s="56">
        <f t="shared" si="702"/>
        <v>19.25</v>
      </c>
      <c r="D895" s="60"/>
      <c r="E895" s="59">
        <f t="shared" si="701"/>
        <v>19.25</v>
      </c>
      <c r="F895" s="102">
        <f t="shared" si="699"/>
        <v>38.5</v>
      </c>
      <c r="G895" s="38">
        <f t="shared" si="703"/>
        <v>3.3352871408741939E+53</v>
      </c>
      <c r="H895" s="35">
        <f t="shared" si="704"/>
        <v>177.80000000000007</v>
      </c>
      <c r="I895" s="39">
        <v>889</v>
      </c>
      <c r="L895" s="34"/>
      <c r="M895" s="35"/>
      <c r="N895" s="43"/>
    </row>
    <row r="896" spans="1:14">
      <c r="A896" s="35">
        <f t="shared" si="700"/>
        <v>6219777023951.3711</v>
      </c>
      <c r="B896" s="35">
        <v>0</v>
      </c>
      <c r="C896" s="56">
        <f t="shared" si="702"/>
        <v>19.25</v>
      </c>
      <c r="D896" s="60"/>
      <c r="E896" s="59">
        <f t="shared" si="701"/>
        <v>19.25</v>
      </c>
      <c r="F896" s="102">
        <f t="shared" si="699"/>
        <v>38.5</v>
      </c>
      <c r="G896" s="38">
        <f t="shared" si="703"/>
        <v>3.8312388521649493E+53</v>
      </c>
      <c r="H896" s="35">
        <f t="shared" si="704"/>
        <v>178.00000000000009</v>
      </c>
      <c r="I896" s="39">
        <v>890</v>
      </c>
      <c r="L896" s="34"/>
      <c r="M896" s="35"/>
      <c r="N896" s="43"/>
    </row>
    <row r="897" spans="1:14">
      <c r="A897" s="35">
        <f t="shared" si="700"/>
        <v>6439116987011.3662</v>
      </c>
      <c r="B897" s="35">
        <v>0</v>
      </c>
      <c r="C897" s="56">
        <f t="shared" si="702"/>
        <v>19.25</v>
      </c>
      <c r="D897" s="60"/>
      <c r="E897" s="59">
        <f t="shared" si="701"/>
        <v>19.25</v>
      </c>
      <c r="F897" s="102">
        <f t="shared" si="699"/>
        <v>38.5</v>
      </c>
      <c r="G897" s="38">
        <f t="shared" si="703"/>
        <v>4.4009377670826064E+53</v>
      </c>
      <c r="H897" s="35">
        <f t="shared" si="704"/>
        <v>178.20000000000007</v>
      </c>
      <c r="I897" s="39">
        <v>891</v>
      </c>
      <c r="L897" s="34"/>
      <c r="M897" s="35"/>
      <c r="N897" s="43"/>
    </row>
    <row r="898" spans="1:14">
      <c r="A898" s="35">
        <f t="shared" si="700"/>
        <v>6666191957164.043</v>
      </c>
      <c r="B898" s="35">
        <v>0</v>
      </c>
      <c r="C898" s="56">
        <f t="shared" si="702"/>
        <v>19.25</v>
      </c>
      <c r="D898" s="60"/>
      <c r="E898" s="59">
        <f t="shared" si="701"/>
        <v>19.25</v>
      </c>
      <c r="F898" s="102">
        <f t="shared" si="699"/>
        <v>38.5</v>
      </c>
      <c r="G898" s="38">
        <f t="shared" si="703"/>
        <v>5.0553499734921141E+53</v>
      </c>
      <c r="H898" s="35">
        <f t="shared" si="704"/>
        <v>178.40000000000009</v>
      </c>
      <c r="I898" s="39">
        <v>892</v>
      </c>
      <c r="L898" s="34"/>
      <c r="M898" s="35"/>
      <c r="N898" s="43"/>
    </row>
    <row r="899" spans="1:14">
      <c r="A899" s="35">
        <f t="shared" si="700"/>
        <v>6901274708845.4365</v>
      </c>
      <c r="B899" s="35">
        <v>0</v>
      </c>
      <c r="C899" s="56">
        <f t="shared" si="702"/>
        <v>19.25</v>
      </c>
      <c r="D899" s="60"/>
      <c r="E899" s="59">
        <f t="shared" si="701"/>
        <v>19.25</v>
      </c>
      <c r="F899" s="102">
        <f t="shared" si="699"/>
        <v>38.5</v>
      </c>
      <c r="G899" s="38">
        <f t="shared" si="703"/>
        <v>5.8070721984846972E+53</v>
      </c>
      <c r="H899" s="35">
        <f t="shared" si="704"/>
        <v>178.60000000000008</v>
      </c>
      <c r="I899" s="39">
        <v>893</v>
      </c>
      <c r="L899" s="34"/>
      <c r="M899" s="35"/>
      <c r="N899" s="43"/>
    </row>
    <row r="900" spans="1:14">
      <c r="A900" s="35">
        <f t="shared" si="700"/>
        <v>7144647635861.2949</v>
      </c>
      <c r="B900" s="35">
        <v>0</v>
      </c>
      <c r="C900" s="56">
        <f t="shared" si="702"/>
        <v>19.25</v>
      </c>
      <c r="D900" s="60"/>
      <c r="E900" s="59">
        <f t="shared" si="701"/>
        <v>19.25</v>
      </c>
      <c r="F900" s="102">
        <f t="shared" si="699"/>
        <v>38.5</v>
      </c>
      <c r="G900" s="38">
        <f t="shared" si="703"/>
        <v>6.6705742817483879E+53</v>
      </c>
      <c r="H900" s="35">
        <f t="shared" si="704"/>
        <v>178.8000000000001</v>
      </c>
      <c r="I900" s="39">
        <v>894</v>
      </c>
      <c r="L900" s="34"/>
      <c r="M900" s="35"/>
      <c r="N900" s="43"/>
    </row>
    <row r="901" spans="1:14">
      <c r="A901" s="35">
        <f t="shared" si="700"/>
        <v>7396603090613.4248</v>
      </c>
      <c r="B901" s="35">
        <v>0</v>
      </c>
      <c r="C901" s="56">
        <f t="shared" si="702"/>
        <v>19.25</v>
      </c>
      <c r="D901" s="60"/>
      <c r="E901" s="59">
        <f t="shared" si="701"/>
        <v>19.25</v>
      </c>
      <c r="F901" s="102">
        <f t="shared" si="699"/>
        <v>38.5</v>
      </c>
      <c r="G901" s="38">
        <f t="shared" si="703"/>
        <v>7.662477704329902E+53</v>
      </c>
      <c r="H901" s="35">
        <f t="shared" si="704"/>
        <v>179.00000000000009</v>
      </c>
      <c r="I901" s="39">
        <v>895</v>
      </c>
      <c r="L901" s="34"/>
      <c r="M901" s="35"/>
      <c r="N901" s="43"/>
    </row>
    <row r="902" spans="1:14">
      <c r="A902" s="35">
        <f t="shared" si="700"/>
        <v>7657443735288.8027</v>
      </c>
      <c r="B902" s="35">
        <v>0</v>
      </c>
      <c r="C902" s="56">
        <f t="shared" si="702"/>
        <v>19.25</v>
      </c>
      <c r="D902" s="60"/>
      <c r="E902" s="59">
        <f t="shared" si="701"/>
        <v>19.25</v>
      </c>
      <c r="F902" s="102">
        <f t="shared" ref="F902:F906" si="705">C902+E902</f>
        <v>38.5</v>
      </c>
      <c r="G902" s="38">
        <f t="shared" si="703"/>
        <v>8.8018755341652163E+53</v>
      </c>
      <c r="H902" s="35">
        <f t="shared" si="704"/>
        <v>179.2000000000001</v>
      </c>
      <c r="I902" s="39">
        <v>896</v>
      </c>
      <c r="L902" s="34"/>
      <c r="M902" s="35"/>
      <c r="N902" s="43"/>
    </row>
    <row r="903" spans="1:14">
      <c r="A903" s="35">
        <f t="shared" ref="A903:A906" si="706">POWER(POWER(2,0.05),I903-40)</f>
        <v>7927482905433.3965</v>
      </c>
      <c r="B903" s="35">
        <v>0</v>
      </c>
      <c r="C903" s="56">
        <f t="shared" si="702"/>
        <v>19.25</v>
      </c>
      <c r="D903" s="60"/>
      <c r="E903" s="59">
        <f t="shared" ref="E903:E906" si="707">C903</f>
        <v>19.25</v>
      </c>
      <c r="F903" s="102">
        <f t="shared" si="705"/>
        <v>38.5</v>
      </c>
      <c r="G903" s="38">
        <f t="shared" si="703"/>
        <v>1.0110699946984233E+54</v>
      </c>
      <c r="H903" s="35">
        <f t="shared" si="704"/>
        <v>179.40000000000009</v>
      </c>
      <c r="I903" s="39">
        <v>897</v>
      </c>
      <c r="L903" s="34"/>
      <c r="M903" s="35"/>
      <c r="N903" s="43"/>
    </row>
    <row r="904" spans="1:14">
      <c r="A904" s="35">
        <f t="shared" si="706"/>
        <v>8207044986347.3291</v>
      </c>
      <c r="B904" s="35">
        <v>0</v>
      </c>
      <c r="C904" s="56">
        <f t="shared" si="702"/>
        <v>19.25</v>
      </c>
      <c r="D904" s="60"/>
      <c r="E904" s="59">
        <f t="shared" si="707"/>
        <v>19.25</v>
      </c>
      <c r="F904" s="102">
        <f t="shared" si="705"/>
        <v>38.5</v>
      </c>
      <c r="G904" s="38">
        <f t="shared" si="703"/>
        <v>1.1614144396969398E+54</v>
      </c>
      <c r="H904" s="35">
        <f t="shared" si="704"/>
        <v>179.60000000000011</v>
      </c>
      <c r="I904" s="39">
        <v>898</v>
      </c>
      <c r="L904" s="34"/>
      <c r="M904" s="35"/>
      <c r="N904" s="43"/>
    </row>
    <row r="905" spans="1:14">
      <c r="A905" s="35">
        <f t="shared" si="706"/>
        <v>8496465802753.627</v>
      </c>
      <c r="B905" s="35">
        <v>0</v>
      </c>
      <c r="C905" s="56">
        <f t="shared" si="702"/>
        <v>19.25</v>
      </c>
      <c r="D905" s="60"/>
      <c r="E905" s="59">
        <f t="shared" si="707"/>
        <v>19.25</v>
      </c>
      <c r="F905" s="102">
        <f t="shared" si="705"/>
        <v>38.5</v>
      </c>
      <c r="G905" s="38">
        <f t="shared" si="703"/>
        <v>1.3341148563496779E+54</v>
      </c>
      <c r="H905" s="35">
        <f t="shared" si="704"/>
        <v>179.8000000000001</v>
      </c>
      <c r="I905" s="39">
        <v>899</v>
      </c>
      <c r="L905" s="34"/>
      <c r="M905" s="35"/>
      <c r="N905" s="43"/>
    </row>
    <row r="906" spans="1:14">
      <c r="A906" s="35">
        <f t="shared" si="706"/>
        <v>8796093022208.6035</v>
      </c>
      <c r="B906" s="35">
        <v>0</v>
      </c>
      <c r="C906" s="56">
        <f t="shared" si="702"/>
        <v>19.25</v>
      </c>
      <c r="D906" s="60"/>
      <c r="E906" s="59">
        <f t="shared" si="707"/>
        <v>19.25</v>
      </c>
      <c r="F906" s="102">
        <f t="shared" si="705"/>
        <v>38.5</v>
      </c>
      <c r="G906" s="38">
        <f t="shared" si="703"/>
        <v>1.5324955408659811E+54</v>
      </c>
      <c r="H906" s="35">
        <f t="shared" si="704"/>
        <v>180.00000000000011</v>
      </c>
      <c r="I906" s="39">
        <v>900</v>
      </c>
      <c r="L906" s="34"/>
      <c r="M906" s="35"/>
      <c r="N906" s="43"/>
    </row>
    <row r="907" spans="1:14">
      <c r="C907" s="61"/>
      <c r="D907" s="60"/>
      <c r="E907" s="89"/>
      <c r="F907" s="89"/>
    </row>
    <row r="908" spans="1:14">
      <c r="C908" s="61"/>
      <c r="D908" s="60"/>
    </row>
    <row r="909" spans="1:14">
      <c r="C909" s="61"/>
      <c r="D909" s="60"/>
    </row>
    <row r="910" spans="1:14">
      <c r="C910" s="61"/>
      <c r="D910" s="60"/>
    </row>
    <row r="911" spans="1:14">
      <c r="C911" s="61"/>
      <c r="D911" s="60"/>
    </row>
    <row r="912" spans="1:14">
      <c r="C912" s="61"/>
      <c r="D912" s="60"/>
    </row>
    <row r="913" spans="3:4">
      <c r="C913" s="61"/>
      <c r="D913" s="60"/>
    </row>
    <row r="914" spans="3:4">
      <c r="C914" s="61"/>
      <c r="D914" s="60"/>
    </row>
    <row r="915" spans="3:4">
      <c r="C915" s="61"/>
      <c r="D915" s="60"/>
    </row>
    <row r="916" spans="3:4">
      <c r="C916" s="61"/>
      <c r="D916" s="60"/>
    </row>
    <row r="917" spans="3:4">
      <c r="C917" s="61"/>
      <c r="D917" s="60"/>
    </row>
    <row r="918" spans="3:4">
      <c r="C918" s="61"/>
      <c r="D918" s="60"/>
    </row>
    <row r="919" spans="3:4">
      <c r="C919" s="61"/>
      <c r="D919" s="60"/>
    </row>
    <row r="920" spans="3:4">
      <c r="C920" s="61"/>
      <c r="D920" s="60"/>
    </row>
    <row r="921" spans="3:4">
      <c r="C921" s="61"/>
      <c r="D921" s="60"/>
    </row>
    <row r="922" spans="3:4">
      <c r="C922" s="61"/>
      <c r="D922" s="60"/>
    </row>
    <row r="923" spans="3:4">
      <c r="C923" s="61"/>
      <c r="D923" s="60"/>
    </row>
    <row r="924" spans="3:4">
      <c r="C924" s="61"/>
      <c r="D924" s="60"/>
    </row>
    <row r="925" spans="3:4">
      <c r="C925" s="61"/>
      <c r="D925" s="60"/>
    </row>
    <row r="926" spans="3:4">
      <c r="C926" s="61"/>
      <c r="D926" s="60"/>
    </row>
    <row r="927" spans="3:4">
      <c r="C927" s="61"/>
      <c r="D927" s="60"/>
    </row>
    <row r="928" spans="3:4">
      <c r="C928" s="61"/>
      <c r="D928" s="60"/>
    </row>
    <row r="929" spans="3:4">
      <c r="C929" s="61"/>
      <c r="D929" s="60"/>
    </row>
    <row r="930" spans="3:4">
      <c r="C930" s="61"/>
      <c r="D930" s="60"/>
    </row>
    <row r="931" spans="3:4">
      <c r="C931" s="61"/>
      <c r="D931" s="60"/>
    </row>
    <row r="932" spans="3:4">
      <c r="C932" s="61"/>
      <c r="D932" s="60"/>
    </row>
    <row r="933" spans="3:4">
      <c r="C933" s="61"/>
      <c r="D933" s="60"/>
    </row>
    <row r="934" spans="3:4">
      <c r="C934" s="61"/>
      <c r="D934" s="60"/>
    </row>
    <row r="935" spans="3:4">
      <c r="C935" s="61"/>
      <c r="D935" s="60"/>
    </row>
    <row r="936" spans="3:4">
      <c r="C936" s="61"/>
      <c r="D936" s="60"/>
    </row>
    <row r="937" spans="3:4">
      <c r="C937" s="61"/>
      <c r="D937" s="60"/>
    </row>
    <row r="938" spans="3:4">
      <c r="C938" s="61"/>
      <c r="D938" s="60"/>
    </row>
    <row r="939" spans="3:4">
      <c r="C939" s="61"/>
      <c r="D939" s="60"/>
    </row>
    <row r="940" spans="3:4">
      <c r="C940" s="61"/>
      <c r="D940" s="60"/>
    </row>
    <row r="941" spans="3:4">
      <c r="C941" s="61"/>
      <c r="D941" s="60"/>
    </row>
    <row r="942" spans="3:4">
      <c r="C942" s="61"/>
      <c r="D942" s="60"/>
    </row>
    <row r="943" spans="3:4">
      <c r="C943" s="61"/>
      <c r="D943" s="60"/>
    </row>
    <row r="944" spans="3:4">
      <c r="C944" s="61"/>
      <c r="D944" s="60"/>
    </row>
    <row r="945" spans="3:4">
      <c r="C945" s="61"/>
      <c r="D945" s="60"/>
    </row>
    <row r="946" spans="3:4">
      <c r="C946" s="61"/>
      <c r="D946" s="60"/>
    </row>
    <row r="947" spans="3:4">
      <c r="C947" s="61"/>
      <c r="D947" s="60"/>
    </row>
    <row r="948" spans="3:4">
      <c r="C948" s="61"/>
      <c r="D948" s="60"/>
    </row>
    <row r="949" spans="3:4">
      <c r="C949" s="61"/>
      <c r="D949" s="60"/>
    </row>
    <row r="950" spans="3:4">
      <c r="C950" s="61"/>
      <c r="D950" s="60"/>
    </row>
    <row r="951" spans="3:4">
      <c r="C951" s="61"/>
      <c r="D951" s="60"/>
    </row>
    <row r="952" spans="3:4">
      <c r="C952" s="61"/>
      <c r="D952" s="60"/>
    </row>
    <row r="953" spans="3:4">
      <c r="C953" s="61"/>
      <c r="D953" s="60"/>
    </row>
    <row r="954" spans="3:4">
      <c r="C954" s="61"/>
      <c r="D954" s="60"/>
    </row>
    <row r="955" spans="3:4">
      <c r="C955" s="61"/>
      <c r="D955" s="60"/>
    </row>
    <row r="956" spans="3:4">
      <c r="C956" s="61"/>
      <c r="D956" s="60"/>
    </row>
    <row r="957" spans="3:4">
      <c r="C957" s="61"/>
      <c r="D957" s="60"/>
    </row>
    <row r="958" spans="3:4">
      <c r="C958" s="61"/>
      <c r="D958" s="60"/>
    </row>
    <row r="959" spans="3:4">
      <c r="C959" s="61"/>
      <c r="D959" s="60"/>
    </row>
    <row r="960" spans="3:4">
      <c r="C960" s="61"/>
      <c r="D960" s="60"/>
    </row>
    <row r="961" spans="3:4">
      <c r="C961" s="61"/>
      <c r="D961" s="60"/>
    </row>
    <row r="962" spans="3:4">
      <c r="C962" s="61"/>
      <c r="D962" s="60"/>
    </row>
    <row r="963" spans="3:4">
      <c r="C963" s="61"/>
      <c r="D963" s="60"/>
    </row>
    <row r="964" spans="3:4">
      <c r="C964" s="61"/>
      <c r="D964" s="60"/>
    </row>
    <row r="965" spans="3:4">
      <c r="C965" s="61"/>
      <c r="D965" s="60"/>
    </row>
    <row r="966" spans="3:4">
      <c r="C966" s="61"/>
      <c r="D966" s="60"/>
    </row>
    <row r="967" spans="3:4">
      <c r="C967" s="61"/>
      <c r="D967" s="60"/>
    </row>
  </sheetData>
  <phoneticPr fontId="2" type="noConversion"/>
  <conditionalFormatting sqref="AF5:AF1048576">
    <cfRule type="colorScale" priority="6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1048576">
    <cfRule type="colorScale" priority="6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1048576">
    <cfRule type="colorScale" priority="6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1048576">
    <cfRule type="colorScale" priority="6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1048576">
    <cfRule type="colorScale" priority="6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6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6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6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6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X5:X1048576 AT5:AT1048576 BE5:BE1048576 BP5:BP1048576 CA5:CA1048576 CL5:CL1048576 CW5:CW1048576 AI5:AI1048576 DH5:DH1048576">
    <cfRule type="cellIs" dxfId="14" priority="646" operator="greaterThan">
      <formula>1</formula>
    </cfRule>
  </conditionalFormatting>
  <conditionalFormatting sqref="AQ5:AQ643">
    <cfRule type="colorScale" priority="6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6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6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6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6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6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6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6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6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6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1048576">
    <cfRule type="colorScale" priority="6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6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1048576">
    <cfRule type="colorScale" priority="6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6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6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1048576">
    <cfRule type="colorScale" priority="6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6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1048576">
    <cfRule type="colorScale" priority="6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6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1048576">
    <cfRule type="colorScale" priority="6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6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5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1048576">
    <cfRule type="colorScale" priority="5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5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1048576">
    <cfRule type="colorScale" priority="5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5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1048576">
    <cfRule type="colorScale" priority="5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5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1048576">
    <cfRule type="colorScale" priority="5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5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17:BW643">
    <cfRule type="colorScale" priority="5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1048576">
    <cfRule type="colorScale" priority="5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7:BW643">
    <cfRule type="colorScale" priority="5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5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5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5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5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5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5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5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5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17:CH643">
    <cfRule type="colorScale" priority="5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5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7:CH643">
    <cfRule type="colorScale" priority="5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17:CS643">
    <cfRule type="colorScale" priority="5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7:CS643">
    <cfRule type="colorScale" priority="5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D17:DD643">
    <cfRule type="colorScale" priority="5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D7:DD643">
    <cfRule type="colorScale" priority="5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O17:DO643">
    <cfRule type="colorScale" priority="5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O7:DO643">
    <cfRule type="colorScale" priority="5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D17:DD643">
    <cfRule type="colorScale" priority="5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D7:DD643">
    <cfRule type="colorScale" priority="5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17:CS643">
    <cfRule type="colorScale" priority="4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7:CS643">
    <cfRule type="colorScale" priority="4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17:CS643">
    <cfRule type="colorScale" priority="4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7:CS643">
    <cfRule type="colorScale" priority="4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17:CH643">
    <cfRule type="colorScale" priority="4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7:CH643">
    <cfRule type="colorScale" priority="4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17:CH643">
    <cfRule type="colorScale" priority="4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7:CH643">
    <cfRule type="colorScale" priority="4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17:CH643">
    <cfRule type="colorScale" priority="4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7:CH643">
    <cfRule type="colorScale" priority="4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17:BW643">
    <cfRule type="colorScale" priority="4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7:BW643">
    <cfRule type="colorScale" priority="4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17:BW643">
    <cfRule type="colorScale" priority="4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7:BW643">
    <cfRule type="colorScale" priority="3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17:BW643">
    <cfRule type="colorScale" priority="3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7:BW643">
    <cfRule type="colorScale" priority="3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17:BW643">
    <cfRule type="colorScale" priority="3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7:BW643">
    <cfRule type="colorScale" priority="3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3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3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3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3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3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3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3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3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2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2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5:J1048576">
    <cfRule type="expression" dxfId="13" priority="15">
      <formula>L5&gt;1</formula>
    </cfRule>
  </conditionalFormatting>
  <conditionalFormatting sqref="L5:L1048576">
    <cfRule type="cellIs" dxfId="12" priority="14" operator="greaterThan">
      <formula>1</formula>
    </cfRule>
  </conditionalFormatting>
  <conditionalFormatting sqref="T5:T1048576">
    <cfRule type="colorScale" priority="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S7:S906"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V5:V1048576">
    <cfRule type="expression" dxfId="11" priority="11">
      <formula>X5&gt;1</formula>
    </cfRule>
  </conditionalFormatting>
  <conditionalFormatting sqref="AG5:AG1048576">
    <cfRule type="expression" dxfId="10" priority="10">
      <formula>AI5&gt;1</formula>
    </cfRule>
  </conditionalFormatting>
  <conditionalFormatting sqref="AR5:AR1048576">
    <cfRule type="expression" dxfId="9" priority="9">
      <formula>AT5&gt;1</formula>
    </cfRule>
  </conditionalFormatting>
  <conditionalFormatting sqref="BC5:BC1048576">
    <cfRule type="expression" dxfId="8" priority="8">
      <formula>BE5&gt;1</formula>
    </cfRule>
  </conditionalFormatting>
  <conditionalFormatting sqref="BN5:BN1048576">
    <cfRule type="expression" dxfId="7" priority="7">
      <formula>BP5&gt;1</formula>
    </cfRule>
  </conditionalFormatting>
  <conditionalFormatting sqref="BY5:BY1048576">
    <cfRule type="expression" dxfId="6" priority="6">
      <formula>CA5&gt;1</formula>
    </cfRule>
  </conditionalFormatting>
  <conditionalFormatting sqref="CJ5:CJ1048576">
    <cfRule type="expression" dxfId="5" priority="5">
      <formula>CL5&gt;1</formula>
    </cfRule>
  </conditionalFormatting>
  <conditionalFormatting sqref="CU5:CU1048576">
    <cfRule type="expression" dxfId="4" priority="4">
      <formula>CW5&gt;1</formula>
    </cfRule>
  </conditionalFormatting>
  <conditionalFormatting sqref="DF5:DF1048576">
    <cfRule type="expression" dxfId="3" priority="3">
      <formula>DH5&gt;1</formula>
    </cfRule>
  </conditionalFormatting>
  <conditionalFormatting sqref="I6:I406">
    <cfRule type="expression" dxfId="2" priority="1">
      <formula>MOD(I6,5)=0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545"/>
  <sheetViews>
    <sheetView zoomScale="85" zoomScaleNormal="85" workbookViewId="0">
      <selection activeCell="B41" sqref="B41"/>
    </sheetView>
  </sheetViews>
  <sheetFormatPr defaultRowHeight="16.5"/>
  <cols>
    <col min="1" max="1" width="9" style="4"/>
    <col min="2" max="2" width="9" style="4" customWidth="1"/>
    <col min="3" max="3" width="4.625" style="4" customWidth="1"/>
  </cols>
  <sheetData>
    <row r="1" spans="1:19">
      <c r="A1" s="4" t="s">
        <v>2</v>
      </c>
      <c r="B1" s="4">
        <f>POWER(2,0.2)</f>
        <v>1.1486983549970351</v>
      </c>
      <c r="G1">
        <v>0</v>
      </c>
      <c r="H1">
        <v>10</v>
      </c>
      <c r="I1">
        <v>17</v>
      </c>
      <c r="J1">
        <v>5</v>
      </c>
      <c r="K1">
        <v>15</v>
      </c>
      <c r="L1">
        <v>2</v>
      </c>
      <c r="M1">
        <v>7</v>
      </c>
      <c r="N1">
        <v>1</v>
      </c>
      <c r="O1">
        <v>3</v>
      </c>
      <c r="P1">
        <v>18</v>
      </c>
      <c r="Q1">
        <v>8</v>
      </c>
      <c r="R1">
        <v>13</v>
      </c>
    </row>
    <row r="2" spans="1:19">
      <c r="E2" s="7" t="s">
        <v>11</v>
      </c>
      <c r="F2" s="7" t="s">
        <v>12</v>
      </c>
      <c r="G2" s="7" t="s">
        <v>13</v>
      </c>
      <c r="H2" s="7" t="s">
        <v>14</v>
      </c>
      <c r="I2" s="7" t="s">
        <v>15</v>
      </c>
      <c r="J2" s="7" t="s">
        <v>16</v>
      </c>
      <c r="K2" s="7" t="s">
        <v>17</v>
      </c>
      <c r="L2" s="7" t="s">
        <v>18</v>
      </c>
      <c r="M2" s="7" t="s">
        <v>19</v>
      </c>
      <c r="N2" s="7" t="s">
        <v>20</v>
      </c>
      <c r="O2" s="8" t="s">
        <v>25</v>
      </c>
      <c r="P2" s="10" t="s">
        <v>27</v>
      </c>
      <c r="Q2" s="10" t="s">
        <v>29</v>
      </c>
      <c r="R2" s="10" t="s">
        <v>29</v>
      </c>
      <c r="S2" s="12"/>
    </row>
    <row r="3" spans="1:19">
      <c r="E3" s="9" t="s">
        <v>21</v>
      </c>
      <c r="F3" s="8">
        <v>0</v>
      </c>
      <c r="G3" s="14">
        <v>15</v>
      </c>
      <c r="H3" s="14">
        <v>35</v>
      </c>
      <c r="I3" s="14">
        <v>60</v>
      </c>
      <c r="J3" s="14">
        <v>90</v>
      </c>
      <c r="K3" s="14">
        <v>130</v>
      </c>
      <c r="L3" s="14">
        <v>180</v>
      </c>
      <c r="M3" s="14">
        <v>230</v>
      </c>
      <c r="N3" s="14">
        <v>280</v>
      </c>
      <c r="O3" s="33">
        <v>330</v>
      </c>
      <c r="P3" s="11">
        <v>380</v>
      </c>
      <c r="Q3" s="11">
        <v>430</v>
      </c>
      <c r="S3" s="13"/>
    </row>
    <row r="4" spans="1:19" ht="27.75">
      <c r="E4" s="9" t="s">
        <v>22</v>
      </c>
      <c r="F4" s="13">
        <f t="shared" ref="F4" si="0">F3/5</f>
        <v>0</v>
      </c>
      <c r="G4" s="13">
        <f t="shared" ref="G4:Q4" si="1">G3/5</f>
        <v>3</v>
      </c>
      <c r="H4" s="13">
        <f t="shared" si="1"/>
        <v>7</v>
      </c>
      <c r="I4" s="13">
        <f t="shared" si="1"/>
        <v>12</v>
      </c>
      <c r="J4" s="13">
        <f t="shared" si="1"/>
        <v>18</v>
      </c>
      <c r="K4" s="13">
        <f t="shared" si="1"/>
        <v>26</v>
      </c>
      <c r="L4" s="13">
        <f t="shared" si="1"/>
        <v>36</v>
      </c>
      <c r="M4" s="13">
        <f t="shared" si="1"/>
        <v>46</v>
      </c>
      <c r="N4" s="13">
        <f t="shared" si="1"/>
        <v>56</v>
      </c>
      <c r="O4" s="13">
        <f t="shared" si="1"/>
        <v>66</v>
      </c>
      <c r="P4" s="13">
        <f t="shared" si="1"/>
        <v>76</v>
      </c>
      <c r="Q4" s="13">
        <f t="shared" si="1"/>
        <v>86</v>
      </c>
    </row>
    <row r="5" spans="1:19" ht="28.5">
      <c r="C5" s="4" t="s">
        <v>0</v>
      </c>
      <c r="E5" s="3" t="s">
        <v>23</v>
      </c>
      <c r="F5" s="2"/>
      <c r="G5" s="2"/>
      <c r="H5" s="2">
        <v>50</v>
      </c>
      <c r="I5" s="2"/>
      <c r="J5" s="2" t="s">
        <v>212</v>
      </c>
      <c r="K5" s="2"/>
      <c r="L5" s="2" t="s">
        <v>213</v>
      </c>
      <c r="M5" s="2"/>
      <c r="N5" s="2" t="s">
        <v>214</v>
      </c>
      <c r="O5" s="2"/>
    </row>
    <row r="6" spans="1:19">
      <c r="A6" s="4">
        <v>1</v>
      </c>
      <c r="B6" s="4">
        <f>LOG(A6,2)</f>
        <v>0</v>
      </c>
      <c r="E6" t="s">
        <v>31</v>
      </c>
      <c r="F6">
        <f t="shared" ref="F6" si="2">1+F3/200</f>
        <v>1</v>
      </c>
      <c r="G6">
        <f t="shared" ref="G6:Q6" si="3">1+G3/200</f>
        <v>1.075</v>
      </c>
      <c r="H6">
        <f t="shared" si="3"/>
        <v>1.175</v>
      </c>
      <c r="I6">
        <f t="shared" si="3"/>
        <v>1.3</v>
      </c>
      <c r="J6">
        <f t="shared" si="3"/>
        <v>1.45</v>
      </c>
      <c r="K6">
        <f t="shared" si="3"/>
        <v>1.65</v>
      </c>
      <c r="L6">
        <f t="shared" si="3"/>
        <v>1.9</v>
      </c>
      <c r="M6">
        <f t="shared" si="3"/>
        <v>2.15</v>
      </c>
      <c r="N6">
        <f t="shared" si="3"/>
        <v>2.4</v>
      </c>
      <c r="O6">
        <f t="shared" si="3"/>
        <v>2.65</v>
      </c>
      <c r="P6">
        <f t="shared" si="3"/>
        <v>2.9</v>
      </c>
      <c r="Q6">
        <f t="shared" si="3"/>
        <v>3.15</v>
      </c>
    </row>
    <row r="7" spans="1:19">
      <c r="A7" s="4">
        <f t="shared" ref="A7:A70" si="4">POWER($B$1,C7)</f>
        <v>1.1486983549970351</v>
      </c>
      <c r="B7" s="4">
        <f>LOG(A7,2)</f>
        <v>0.20000000000000012</v>
      </c>
      <c r="C7" s="4">
        <v>1</v>
      </c>
      <c r="E7" t="s">
        <v>32</v>
      </c>
      <c r="F7">
        <f>F6</f>
        <v>1</v>
      </c>
      <c r="G7">
        <f>F7+G6</f>
        <v>2.0750000000000002</v>
      </c>
      <c r="H7">
        <f t="shared" ref="H7" si="5">G7+H6</f>
        <v>3.25</v>
      </c>
      <c r="I7">
        <f t="shared" ref="I7" si="6">H7+I6</f>
        <v>4.55</v>
      </c>
      <c r="J7">
        <f t="shared" ref="J7" si="7">I7+J6</f>
        <v>6</v>
      </c>
      <c r="K7">
        <f t="shared" ref="K7" si="8">J7+K6</f>
        <v>7.65</v>
      </c>
      <c r="L7">
        <f t="shared" ref="L7" si="9">K7+L6</f>
        <v>9.5500000000000007</v>
      </c>
      <c r="M7">
        <f t="shared" ref="M7" si="10">L7+M6</f>
        <v>11.700000000000001</v>
      </c>
      <c r="N7">
        <f t="shared" ref="N7" si="11">M7+N6</f>
        <v>14.100000000000001</v>
      </c>
      <c r="O7">
        <f t="shared" ref="O7" si="12">N7+O6</f>
        <v>16.75</v>
      </c>
      <c r="P7">
        <f t="shared" ref="P7" si="13">O7+P6</f>
        <v>19.649999999999999</v>
      </c>
      <c r="Q7">
        <f t="shared" ref="Q7" si="14">P7+Q6</f>
        <v>22.799999999999997</v>
      </c>
    </row>
    <row r="8" spans="1:19">
      <c r="A8" s="4">
        <f t="shared" si="4"/>
        <v>1.3195079107728944</v>
      </c>
      <c r="B8" s="4">
        <f t="shared" ref="B8:B71" si="15">LOG(A8,2)</f>
        <v>0.40000000000000024</v>
      </c>
      <c r="C8" s="4">
        <v>2</v>
      </c>
    </row>
    <row r="9" spans="1:19">
      <c r="A9" s="4">
        <f t="shared" si="4"/>
        <v>1.5157165665103984</v>
      </c>
      <c r="B9" s="4">
        <f t="shared" si="15"/>
        <v>0.60000000000000031</v>
      </c>
      <c r="C9" s="4">
        <v>3</v>
      </c>
      <c r="G9">
        <f t="shared" ref="G9:Q9" si="16">G3-F3</f>
        <v>15</v>
      </c>
      <c r="H9">
        <f t="shared" si="16"/>
        <v>20</v>
      </c>
      <c r="I9">
        <f t="shared" si="16"/>
        <v>25</v>
      </c>
      <c r="J9">
        <f t="shared" si="16"/>
        <v>30</v>
      </c>
      <c r="K9">
        <f t="shared" si="16"/>
        <v>40</v>
      </c>
      <c r="L9">
        <f t="shared" si="16"/>
        <v>50</v>
      </c>
      <c r="M9">
        <f t="shared" si="16"/>
        <v>50</v>
      </c>
      <c r="N9">
        <f t="shared" si="16"/>
        <v>50</v>
      </c>
      <c r="O9">
        <f t="shared" si="16"/>
        <v>50</v>
      </c>
      <c r="P9">
        <f t="shared" si="16"/>
        <v>50</v>
      </c>
      <c r="Q9">
        <f t="shared" si="16"/>
        <v>50</v>
      </c>
    </row>
    <row r="10" spans="1:19">
      <c r="A10" s="4">
        <f t="shared" si="4"/>
        <v>1.7411011265922487</v>
      </c>
      <c r="B10" s="4">
        <f t="shared" si="15"/>
        <v>0.80000000000000049</v>
      </c>
      <c r="C10" s="4">
        <v>4</v>
      </c>
    </row>
    <row r="11" spans="1:19">
      <c r="A11" s="4">
        <f t="shared" si="4"/>
        <v>2.0000000000000004</v>
      </c>
      <c r="B11" s="4">
        <f t="shared" si="15"/>
        <v>1.0000000000000002</v>
      </c>
      <c r="C11" s="4">
        <v>5</v>
      </c>
      <c r="G11">
        <f>G6*8</f>
        <v>8.6</v>
      </c>
      <c r="H11">
        <f t="shared" ref="H11:Q11" si="17">H6*8</f>
        <v>9.4</v>
      </c>
      <c r="I11">
        <f t="shared" si="17"/>
        <v>10.4</v>
      </c>
      <c r="J11">
        <f t="shared" si="17"/>
        <v>11.6</v>
      </c>
      <c r="K11">
        <f t="shared" si="17"/>
        <v>13.2</v>
      </c>
      <c r="L11">
        <f t="shared" si="17"/>
        <v>15.2</v>
      </c>
      <c r="M11">
        <f t="shared" si="17"/>
        <v>17.2</v>
      </c>
      <c r="N11">
        <f t="shared" si="17"/>
        <v>19.2</v>
      </c>
      <c r="O11">
        <f t="shared" si="17"/>
        <v>21.2</v>
      </c>
      <c r="P11">
        <f t="shared" si="17"/>
        <v>23.2</v>
      </c>
      <c r="Q11">
        <f t="shared" si="17"/>
        <v>25.2</v>
      </c>
    </row>
    <row r="12" spans="1:19">
      <c r="A12" s="4">
        <f t="shared" si="4"/>
        <v>2.2973967099940706</v>
      </c>
      <c r="B12" s="4">
        <f t="shared" si="15"/>
        <v>1.2000000000000006</v>
      </c>
      <c r="C12" s="4">
        <v>6</v>
      </c>
      <c r="G12">
        <f>G11-G6</f>
        <v>7.5249999999999995</v>
      </c>
      <c r="H12">
        <f t="shared" ref="H12:Q12" si="18">H11-H6</f>
        <v>8.2249999999999996</v>
      </c>
      <c r="I12">
        <f t="shared" si="18"/>
        <v>9.1</v>
      </c>
      <c r="J12">
        <f t="shared" si="18"/>
        <v>10.15</v>
      </c>
      <c r="K12">
        <f t="shared" si="18"/>
        <v>11.549999999999999</v>
      </c>
      <c r="L12">
        <f t="shared" si="18"/>
        <v>13.299999999999999</v>
      </c>
      <c r="M12">
        <f t="shared" si="18"/>
        <v>15.049999999999999</v>
      </c>
      <c r="N12">
        <f t="shared" si="18"/>
        <v>16.8</v>
      </c>
      <c r="O12">
        <f t="shared" si="18"/>
        <v>18.55</v>
      </c>
      <c r="P12">
        <f t="shared" si="18"/>
        <v>20.3</v>
      </c>
      <c r="Q12">
        <f t="shared" si="18"/>
        <v>22.05</v>
      </c>
    </row>
    <row r="13" spans="1:19">
      <c r="A13" s="4">
        <f t="shared" si="4"/>
        <v>2.6390158215457897</v>
      </c>
      <c r="B13" s="4">
        <f t="shared" si="15"/>
        <v>1.4000000000000008</v>
      </c>
      <c r="C13" s="4">
        <v>7</v>
      </c>
      <c r="O13">
        <f>Q7*POWER(1.3,1)</f>
        <v>29.639999999999997</v>
      </c>
      <c r="P13">
        <f>Q7*POWER(1.3,2)</f>
        <v>38.531999999999996</v>
      </c>
      <c r="Q13">
        <f>Q7*POWER(1.3,3)</f>
        <v>50.091600000000007</v>
      </c>
    </row>
    <row r="14" spans="1:19">
      <c r="A14" s="4">
        <f t="shared" si="4"/>
        <v>3.0314331330207978</v>
      </c>
      <c r="B14" s="4">
        <f t="shared" si="15"/>
        <v>1.600000000000001</v>
      </c>
      <c r="C14" s="4">
        <v>8</v>
      </c>
      <c r="O14">
        <f>O13-$Q$7</f>
        <v>6.84</v>
      </c>
      <c r="P14">
        <f>P13-$Q$7</f>
        <v>15.731999999999999</v>
      </c>
      <c r="Q14">
        <f>Q13-$Q$7</f>
        <v>27.29160000000001</v>
      </c>
    </row>
    <row r="15" spans="1:19">
      <c r="A15" s="4">
        <f t="shared" si="4"/>
        <v>3.4822022531844987</v>
      </c>
      <c r="B15" s="4">
        <f t="shared" si="15"/>
        <v>1.8000000000000009</v>
      </c>
      <c r="C15" s="4">
        <v>9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</row>
    <row r="16" spans="1:19">
      <c r="A16" s="4">
        <f t="shared" si="4"/>
        <v>4.0000000000000027</v>
      </c>
      <c r="B16" s="4">
        <f t="shared" si="15"/>
        <v>2.0000000000000009</v>
      </c>
      <c r="C16" s="5">
        <v>10</v>
      </c>
      <c r="G16">
        <v>0</v>
      </c>
      <c r="H16">
        <v>2</v>
      </c>
      <c r="I16">
        <v>5</v>
      </c>
      <c r="J16">
        <v>7</v>
      </c>
      <c r="K16">
        <v>10</v>
      </c>
      <c r="L16">
        <v>12</v>
      </c>
      <c r="M16">
        <v>15</v>
      </c>
      <c r="N16">
        <v>17</v>
      </c>
      <c r="O16">
        <v>3</v>
      </c>
      <c r="P16">
        <v>8</v>
      </c>
      <c r="Q16">
        <v>13</v>
      </c>
      <c r="R16">
        <v>18</v>
      </c>
    </row>
    <row r="17" spans="1:19">
      <c r="A17" s="4">
        <f t="shared" si="4"/>
        <v>4.5947934199881431</v>
      </c>
      <c r="B17" s="4">
        <f t="shared" si="15"/>
        <v>2.2000000000000011</v>
      </c>
      <c r="C17" s="4">
        <v>11</v>
      </c>
    </row>
    <row r="18" spans="1:19">
      <c r="A18" s="4">
        <f t="shared" si="4"/>
        <v>5.2780316430915812</v>
      </c>
      <c r="B18" s="4">
        <f t="shared" si="15"/>
        <v>2.4000000000000012</v>
      </c>
      <c r="C18" s="4">
        <v>12</v>
      </c>
    </row>
    <row r="19" spans="1:19">
      <c r="A19" s="4">
        <f t="shared" si="4"/>
        <v>6.0628662660415973</v>
      </c>
      <c r="B19" s="4">
        <f t="shared" si="15"/>
        <v>2.6000000000000014</v>
      </c>
      <c r="C19" s="4">
        <v>13</v>
      </c>
    </row>
    <row r="20" spans="1:19">
      <c r="A20" s="4">
        <f t="shared" si="4"/>
        <v>6.9644045063689983</v>
      </c>
      <c r="B20" s="4">
        <f t="shared" si="15"/>
        <v>2.8000000000000012</v>
      </c>
      <c r="C20" s="4">
        <v>14</v>
      </c>
    </row>
    <row r="21" spans="1:19">
      <c r="A21" s="4">
        <f t="shared" si="4"/>
        <v>8.0000000000000071</v>
      </c>
      <c r="B21" s="4">
        <f t="shared" si="15"/>
        <v>3.0000000000000013</v>
      </c>
      <c r="C21" s="4">
        <v>15</v>
      </c>
      <c r="I21">
        <f>POWER(2,13)</f>
        <v>8192</v>
      </c>
    </row>
    <row r="22" spans="1:19">
      <c r="A22" s="4">
        <f t="shared" si="4"/>
        <v>9.1895868399762897</v>
      </c>
      <c r="B22" s="4">
        <f t="shared" si="15"/>
        <v>3.200000000000002</v>
      </c>
      <c r="C22" s="4">
        <v>16</v>
      </c>
    </row>
    <row r="23" spans="1:19">
      <c r="A23" s="4">
        <f t="shared" si="4"/>
        <v>10.556063286183166</v>
      </c>
      <c r="B23" s="4">
        <f t="shared" si="15"/>
        <v>3.4000000000000017</v>
      </c>
      <c r="C23" s="4">
        <v>17</v>
      </c>
      <c r="F23">
        <v>0</v>
      </c>
      <c r="G23">
        <v>0</v>
      </c>
      <c r="H23">
        <v>5</v>
      </c>
      <c r="I23">
        <v>5</v>
      </c>
      <c r="J23">
        <v>0</v>
      </c>
      <c r="K23">
        <v>0</v>
      </c>
      <c r="L23">
        <v>5</v>
      </c>
      <c r="M23">
        <v>5</v>
      </c>
      <c r="N23">
        <v>0</v>
      </c>
      <c r="O23">
        <v>5</v>
      </c>
      <c r="P23">
        <v>0</v>
      </c>
      <c r="Q23">
        <v>5</v>
      </c>
      <c r="R23">
        <v>0</v>
      </c>
    </row>
    <row r="24" spans="1:19">
      <c r="A24" s="4">
        <f t="shared" si="4"/>
        <v>12.125732532083198</v>
      </c>
      <c r="B24" s="4">
        <f t="shared" si="15"/>
        <v>3.6000000000000019</v>
      </c>
      <c r="C24" s="4">
        <v>18</v>
      </c>
      <c r="E24" s="7" t="s">
        <v>11</v>
      </c>
      <c r="F24" t="s">
        <v>138</v>
      </c>
      <c r="G24" s="7" t="s">
        <v>12</v>
      </c>
      <c r="H24" s="7" t="s">
        <v>13</v>
      </c>
      <c r="I24" s="7" t="s">
        <v>14</v>
      </c>
      <c r="J24" s="7" t="s">
        <v>15</v>
      </c>
      <c r="K24" s="7" t="s">
        <v>16</v>
      </c>
      <c r="L24" s="7" t="s">
        <v>17</v>
      </c>
      <c r="M24" s="7" t="s">
        <v>18</v>
      </c>
      <c r="N24" s="7" t="s">
        <v>19</v>
      </c>
      <c r="O24" s="7" t="s">
        <v>20</v>
      </c>
      <c r="P24" s="8" t="s">
        <v>25</v>
      </c>
      <c r="Q24" s="10" t="s">
        <v>27</v>
      </c>
      <c r="R24" s="10" t="s">
        <v>27</v>
      </c>
      <c r="S24" s="12"/>
    </row>
    <row r="25" spans="1:19">
      <c r="A25" s="4">
        <f t="shared" si="4"/>
        <v>13.928809012738004</v>
      </c>
      <c r="B25" s="4">
        <f t="shared" si="15"/>
        <v>3.800000000000002</v>
      </c>
      <c r="C25" s="4">
        <v>19</v>
      </c>
      <c r="E25" s="9" t="s">
        <v>21</v>
      </c>
      <c r="F25" s="8">
        <v>0</v>
      </c>
      <c r="G25" s="14">
        <v>0</v>
      </c>
      <c r="H25" s="14">
        <v>15</v>
      </c>
      <c r="I25" s="14">
        <v>35</v>
      </c>
      <c r="J25" s="14">
        <v>60</v>
      </c>
      <c r="K25" s="14">
        <v>90</v>
      </c>
      <c r="L25" s="14">
        <v>125</v>
      </c>
      <c r="M25" s="14">
        <v>165</v>
      </c>
      <c r="N25" s="14">
        <v>210</v>
      </c>
      <c r="O25" s="33">
        <v>260</v>
      </c>
      <c r="P25" s="11">
        <v>315</v>
      </c>
      <c r="Q25" s="11">
        <v>375</v>
      </c>
      <c r="R25" s="11">
        <v>440</v>
      </c>
      <c r="S25" s="13"/>
    </row>
    <row r="26" spans="1:19" ht="27.75">
      <c r="A26" s="4">
        <f t="shared" si="4"/>
        <v>16.000000000000021</v>
      </c>
      <c r="B26" s="4">
        <f t="shared" si="15"/>
        <v>4.0000000000000018</v>
      </c>
      <c r="C26" s="5">
        <v>20</v>
      </c>
      <c r="E26" s="9" t="s">
        <v>22</v>
      </c>
      <c r="F26" s="13">
        <f t="shared" ref="F26:Q26" si="19">F25/5</f>
        <v>0</v>
      </c>
      <c r="G26" s="13">
        <f t="shared" si="19"/>
        <v>0</v>
      </c>
      <c r="H26" s="13">
        <f t="shared" si="19"/>
        <v>3</v>
      </c>
      <c r="I26" s="13">
        <f t="shared" si="19"/>
        <v>7</v>
      </c>
      <c r="J26" s="13">
        <f t="shared" si="19"/>
        <v>12</v>
      </c>
      <c r="K26" s="13">
        <f t="shared" si="19"/>
        <v>18</v>
      </c>
      <c r="L26" s="13">
        <f t="shared" si="19"/>
        <v>25</v>
      </c>
      <c r="M26" s="13">
        <f t="shared" si="19"/>
        <v>33</v>
      </c>
      <c r="N26" s="13">
        <f t="shared" si="19"/>
        <v>42</v>
      </c>
      <c r="O26" s="13">
        <f t="shared" si="19"/>
        <v>52</v>
      </c>
      <c r="P26" s="13">
        <f t="shared" si="19"/>
        <v>63</v>
      </c>
      <c r="Q26" s="13">
        <f t="shared" si="19"/>
        <v>75</v>
      </c>
      <c r="R26" s="13">
        <f t="shared" ref="R26" si="20">R25/5</f>
        <v>88</v>
      </c>
    </row>
    <row r="27" spans="1:19" ht="25.5">
      <c r="A27" s="4">
        <f t="shared" si="4"/>
        <v>18.379173679952583</v>
      </c>
      <c r="B27" s="4">
        <f t="shared" si="15"/>
        <v>4.200000000000002</v>
      </c>
      <c r="C27" s="4">
        <v>21</v>
      </c>
      <c r="E27" s="3" t="s">
        <v>23</v>
      </c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9">
      <c r="A28" s="4">
        <f t="shared" si="4"/>
        <v>21.112126572366336</v>
      </c>
      <c r="B28" s="4">
        <f t="shared" si="15"/>
        <v>4.4000000000000021</v>
      </c>
      <c r="C28" s="4">
        <v>22</v>
      </c>
      <c r="E28" t="s">
        <v>31</v>
      </c>
      <c r="F28">
        <v>0</v>
      </c>
      <c r="G28">
        <f t="shared" ref="G28:Q28" si="21">1+G25/200</f>
        <v>1</v>
      </c>
      <c r="H28">
        <f t="shared" si="21"/>
        <v>1.075</v>
      </c>
      <c r="I28">
        <f t="shared" si="21"/>
        <v>1.175</v>
      </c>
      <c r="J28">
        <f t="shared" si="21"/>
        <v>1.3</v>
      </c>
      <c r="K28">
        <f t="shared" si="21"/>
        <v>1.45</v>
      </c>
      <c r="L28">
        <f t="shared" si="21"/>
        <v>1.625</v>
      </c>
      <c r="M28">
        <f t="shared" si="21"/>
        <v>1.825</v>
      </c>
      <c r="N28">
        <f t="shared" si="21"/>
        <v>2.0499999999999998</v>
      </c>
      <c r="O28">
        <f t="shared" si="21"/>
        <v>2.2999999999999998</v>
      </c>
      <c r="P28">
        <f t="shared" si="21"/>
        <v>2.5750000000000002</v>
      </c>
      <c r="Q28">
        <f t="shared" si="21"/>
        <v>2.875</v>
      </c>
      <c r="R28">
        <f t="shared" ref="R28" si="22">1+R25/200</f>
        <v>3.2</v>
      </c>
    </row>
    <row r="29" spans="1:19">
      <c r="A29" s="4">
        <f t="shared" si="4"/>
        <v>24.251465064166407</v>
      </c>
      <c r="B29" s="4">
        <f t="shared" si="15"/>
        <v>4.6000000000000023</v>
      </c>
      <c r="C29" s="4">
        <v>23</v>
      </c>
      <c r="E29" t="s">
        <v>32</v>
      </c>
      <c r="F29">
        <f>F28</f>
        <v>0</v>
      </c>
      <c r="G29">
        <f>F29+G28</f>
        <v>1</v>
      </c>
      <c r="H29">
        <f t="shared" ref="H29" si="23">G29+H28</f>
        <v>2.0750000000000002</v>
      </c>
      <c r="I29">
        <f t="shared" ref="I29" si="24">H29+I28</f>
        <v>3.25</v>
      </c>
      <c r="J29">
        <f t="shared" ref="J29" si="25">I29+J28</f>
        <v>4.55</v>
      </c>
      <c r="K29">
        <f t="shared" ref="K29" si="26">J29+K28</f>
        <v>6</v>
      </c>
      <c r="L29">
        <f t="shared" ref="L29" si="27">K29+L28</f>
        <v>7.625</v>
      </c>
      <c r="M29">
        <f t="shared" ref="M29" si="28">L29+M28</f>
        <v>9.4499999999999993</v>
      </c>
      <c r="N29">
        <f t="shared" ref="N29" si="29">M29+N28</f>
        <v>11.5</v>
      </c>
      <c r="O29">
        <f t="shared" ref="O29" si="30">N29+O28</f>
        <v>13.8</v>
      </c>
      <c r="P29">
        <f t="shared" ref="P29" si="31">O29+P28</f>
        <v>16.375</v>
      </c>
      <c r="Q29">
        <f t="shared" ref="Q29:R29" si="32">P29+Q28</f>
        <v>19.25</v>
      </c>
      <c r="R29">
        <f t="shared" si="32"/>
        <v>22.45</v>
      </c>
    </row>
    <row r="30" spans="1:19">
      <c r="A30" s="4">
        <f t="shared" si="4"/>
        <v>27.857618025476015</v>
      </c>
      <c r="B30" s="4">
        <f t="shared" si="15"/>
        <v>4.8000000000000025</v>
      </c>
      <c r="C30" s="4">
        <v>24</v>
      </c>
    </row>
    <row r="31" spans="1:19">
      <c r="A31" s="4">
        <f t="shared" si="4"/>
        <v>32.000000000000057</v>
      </c>
      <c r="B31" s="4">
        <f t="shared" si="15"/>
        <v>5.0000000000000027</v>
      </c>
      <c r="C31" s="4">
        <v>25</v>
      </c>
      <c r="G31">
        <f t="shared" ref="G31" si="33">G25-F25</f>
        <v>0</v>
      </c>
      <c r="H31">
        <f t="shared" ref="H31" si="34">H25-G25</f>
        <v>15</v>
      </c>
      <c r="I31">
        <f t="shared" ref="I31" si="35">I25-H25</f>
        <v>20</v>
      </c>
      <c r="J31">
        <f t="shared" ref="J31" si="36">J25-I25</f>
        <v>25</v>
      </c>
      <c r="K31">
        <f t="shared" ref="K31" si="37">K25-J25</f>
        <v>30</v>
      </c>
      <c r="L31">
        <f t="shared" ref="L31" si="38">L25-K25</f>
        <v>35</v>
      </c>
      <c r="M31">
        <f t="shared" ref="M31" si="39">M25-L25</f>
        <v>40</v>
      </c>
      <c r="N31">
        <f t="shared" ref="N31" si="40">N25-M25</f>
        <v>45</v>
      </c>
      <c r="O31">
        <f t="shared" ref="O31" si="41">O25-N25</f>
        <v>50</v>
      </c>
      <c r="P31">
        <f t="shared" ref="P31" si="42">P25-O25</f>
        <v>55</v>
      </c>
      <c r="Q31">
        <f t="shared" ref="Q31:R31" si="43">Q25-P25</f>
        <v>60</v>
      </c>
      <c r="R31">
        <f t="shared" si="43"/>
        <v>65</v>
      </c>
    </row>
    <row r="32" spans="1:19">
      <c r="A32" s="4">
        <f t="shared" si="4"/>
        <v>36.75834735990518</v>
      </c>
      <c r="B32" s="4">
        <f t="shared" si="15"/>
        <v>5.2000000000000028</v>
      </c>
      <c r="C32" s="4">
        <v>26</v>
      </c>
    </row>
    <row r="33" spans="1:18">
      <c r="A33" s="4">
        <f t="shared" si="4"/>
        <v>42.224253144732685</v>
      </c>
      <c r="B33" s="4">
        <f t="shared" si="15"/>
        <v>5.400000000000003</v>
      </c>
      <c r="C33" s="4">
        <v>27</v>
      </c>
      <c r="G33">
        <f>G28*8</f>
        <v>8</v>
      </c>
      <c r="H33">
        <f t="shared" ref="H33:Q33" si="44">H28*8</f>
        <v>8.6</v>
      </c>
      <c r="I33">
        <f t="shared" si="44"/>
        <v>9.4</v>
      </c>
      <c r="J33">
        <f t="shared" si="44"/>
        <v>10.4</v>
      </c>
      <c r="K33">
        <f t="shared" si="44"/>
        <v>11.6</v>
      </c>
      <c r="L33">
        <f t="shared" si="44"/>
        <v>13</v>
      </c>
      <c r="M33">
        <f t="shared" si="44"/>
        <v>14.6</v>
      </c>
      <c r="N33">
        <f t="shared" si="44"/>
        <v>16.399999999999999</v>
      </c>
      <c r="O33">
        <f t="shared" si="44"/>
        <v>18.399999999999999</v>
      </c>
      <c r="P33">
        <f t="shared" si="44"/>
        <v>20.6</v>
      </c>
      <c r="Q33">
        <f t="shared" si="44"/>
        <v>23</v>
      </c>
      <c r="R33">
        <f t="shared" ref="R33" si="45">R28*8</f>
        <v>25.6</v>
      </c>
    </row>
    <row r="34" spans="1:18">
      <c r="A34" s="4">
        <f t="shared" si="4"/>
        <v>48.502930128332828</v>
      </c>
      <c r="B34" s="4">
        <f t="shared" si="15"/>
        <v>5.6000000000000032</v>
      </c>
      <c r="C34" s="4">
        <v>28</v>
      </c>
      <c r="G34">
        <f>G33-G28</f>
        <v>7</v>
      </c>
      <c r="H34">
        <f t="shared" ref="H34:Q34" si="46">H33-H28</f>
        <v>7.5249999999999995</v>
      </c>
      <c r="I34">
        <f t="shared" si="46"/>
        <v>8.2249999999999996</v>
      </c>
      <c r="J34">
        <f t="shared" si="46"/>
        <v>9.1</v>
      </c>
      <c r="K34">
        <f t="shared" si="46"/>
        <v>10.15</v>
      </c>
      <c r="L34">
        <f t="shared" si="46"/>
        <v>11.375</v>
      </c>
      <c r="M34">
        <f t="shared" si="46"/>
        <v>12.775</v>
      </c>
      <c r="N34">
        <f t="shared" si="46"/>
        <v>14.349999999999998</v>
      </c>
      <c r="O34">
        <f t="shared" si="46"/>
        <v>16.099999999999998</v>
      </c>
      <c r="P34">
        <f t="shared" si="46"/>
        <v>18.025000000000002</v>
      </c>
      <c r="Q34">
        <f t="shared" si="46"/>
        <v>20.125</v>
      </c>
      <c r="R34">
        <f t="shared" ref="R34" si="47">R33-R28</f>
        <v>22.400000000000002</v>
      </c>
    </row>
    <row r="35" spans="1:18">
      <c r="A35" s="4">
        <f t="shared" si="4"/>
        <v>55.715236050952051</v>
      </c>
      <c r="B35" s="4">
        <f t="shared" si="15"/>
        <v>5.8000000000000034</v>
      </c>
      <c r="C35" s="4">
        <v>29</v>
      </c>
      <c r="O35">
        <f>Q29*POWER(1.3,1)</f>
        <v>25.025000000000002</v>
      </c>
      <c r="P35">
        <f>Q29*POWER(1.3,2)</f>
        <v>32.532500000000006</v>
      </c>
      <c r="Q35">
        <f>Q29*POWER(1.3,3)</f>
        <v>42.29225000000001</v>
      </c>
      <c r="R35">
        <f>R29*POWER(1.3,3)</f>
        <v>49.32265000000001</v>
      </c>
    </row>
    <row r="36" spans="1:18">
      <c r="A36" s="4">
        <f t="shared" si="4"/>
        <v>64.000000000000114</v>
      </c>
      <c r="B36" s="4">
        <f t="shared" si="15"/>
        <v>6.0000000000000027</v>
      </c>
      <c r="C36" s="5">
        <v>30</v>
      </c>
      <c r="O36">
        <f>O35-$Q$7</f>
        <v>2.225000000000005</v>
      </c>
      <c r="P36">
        <f>P35-$Q$7</f>
        <v>9.7325000000000088</v>
      </c>
      <c r="Q36">
        <f>Q35-$Q$7</f>
        <v>19.492250000000013</v>
      </c>
      <c r="R36">
        <f>R35-$Q$7</f>
        <v>26.522650000000013</v>
      </c>
    </row>
    <row r="37" spans="1:18">
      <c r="A37" s="4">
        <f t="shared" si="4"/>
        <v>73.516694719810388</v>
      </c>
      <c r="B37" s="4">
        <f t="shared" si="15"/>
        <v>6.2000000000000037</v>
      </c>
      <c r="C37" s="4">
        <v>31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</row>
    <row r="38" spans="1:18">
      <c r="A38" s="4">
        <f t="shared" si="4"/>
        <v>84.448506289465413</v>
      </c>
      <c r="B38" s="4">
        <f t="shared" si="15"/>
        <v>6.4000000000000039</v>
      </c>
      <c r="C38" s="4">
        <v>32</v>
      </c>
      <c r="G38">
        <v>0</v>
      </c>
      <c r="H38">
        <v>2</v>
      </c>
      <c r="I38">
        <v>5</v>
      </c>
      <c r="J38">
        <v>7</v>
      </c>
      <c r="K38">
        <v>10</v>
      </c>
      <c r="L38">
        <v>12</v>
      </c>
      <c r="M38">
        <v>15</v>
      </c>
      <c r="N38">
        <v>17</v>
      </c>
      <c r="O38">
        <v>3</v>
      </c>
      <c r="P38">
        <v>8</v>
      </c>
      <c r="Q38">
        <v>13</v>
      </c>
      <c r="R38">
        <v>13</v>
      </c>
    </row>
    <row r="39" spans="1:18">
      <c r="A39" s="4">
        <f t="shared" si="4"/>
        <v>97.005860256665699</v>
      </c>
      <c r="B39" s="4">
        <f t="shared" si="15"/>
        <v>6.6000000000000032</v>
      </c>
      <c r="C39" s="4">
        <v>33</v>
      </c>
    </row>
    <row r="40" spans="1:18">
      <c r="A40" s="4">
        <f t="shared" si="4"/>
        <v>111.43047210190414</v>
      </c>
      <c r="B40" s="4">
        <f t="shared" si="15"/>
        <v>6.8000000000000034</v>
      </c>
      <c r="C40" s="4">
        <v>34</v>
      </c>
    </row>
    <row r="41" spans="1:18">
      <c r="A41" s="4">
        <f t="shared" si="4"/>
        <v>128.00000000000031</v>
      </c>
      <c r="B41" s="4">
        <f t="shared" si="15"/>
        <v>7.0000000000000036</v>
      </c>
      <c r="C41" s="4">
        <v>35</v>
      </c>
    </row>
    <row r="42" spans="1:18">
      <c r="A42" s="4">
        <f t="shared" si="4"/>
        <v>147.03338943962083</v>
      </c>
      <c r="B42" s="4">
        <f t="shared" si="15"/>
        <v>7.2000000000000037</v>
      </c>
      <c r="C42" s="4">
        <v>36</v>
      </c>
    </row>
    <row r="43" spans="1:18">
      <c r="A43" s="4">
        <f t="shared" si="4"/>
        <v>168.89701257893086</v>
      </c>
      <c r="B43" s="4">
        <f t="shared" si="15"/>
        <v>7.4000000000000039</v>
      </c>
      <c r="C43" s="4">
        <v>37</v>
      </c>
      <c r="I43">
        <f>POWER(2,13)</f>
        <v>8192</v>
      </c>
    </row>
    <row r="44" spans="1:18">
      <c r="A44" s="4">
        <f t="shared" si="4"/>
        <v>194.01172051333143</v>
      </c>
      <c r="B44" s="4">
        <f t="shared" si="15"/>
        <v>7.6000000000000041</v>
      </c>
      <c r="C44" s="4">
        <v>38</v>
      </c>
    </row>
    <row r="45" spans="1:18">
      <c r="A45" s="4">
        <f t="shared" si="4"/>
        <v>222.86094420380837</v>
      </c>
      <c r="B45" s="4">
        <f t="shared" si="15"/>
        <v>7.8000000000000034</v>
      </c>
      <c r="C45" s="4">
        <v>39</v>
      </c>
    </row>
    <row r="46" spans="1:18">
      <c r="A46" s="4">
        <f t="shared" si="4"/>
        <v>256.00000000000068</v>
      </c>
      <c r="B46" s="4">
        <f t="shared" si="15"/>
        <v>8.0000000000000036</v>
      </c>
      <c r="C46" s="5">
        <v>40</v>
      </c>
    </row>
    <row r="47" spans="1:18">
      <c r="A47" s="4">
        <f t="shared" si="4"/>
        <v>294.06677887924178</v>
      </c>
      <c r="B47" s="4">
        <f t="shared" si="15"/>
        <v>8.2000000000000046</v>
      </c>
      <c r="C47" s="4">
        <v>41</v>
      </c>
    </row>
    <row r="48" spans="1:18">
      <c r="A48" s="4">
        <f t="shared" si="4"/>
        <v>337.79402515786188</v>
      </c>
      <c r="B48" s="4">
        <f t="shared" si="15"/>
        <v>8.4000000000000039</v>
      </c>
      <c r="C48" s="4">
        <v>42</v>
      </c>
    </row>
    <row r="49" spans="1:3">
      <c r="A49" s="4">
        <f t="shared" si="4"/>
        <v>388.02344102666302</v>
      </c>
      <c r="B49" s="4">
        <f t="shared" si="15"/>
        <v>8.6000000000000032</v>
      </c>
      <c r="C49" s="4">
        <v>43</v>
      </c>
    </row>
    <row r="50" spans="1:3">
      <c r="A50" s="4">
        <f t="shared" si="4"/>
        <v>445.72188840761686</v>
      </c>
      <c r="B50" s="4">
        <f t="shared" si="15"/>
        <v>8.8000000000000043</v>
      </c>
      <c r="C50" s="4">
        <v>44</v>
      </c>
    </row>
    <row r="51" spans="1:3">
      <c r="A51" s="4">
        <f t="shared" si="4"/>
        <v>512.00000000000148</v>
      </c>
      <c r="B51" s="4">
        <f t="shared" si="15"/>
        <v>9.0000000000000036</v>
      </c>
      <c r="C51" s="4">
        <v>45</v>
      </c>
    </row>
    <row r="52" spans="1:3">
      <c r="A52" s="4">
        <f t="shared" si="4"/>
        <v>588.13355775848368</v>
      </c>
      <c r="B52" s="4">
        <f t="shared" si="15"/>
        <v>9.2000000000000046</v>
      </c>
      <c r="C52" s="4">
        <v>46</v>
      </c>
    </row>
    <row r="53" spans="1:3">
      <c r="A53" s="4">
        <f t="shared" si="4"/>
        <v>675.58805031572388</v>
      </c>
      <c r="B53" s="4">
        <f t="shared" si="15"/>
        <v>9.4000000000000039</v>
      </c>
      <c r="C53" s="4">
        <v>47</v>
      </c>
    </row>
    <row r="54" spans="1:3">
      <c r="A54" s="4">
        <f t="shared" si="4"/>
        <v>776.04688205332627</v>
      </c>
      <c r="B54" s="4">
        <f t="shared" si="15"/>
        <v>9.600000000000005</v>
      </c>
      <c r="C54" s="4">
        <v>48</v>
      </c>
    </row>
    <row r="55" spans="1:3">
      <c r="A55" s="4">
        <f t="shared" si="4"/>
        <v>891.44377681523406</v>
      </c>
      <c r="B55" s="4">
        <f t="shared" si="15"/>
        <v>9.800000000000006</v>
      </c>
      <c r="C55" s="4">
        <v>49</v>
      </c>
    </row>
    <row r="56" spans="1:3">
      <c r="A56" s="4">
        <f t="shared" si="4"/>
        <v>1024.0000000000034</v>
      </c>
      <c r="B56" s="4">
        <f t="shared" si="15"/>
        <v>10.000000000000005</v>
      </c>
      <c r="C56" s="5">
        <v>50</v>
      </c>
    </row>
    <row r="57" spans="1:3">
      <c r="A57" s="4">
        <f t="shared" si="4"/>
        <v>1176.2671155169678</v>
      </c>
      <c r="B57" s="4">
        <f t="shared" si="15"/>
        <v>10.200000000000005</v>
      </c>
      <c r="C57" s="4">
        <v>51</v>
      </c>
    </row>
    <row r="58" spans="1:3">
      <c r="A58" s="4">
        <f t="shared" si="4"/>
        <v>1351.1761006314484</v>
      </c>
      <c r="B58" s="4">
        <f t="shared" si="15"/>
        <v>10.400000000000006</v>
      </c>
      <c r="C58" s="4">
        <v>52</v>
      </c>
    </row>
    <row r="59" spans="1:3">
      <c r="A59" s="4">
        <f t="shared" si="4"/>
        <v>1552.093764106653</v>
      </c>
      <c r="B59" s="4">
        <f t="shared" si="15"/>
        <v>10.600000000000005</v>
      </c>
      <c r="C59" s="4">
        <v>53</v>
      </c>
    </row>
    <row r="60" spans="1:3">
      <c r="A60" s="4">
        <f t="shared" si="4"/>
        <v>1782.8875536304683</v>
      </c>
      <c r="B60" s="4">
        <f t="shared" si="15"/>
        <v>10.800000000000006</v>
      </c>
      <c r="C60" s="4">
        <v>54</v>
      </c>
    </row>
    <row r="61" spans="1:3">
      <c r="A61" s="4">
        <f t="shared" si="4"/>
        <v>2048.0000000000077</v>
      </c>
      <c r="B61" s="4">
        <f t="shared" si="15"/>
        <v>11.000000000000005</v>
      </c>
      <c r="C61" s="4">
        <v>55</v>
      </c>
    </row>
    <row r="62" spans="1:3">
      <c r="A62" s="4">
        <f t="shared" si="4"/>
        <v>2352.5342310339365</v>
      </c>
      <c r="B62" s="4">
        <f t="shared" si="15"/>
        <v>11.200000000000006</v>
      </c>
      <c r="C62" s="4">
        <v>56</v>
      </c>
    </row>
    <row r="63" spans="1:3">
      <c r="A63" s="4">
        <f t="shared" si="4"/>
        <v>2702.3522012628982</v>
      </c>
      <c r="B63" s="4">
        <f t="shared" si="15"/>
        <v>11.400000000000006</v>
      </c>
      <c r="C63" s="4">
        <v>57</v>
      </c>
    </row>
    <row r="64" spans="1:3">
      <c r="A64" s="4">
        <f t="shared" si="4"/>
        <v>3104.1875282133069</v>
      </c>
      <c r="B64" s="4">
        <f t="shared" si="15"/>
        <v>11.600000000000007</v>
      </c>
      <c r="C64" s="4">
        <v>58</v>
      </c>
    </row>
    <row r="65" spans="1:3">
      <c r="A65" s="4">
        <f t="shared" si="4"/>
        <v>3565.7751072609381</v>
      </c>
      <c r="B65" s="4">
        <f t="shared" si="15"/>
        <v>11.800000000000008</v>
      </c>
      <c r="C65" s="4">
        <v>59</v>
      </c>
    </row>
    <row r="66" spans="1:3">
      <c r="A66" s="4">
        <f t="shared" si="4"/>
        <v>4096.0000000000164</v>
      </c>
      <c r="B66" s="4">
        <f t="shared" si="15"/>
        <v>12.000000000000007</v>
      </c>
      <c r="C66" s="5">
        <v>60</v>
      </c>
    </row>
    <row r="67" spans="1:3">
      <c r="A67" s="4">
        <f t="shared" si="4"/>
        <v>4705.068462067874</v>
      </c>
      <c r="B67" s="4">
        <f t="shared" si="15"/>
        <v>12.200000000000006</v>
      </c>
      <c r="C67" s="4">
        <v>61</v>
      </c>
    </row>
    <row r="68" spans="1:3">
      <c r="A68" s="4">
        <f t="shared" si="4"/>
        <v>5404.7044025257965</v>
      </c>
      <c r="B68" s="4">
        <f t="shared" si="15"/>
        <v>12.400000000000007</v>
      </c>
      <c r="C68" s="4">
        <v>62</v>
      </c>
    </row>
    <row r="69" spans="1:3">
      <c r="A69" s="4">
        <f t="shared" si="4"/>
        <v>6208.3750564266165</v>
      </c>
      <c r="B69" s="4">
        <f t="shared" si="15"/>
        <v>12.600000000000007</v>
      </c>
      <c r="C69" s="4">
        <v>63</v>
      </c>
    </row>
    <row r="70" spans="1:3">
      <c r="A70" s="4">
        <f t="shared" si="4"/>
        <v>7131.5502145218798</v>
      </c>
      <c r="B70" s="4">
        <f t="shared" si="15"/>
        <v>12.800000000000008</v>
      </c>
      <c r="C70" s="4">
        <v>64</v>
      </c>
    </row>
    <row r="71" spans="1:3">
      <c r="A71" s="4">
        <f t="shared" ref="A71:A134" si="48">POWER($B$1,C71)</f>
        <v>8192.0000000000364</v>
      </c>
      <c r="B71" s="4">
        <f t="shared" si="15"/>
        <v>13.000000000000007</v>
      </c>
      <c r="C71" s="4">
        <v>65</v>
      </c>
    </row>
    <row r="72" spans="1:3">
      <c r="A72" s="4">
        <f t="shared" si="48"/>
        <v>9410.1369241357534</v>
      </c>
      <c r="B72" s="4">
        <f t="shared" ref="B72:B135" si="49">LOG(A72,2)</f>
        <v>13.200000000000006</v>
      </c>
      <c r="C72" s="4">
        <v>66</v>
      </c>
    </row>
    <row r="73" spans="1:3">
      <c r="A73" s="4">
        <f t="shared" si="48"/>
        <v>10809.408805051598</v>
      </c>
      <c r="B73" s="4">
        <f t="shared" si="49"/>
        <v>13.400000000000007</v>
      </c>
      <c r="C73" s="4">
        <v>67</v>
      </c>
    </row>
    <row r="74" spans="1:3">
      <c r="A74" s="4">
        <f t="shared" si="48"/>
        <v>12416.750112853239</v>
      </c>
      <c r="B74" s="4">
        <f t="shared" si="49"/>
        <v>13.600000000000007</v>
      </c>
      <c r="C74" s="4">
        <v>68</v>
      </c>
    </row>
    <row r="75" spans="1:3">
      <c r="A75" s="4">
        <f t="shared" si="48"/>
        <v>14263.100429043763</v>
      </c>
      <c r="B75" s="4">
        <f t="shared" si="49"/>
        <v>13.800000000000008</v>
      </c>
      <c r="C75" s="4">
        <v>69</v>
      </c>
    </row>
    <row r="76" spans="1:3">
      <c r="A76" s="4">
        <f t="shared" si="48"/>
        <v>16384.000000000076</v>
      </c>
      <c r="B76" s="4">
        <f t="shared" si="49"/>
        <v>14.000000000000007</v>
      </c>
      <c r="C76" s="5">
        <v>70</v>
      </c>
    </row>
    <row r="77" spans="1:3">
      <c r="A77" s="4">
        <f t="shared" si="48"/>
        <v>18820.27384827151</v>
      </c>
      <c r="B77" s="4">
        <f t="shared" si="49"/>
        <v>14.200000000000008</v>
      </c>
      <c r="C77" s="4">
        <v>71</v>
      </c>
    </row>
    <row r="78" spans="1:3">
      <c r="A78" s="4">
        <f t="shared" si="48"/>
        <v>21618.817610103204</v>
      </c>
      <c r="B78" s="4">
        <f t="shared" si="49"/>
        <v>14.400000000000007</v>
      </c>
      <c r="C78" s="4">
        <v>72</v>
      </c>
    </row>
    <row r="79" spans="1:3">
      <c r="A79" s="4">
        <f t="shared" si="48"/>
        <v>24833.500225706484</v>
      </c>
      <c r="B79" s="4">
        <f t="shared" si="49"/>
        <v>14.600000000000007</v>
      </c>
      <c r="C79" s="4">
        <v>73</v>
      </c>
    </row>
    <row r="80" spans="1:3">
      <c r="A80" s="4">
        <f t="shared" si="48"/>
        <v>28526.200858087537</v>
      </c>
      <c r="B80" s="4">
        <f t="shared" si="49"/>
        <v>14.800000000000008</v>
      </c>
      <c r="C80" s="4">
        <v>74</v>
      </c>
    </row>
    <row r="81" spans="1:3">
      <c r="A81" s="4">
        <f t="shared" si="48"/>
        <v>32768.00000000016</v>
      </c>
      <c r="B81" s="4">
        <f t="shared" si="49"/>
        <v>15.000000000000007</v>
      </c>
      <c r="C81" s="4">
        <v>75</v>
      </c>
    </row>
    <row r="82" spans="1:3">
      <c r="A82" s="4">
        <f t="shared" si="48"/>
        <v>37640.547696543035</v>
      </c>
      <c r="B82" s="4">
        <f t="shared" si="49"/>
        <v>15.200000000000008</v>
      </c>
      <c r="C82" s="4">
        <v>76</v>
      </c>
    </row>
    <row r="83" spans="1:3">
      <c r="A83" s="4">
        <f t="shared" si="48"/>
        <v>43237.635220206423</v>
      </c>
      <c r="B83" s="4">
        <f t="shared" si="49"/>
        <v>15.400000000000007</v>
      </c>
      <c r="C83" s="4">
        <v>77</v>
      </c>
    </row>
    <row r="84" spans="1:3">
      <c r="A84" s="4">
        <f t="shared" si="48"/>
        <v>49667.000451412976</v>
      </c>
      <c r="B84" s="4">
        <f t="shared" si="49"/>
        <v>15.600000000000007</v>
      </c>
      <c r="C84" s="4">
        <v>78</v>
      </c>
    </row>
    <row r="85" spans="1:3">
      <c r="A85" s="4">
        <f t="shared" si="48"/>
        <v>57052.401716175089</v>
      </c>
      <c r="B85" s="4">
        <f t="shared" si="49"/>
        <v>15.800000000000008</v>
      </c>
      <c r="C85" s="4">
        <v>79</v>
      </c>
    </row>
    <row r="86" spans="1:3">
      <c r="A86" s="4">
        <f t="shared" si="48"/>
        <v>65536.000000000349</v>
      </c>
      <c r="B86" s="4">
        <f t="shared" si="49"/>
        <v>16.000000000000007</v>
      </c>
      <c r="C86" s="5">
        <v>80</v>
      </c>
    </row>
    <row r="87" spans="1:3">
      <c r="A87" s="4">
        <f t="shared" si="48"/>
        <v>75281.0953930861</v>
      </c>
      <c r="B87" s="4">
        <f t="shared" si="49"/>
        <v>16.200000000000006</v>
      </c>
      <c r="C87" s="4">
        <v>81</v>
      </c>
    </row>
    <row r="88" spans="1:3">
      <c r="A88" s="4">
        <f t="shared" si="48"/>
        <v>86475.270440412874</v>
      </c>
      <c r="B88" s="4">
        <f t="shared" si="49"/>
        <v>16.400000000000009</v>
      </c>
      <c r="C88" s="4">
        <v>82</v>
      </c>
    </row>
    <row r="89" spans="1:3">
      <c r="A89" s="4">
        <f t="shared" si="48"/>
        <v>99334.000902825996</v>
      </c>
      <c r="B89" s="4">
        <f t="shared" si="49"/>
        <v>16.600000000000009</v>
      </c>
      <c r="C89" s="4">
        <v>83</v>
      </c>
    </row>
    <row r="90" spans="1:3">
      <c r="A90" s="4">
        <f t="shared" si="48"/>
        <v>114104.80343235022</v>
      </c>
      <c r="B90" s="4">
        <f t="shared" si="49"/>
        <v>16.800000000000008</v>
      </c>
      <c r="C90" s="4">
        <v>84</v>
      </c>
    </row>
    <row r="91" spans="1:3">
      <c r="A91" s="4">
        <f t="shared" si="48"/>
        <v>131072.00000000073</v>
      </c>
      <c r="B91" s="4">
        <f t="shared" si="49"/>
        <v>17.000000000000007</v>
      </c>
      <c r="C91" s="4">
        <v>85</v>
      </c>
    </row>
    <row r="92" spans="1:3">
      <c r="A92" s="4">
        <f t="shared" si="48"/>
        <v>150562.19078617223</v>
      </c>
      <c r="B92" s="4">
        <f t="shared" si="49"/>
        <v>17.200000000000006</v>
      </c>
      <c r="C92" s="4">
        <v>86</v>
      </c>
    </row>
    <row r="93" spans="1:3">
      <c r="A93" s="4">
        <f t="shared" si="48"/>
        <v>172950.54088082581</v>
      </c>
      <c r="B93" s="4">
        <f t="shared" si="49"/>
        <v>17.400000000000009</v>
      </c>
      <c r="C93" s="4">
        <v>87</v>
      </c>
    </row>
    <row r="94" spans="1:3">
      <c r="A94" s="4">
        <f t="shared" si="48"/>
        <v>198668.00180565205</v>
      </c>
      <c r="B94" s="4">
        <f t="shared" si="49"/>
        <v>17.600000000000009</v>
      </c>
      <c r="C94" s="4">
        <v>88</v>
      </c>
    </row>
    <row r="95" spans="1:3">
      <c r="A95" s="4">
        <f t="shared" si="48"/>
        <v>228209.60686470056</v>
      </c>
      <c r="B95" s="4">
        <f t="shared" si="49"/>
        <v>17.800000000000011</v>
      </c>
      <c r="C95" s="4">
        <v>89</v>
      </c>
    </row>
    <row r="96" spans="1:3">
      <c r="A96" s="4">
        <f t="shared" si="48"/>
        <v>262144.00000000157</v>
      </c>
      <c r="B96" s="4">
        <f t="shared" si="49"/>
        <v>18.000000000000007</v>
      </c>
      <c r="C96" s="5">
        <v>90</v>
      </c>
    </row>
    <row r="97" spans="1:3">
      <c r="A97" s="4">
        <f t="shared" si="48"/>
        <v>301124.38157234452</v>
      </c>
      <c r="B97" s="4">
        <f t="shared" si="49"/>
        <v>18.200000000000006</v>
      </c>
      <c r="C97" s="4">
        <v>91</v>
      </c>
    </row>
    <row r="98" spans="1:3">
      <c r="A98" s="4">
        <f t="shared" si="48"/>
        <v>345901.08176165173</v>
      </c>
      <c r="B98" s="4">
        <f t="shared" si="49"/>
        <v>18.400000000000009</v>
      </c>
      <c r="C98" s="4">
        <v>92</v>
      </c>
    </row>
    <row r="99" spans="1:3">
      <c r="A99" s="4">
        <f t="shared" si="48"/>
        <v>397336.00361130427</v>
      </c>
      <c r="B99" s="4">
        <f t="shared" si="49"/>
        <v>18.600000000000012</v>
      </c>
      <c r="C99" s="4">
        <v>93</v>
      </c>
    </row>
    <row r="100" spans="1:3">
      <c r="A100" s="4">
        <f t="shared" si="48"/>
        <v>456419.21372940112</v>
      </c>
      <c r="B100" s="4">
        <f t="shared" si="49"/>
        <v>18.800000000000011</v>
      </c>
      <c r="C100" s="4">
        <v>94</v>
      </c>
    </row>
    <row r="101" spans="1:3">
      <c r="A101" s="4">
        <f t="shared" si="48"/>
        <v>524288.00000000338</v>
      </c>
      <c r="B101" s="4">
        <f t="shared" si="49"/>
        <v>19.000000000000011</v>
      </c>
      <c r="C101" s="4">
        <v>95</v>
      </c>
    </row>
    <row r="102" spans="1:3">
      <c r="A102" s="4">
        <f t="shared" si="48"/>
        <v>602248.76314468938</v>
      </c>
      <c r="B102" s="4">
        <f t="shared" si="49"/>
        <v>19.20000000000001</v>
      </c>
      <c r="C102" s="4">
        <v>96</v>
      </c>
    </row>
    <row r="103" spans="1:3">
      <c r="A103" s="4">
        <f t="shared" si="48"/>
        <v>691802.16352330381</v>
      </c>
      <c r="B103" s="4">
        <f t="shared" si="49"/>
        <v>19.400000000000009</v>
      </c>
      <c r="C103" s="4">
        <v>97</v>
      </c>
    </row>
    <row r="104" spans="1:3">
      <c r="A104" s="4">
        <f t="shared" si="48"/>
        <v>794672.00722260878</v>
      </c>
      <c r="B104" s="4">
        <f t="shared" si="49"/>
        <v>19.600000000000012</v>
      </c>
      <c r="C104" s="4">
        <v>98</v>
      </c>
    </row>
    <row r="105" spans="1:3">
      <c r="A105" s="4">
        <f t="shared" si="48"/>
        <v>912838.42745880282</v>
      </c>
      <c r="B105" s="4">
        <f t="shared" si="49"/>
        <v>19.800000000000011</v>
      </c>
      <c r="C105" s="4">
        <v>99</v>
      </c>
    </row>
    <row r="106" spans="1:3">
      <c r="A106" s="4">
        <f t="shared" si="48"/>
        <v>1048576.000000007</v>
      </c>
      <c r="B106" s="4">
        <f t="shared" si="49"/>
        <v>20.000000000000011</v>
      </c>
      <c r="C106" s="5">
        <v>100</v>
      </c>
    </row>
    <row r="107" spans="1:3">
      <c r="A107" s="4">
        <f t="shared" si="48"/>
        <v>1204497.526289379</v>
      </c>
      <c r="B107" s="4">
        <f t="shared" si="49"/>
        <v>20.20000000000001</v>
      </c>
      <c r="C107" s="4">
        <v>101</v>
      </c>
    </row>
    <row r="108" spans="1:3">
      <c r="A108" s="4">
        <f t="shared" si="48"/>
        <v>1383604.3270466076</v>
      </c>
      <c r="B108" s="4">
        <f t="shared" si="49"/>
        <v>20.400000000000009</v>
      </c>
      <c r="C108" s="4">
        <v>102</v>
      </c>
    </row>
    <row r="109" spans="1:3">
      <c r="A109" s="4">
        <f t="shared" si="48"/>
        <v>1589344.0144452183</v>
      </c>
      <c r="B109" s="4">
        <f t="shared" si="49"/>
        <v>20.600000000000012</v>
      </c>
      <c r="C109" s="4">
        <v>103</v>
      </c>
    </row>
    <row r="110" spans="1:3">
      <c r="A110" s="4">
        <f t="shared" si="48"/>
        <v>1825676.8549176061</v>
      </c>
      <c r="B110" s="4">
        <f t="shared" si="49"/>
        <v>20.800000000000011</v>
      </c>
      <c r="C110" s="4">
        <v>104</v>
      </c>
    </row>
    <row r="111" spans="1:3">
      <c r="A111" s="4">
        <f t="shared" si="48"/>
        <v>2097152.0000000149</v>
      </c>
      <c r="B111" s="4">
        <f t="shared" si="49"/>
        <v>21.000000000000011</v>
      </c>
      <c r="C111" s="4">
        <v>105</v>
      </c>
    </row>
    <row r="112" spans="1:3">
      <c r="A112" s="4">
        <f t="shared" si="48"/>
        <v>2408995.0525787589</v>
      </c>
      <c r="B112" s="4">
        <f t="shared" si="49"/>
        <v>21.20000000000001</v>
      </c>
      <c r="C112" s="4">
        <v>106</v>
      </c>
    </row>
    <row r="113" spans="1:3">
      <c r="A113" s="4">
        <f t="shared" si="48"/>
        <v>2767208.6540932166</v>
      </c>
      <c r="B113" s="4">
        <f t="shared" si="49"/>
        <v>21.400000000000013</v>
      </c>
      <c r="C113" s="4">
        <v>107</v>
      </c>
    </row>
    <row r="114" spans="1:3">
      <c r="A114" s="4">
        <f t="shared" si="48"/>
        <v>3178688.0288904374</v>
      </c>
      <c r="B114" s="4">
        <f t="shared" si="49"/>
        <v>21.600000000000012</v>
      </c>
      <c r="C114" s="4">
        <v>108</v>
      </c>
    </row>
    <row r="115" spans="1:3">
      <c r="A115" s="4">
        <f t="shared" si="48"/>
        <v>3651353.7098352131</v>
      </c>
      <c r="B115" s="4">
        <f t="shared" si="49"/>
        <v>21.800000000000011</v>
      </c>
      <c r="C115" s="4">
        <v>109</v>
      </c>
    </row>
    <row r="116" spans="1:3">
      <c r="A116" s="4">
        <f t="shared" si="48"/>
        <v>4194304.0000000307</v>
      </c>
      <c r="B116" s="4">
        <f t="shared" si="49"/>
        <v>22.000000000000011</v>
      </c>
      <c r="C116" s="5">
        <v>110</v>
      </c>
    </row>
    <row r="117" spans="1:3">
      <c r="A117" s="4">
        <f t="shared" si="48"/>
        <v>4817990.1051575188</v>
      </c>
      <c r="B117" s="4">
        <f t="shared" si="49"/>
        <v>22.20000000000001</v>
      </c>
      <c r="C117" s="4">
        <v>111</v>
      </c>
    </row>
    <row r="118" spans="1:3">
      <c r="A118" s="4">
        <f t="shared" si="48"/>
        <v>5534417.3081864351</v>
      </c>
      <c r="B118" s="4">
        <f t="shared" si="49"/>
        <v>22.400000000000013</v>
      </c>
      <c r="C118" s="4">
        <v>112</v>
      </c>
    </row>
    <row r="119" spans="1:3">
      <c r="A119" s="4">
        <f t="shared" si="48"/>
        <v>6357376.0577808768</v>
      </c>
      <c r="B119" s="4">
        <f t="shared" si="49"/>
        <v>22.600000000000012</v>
      </c>
      <c r="C119" s="4">
        <v>113</v>
      </c>
    </row>
    <row r="120" spans="1:3">
      <c r="A120" s="4">
        <f t="shared" si="48"/>
        <v>7302707.4196704291</v>
      </c>
      <c r="B120" s="4">
        <f t="shared" si="49"/>
        <v>22.800000000000011</v>
      </c>
      <c r="C120" s="4">
        <v>114</v>
      </c>
    </row>
    <row r="121" spans="1:3">
      <c r="A121" s="4">
        <f t="shared" si="48"/>
        <v>8388608.0000000652</v>
      </c>
      <c r="B121" s="4">
        <f t="shared" si="49"/>
        <v>23.000000000000011</v>
      </c>
      <c r="C121" s="4">
        <v>115</v>
      </c>
    </row>
    <row r="122" spans="1:3">
      <c r="A122" s="4">
        <f t="shared" si="48"/>
        <v>9635980.2103150431</v>
      </c>
      <c r="B122" s="4">
        <f t="shared" si="49"/>
        <v>23.200000000000014</v>
      </c>
      <c r="C122" s="4">
        <v>116</v>
      </c>
    </row>
    <row r="123" spans="1:3">
      <c r="A123" s="4">
        <f t="shared" si="48"/>
        <v>11068834.616372872</v>
      </c>
      <c r="B123" s="4">
        <f t="shared" si="49"/>
        <v>23.400000000000013</v>
      </c>
      <c r="C123" s="4">
        <v>117</v>
      </c>
    </row>
    <row r="124" spans="1:3">
      <c r="A124" s="4">
        <f t="shared" si="48"/>
        <v>12714752.115561755</v>
      </c>
      <c r="B124" s="4">
        <f t="shared" si="49"/>
        <v>23.600000000000016</v>
      </c>
      <c r="C124" s="4">
        <v>118</v>
      </c>
    </row>
    <row r="125" spans="1:3">
      <c r="A125" s="4">
        <f t="shared" si="48"/>
        <v>14605414.839340866</v>
      </c>
      <c r="B125" s="4">
        <f t="shared" si="49"/>
        <v>23.800000000000011</v>
      </c>
      <c r="C125" s="4">
        <v>119</v>
      </c>
    </row>
    <row r="126" spans="1:3">
      <c r="A126" s="4">
        <f t="shared" si="48"/>
        <v>16777216.000000134</v>
      </c>
      <c r="B126" s="4">
        <f t="shared" si="49"/>
        <v>24.000000000000014</v>
      </c>
      <c r="C126" s="5">
        <v>120</v>
      </c>
    </row>
    <row r="127" spans="1:3">
      <c r="A127" s="4">
        <f t="shared" si="48"/>
        <v>19271960.420630097</v>
      </c>
      <c r="B127" s="4">
        <f t="shared" si="49"/>
        <v>24.20000000000001</v>
      </c>
      <c r="C127" s="4">
        <v>121</v>
      </c>
    </row>
    <row r="128" spans="1:3">
      <c r="A128" s="4">
        <f t="shared" si="48"/>
        <v>22137669.232745752</v>
      </c>
      <c r="B128" s="4">
        <f t="shared" si="49"/>
        <v>24.400000000000013</v>
      </c>
      <c r="C128" s="4">
        <v>122</v>
      </c>
    </row>
    <row r="129" spans="1:3">
      <c r="A129" s="4">
        <f t="shared" si="48"/>
        <v>25429504.231123522</v>
      </c>
      <c r="B129" s="4">
        <f t="shared" si="49"/>
        <v>24.600000000000012</v>
      </c>
      <c r="C129" s="4">
        <v>123</v>
      </c>
    </row>
    <row r="130" spans="1:3">
      <c r="A130" s="4">
        <f t="shared" si="48"/>
        <v>29210829.678681735</v>
      </c>
      <c r="B130" s="4">
        <f t="shared" si="49"/>
        <v>24.800000000000015</v>
      </c>
      <c r="C130" s="4">
        <v>124</v>
      </c>
    </row>
    <row r="131" spans="1:3">
      <c r="A131" s="4">
        <f t="shared" si="48"/>
        <v>33554432.000000276</v>
      </c>
      <c r="B131" s="4">
        <f t="shared" si="49"/>
        <v>25.000000000000011</v>
      </c>
      <c r="C131" s="4">
        <v>125</v>
      </c>
    </row>
    <row r="132" spans="1:3">
      <c r="A132" s="4">
        <f t="shared" si="48"/>
        <v>38543920.841260195</v>
      </c>
      <c r="B132" s="4">
        <f t="shared" si="49"/>
        <v>25.200000000000014</v>
      </c>
      <c r="C132" s="4">
        <v>126</v>
      </c>
    </row>
    <row r="133" spans="1:3">
      <c r="A133" s="4">
        <f t="shared" si="48"/>
        <v>44275338.465491526</v>
      </c>
      <c r="B133" s="4">
        <f t="shared" si="49"/>
        <v>25.400000000000013</v>
      </c>
      <c r="C133" s="4">
        <v>127</v>
      </c>
    </row>
    <row r="134" spans="1:3">
      <c r="A134" s="4">
        <f t="shared" si="48"/>
        <v>50859008.462247066</v>
      </c>
      <c r="B134" s="4">
        <f t="shared" si="49"/>
        <v>25.600000000000016</v>
      </c>
      <c r="C134" s="4">
        <v>128</v>
      </c>
    </row>
    <row r="135" spans="1:3">
      <c r="A135" s="4">
        <f t="shared" ref="A135:A198" si="50">POWER($B$1,C135)</f>
        <v>58421659.357363492</v>
      </c>
      <c r="B135" s="4">
        <f t="shared" si="49"/>
        <v>25.800000000000011</v>
      </c>
      <c r="C135" s="4">
        <v>129</v>
      </c>
    </row>
    <row r="136" spans="1:3">
      <c r="A136" s="4">
        <f t="shared" si="50"/>
        <v>67108864.000000581</v>
      </c>
      <c r="B136" s="4">
        <f t="shared" ref="B136:B199" si="51">LOG(A136,2)</f>
        <v>26.000000000000014</v>
      </c>
      <c r="C136" s="5">
        <v>130</v>
      </c>
    </row>
    <row r="137" spans="1:3">
      <c r="A137" s="4">
        <f t="shared" si="50"/>
        <v>77087841.682520419</v>
      </c>
      <c r="B137" s="4">
        <f t="shared" si="51"/>
        <v>26.200000000000014</v>
      </c>
      <c r="C137" s="4">
        <v>131</v>
      </c>
    </row>
    <row r="138" spans="1:3">
      <c r="A138" s="4">
        <f t="shared" si="50"/>
        <v>88550676.930983081</v>
      </c>
      <c r="B138" s="4">
        <f t="shared" si="51"/>
        <v>26.400000000000013</v>
      </c>
      <c r="C138" s="4">
        <v>132</v>
      </c>
    </row>
    <row r="139" spans="1:3">
      <c r="A139" s="4">
        <f t="shared" si="50"/>
        <v>101718016.92449416</v>
      </c>
      <c r="B139" s="4">
        <f t="shared" si="51"/>
        <v>26.600000000000012</v>
      </c>
      <c r="C139" s="4">
        <v>133</v>
      </c>
    </row>
    <row r="140" spans="1:3">
      <c r="A140" s="4">
        <f t="shared" si="50"/>
        <v>116843318.71472701</v>
      </c>
      <c r="B140" s="4">
        <f t="shared" si="51"/>
        <v>26.800000000000015</v>
      </c>
      <c r="C140" s="4">
        <v>134</v>
      </c>
    </row>
    <row r="141" spans="1:3">
      <c r="A141" s="4">
        <f t="shared" si="50"/>
        <v>134217728.00000122</v>
      </c>
      <c r="B141" s="4">
        <f t="shared" si="51"/>
        <v>27.000000000000011</v>
      </c>
      <c r="C141" s="4">
        <v>135</v>
      </c>
    </row>
    <row r="142" spans="1:3">
      <c r="A142" s="4">
        <f t="shared" si="50"/>
        <v>154175683.3650409</v>
      </c>
      <c r="B142" s="4">
        <f t="shared" si="51"/>
        <v>27.200000000000014</v>
      </c>
      <c r="C142" s="4">
        <v>136</v>
      </c>
    </row>
    <row r="143" spans="1:3">
      <c r="A143" s="4">
        <f t="shared" si="50"/>
        <v>177101353.86196622</v>
      </c>
      <c r="B143" s="4">
        <f t="shared" si="51"/>
        <v>27.400000000000013</v>
      </c>
      <c r="C143" s="4">
        <v>137</v>
      </c>
    </row>
    <row r="144" spans="1:3">
      <c r="A144" s="4">
        <f t="shared" si="50"/>
        <v>203436033.84898841</v>
      </c>
      <c r="B144" s="4">
        <f t="shared" si="51"/>
        <v>27.600000000000016</v>
      </c>
      <c r="C144" s="4">
        <v>138</v>
      </c>
    </row>
    <row r="145" spans="1:3">
      <c r="A145" s="4">
        <f t="shared" si="50"/>
        <v>233686637.42945412</v>
      </c>
      <c r="B145" s="4">
        <f t="shared" si="51"/>
        <v>27.800000000000011</v>
      </c>
      <c r="C145" s="4">
        <v>139</v>
      </c>
    </row>
    <row r="146" spans="1:3">
      <c r="A146" s="4">
        <f t="shared" si="50"/>
        <v>268435456.0000025</v>
      </c>
      <c r="B146" s="4">
        <f t="shared" si="51"/>
        <v>28.000000000000014</v>
      </c>
      <c r="C146" s="5">
        <v>140</v>
      </c>
    </row>
    <row r="147" spans="1:3">
      <c r="A147" s="4">
        <f t="shared" si="50"/>
        <v>308351366.73008186</v>
      </c>
      <c r="B147" s="4">
        <f t="shared" si="51"/>
        <v>28.200000000000014</v>
      </c>
      <c r="C147" s="4">
        <v>141</v>
      </c>
    </row>
    <row r="148" spans="1:3">
      <c r="A148" s="4">
        <f t="shared" si="50"/>
        <v>354202707.7239325</v>
      </c>
      <c r="B148" s="4">
        <f t="shared" si="51"/>
        <v>28.400000000000016</v>
      </c>
      <c r="C148" s="4">
        <v>142</v>
      </c>
    </row>
    <row r="149" spans="1:3">
      <c r="A149" s="4">
        <f t="shared" si="50"/>
        <v>406872067.69797689</v>
      </c>
      <c r="B149" s="4">
        <f t="shared" si="51"/>
        <v>28.600000000000012</v>
      </c>
      <c r="C149" s="4">
        <v>143</v>
      </c>
    </row>
    <row r="150" spans="1:3">
      <c r="A150" s="4">
        <f t="shared" si="50"/>
        <v>467373274.85890841</v>
      </c>
      <c r="B150" s="4">
        <f t="shared" si="51"/>
        <v>28.800000000000015</v>
      </c>
      <c r="C150" s="4">
        <v>144</v>
      </c>
    </row>
    <row r="151" spans="1:3">
      <c r="A151" s="4">
        <f t="shared" si="50"/>
        <v>536870912.00000525</v>
      </c>
      <c r="B151" s="4">
        <f t="shared" si="51"/>
        <v>29.000000000000018</v>
      </c>
      <c r="C151" s="4">
        <v>145</v>
      </c>
    </row>
    <row r="152" spans="1:3">
      <c r="A152" s="4">
        <f t="shared" si="50"/>
        <v>616702733.46016395</v>
      </c>
      <c r="B152" s="4">
        <f t="shared" si="51"/>
        <v>29.200000000000014</v>
      </c>
      <c r="C152" s="4">
        <v>146</v>
      </c>
    </row>
    <row r="153" spans="1:3">
      <c r="A153" s="4">
        <f t="shared" si="50"/>
        <v>708405415.44786537</v>
      </c>
      <c r="B153" s="4">
        <f t="shared" si="51"/>
        <v>29.400000000000016</v>
      </c>
      <c r="C153" s="4">
        <v>147</v>
      </c>
    </row>
    <row r="154" spans="1:3">
      <c r="A154" s="4">
        <f t="shared" si="50"/>
        <v>813744135.39595413</v>
      </c>
      <c r="B154" s="4">
        <f t="shared" si="51"/>
        <v>29.600000000000016</v>
      </c>
      <c r="C154" s="4">
        <v>148</v>
      </c>
    </row>
    <row r="155" spans="1:3">
      <c r="A155" s="4">
        <f t="shared" si="50"/>
        <v>934746549.71781695</v>
      </c>
      <c r="B155" s="4">
        <f t="shared" si="51"/>
        <v>29.800000000000018</v>
      </c>
      <c r="C155" s="4">
        <v>149</v>
      </c>
    </row>
    <row r="156" spans="1:3">
      <c r="A156" s="4">
        <f t="shared" si="50"/>
        <v>1073741824.0000107</v>
      </c>
      <c r="B156" s="4">
        <f t="shared" si="51"/>
        <v>30.000000000000014</v>
      </c>
      <c r="C156" s="5">
        <v>150</v>
      </c>
    </row>
    <row r="157" spans="1:3">
      <c r="A157" s="4">
        <f t="shared" si="50"/>
        <v>1233405466.9203284</v>
      </c>
      <c r="B157" s="4">
        <f t="shared" si="51"/>
        <v>30.200000000000017</v>
      </c>
      <c r="C157" s="4">
        <v>151</v>
      </c>
    </row>
    <row r="158" spans="1:3">
      <c r="A158" s="4">
        <f t="shared" si="50"/>
        <v>1416810830.895731</v>
      </c>
      <c r="B158" s="4">
        <f t="shared" si="51"/>
        <v>30.400000000000016</v>
      </c>
      <c r="C158" s="4">
        <v>152</v>
      </c>
    </row>
    <row r="159" spans="1:3">
      <c r="A159" s="4">
        <f t="shared" si="50"/>
        <v>1627488270.791909</v>
      </c>
      <c r="B159" s="4">
        <f t="shared" si="51"/>
        <v>30.600000000000019</v>
      </c>
      <c r="C159" s="4">
        <v>153</v>
      </c>
    </row>
    <row r="160" spans="1:3">
      <c r="A160" s="4">
        <f t="shared" si="50"/>
        <v>1869493099.4356346</v>
      </c>
      <c r="B160" s="4">
        <f t="shared" si="51"/>
        <v>30.800000000000015</v>
      </c>
      <c r="C160" s="4">
        <v>154</v>
      </c>
    </row>
    <row r="161" spans="1:3">
      <c r="A161" s="4">
        <f t="shared" si="50"/>
        <v>2147483648.0000219</v>
      </c>
      <c r="B161" s="4">
        <f t="shared" si="51"/>
        <v>31.000000000000018</v>
      </c>
      <c r="C161" s="4">
        <v>155</v>
      </c>
    </row>
    <row r="162" spans="1:3">
      <c r="A162" s="4">
        <f t="shared" si="50"/>
        <v>2466810933.8406577</v>
      </c>
      <c r="B162" s="4">
        <f t="shared" si="51"/>
        <v>31.200000000000014</v>
      </c>
      <c r="C162" s="4">
        <v>156</v>
      </c>
    </row>
    <row r="163" spans="1:3">
      <c r="A163" s="4">
        <f t="shared" si="50"/>
        <v>2833621661.7914634</v>
      </c>
      <c r="B163" s="4">
        <f t="shared" si="51"/>
        <v>31.400000000000016</v>
      </c>
      <c r="C163" s="4">
        <v>157</v>
      </c>
    </row>
    <row r="164" spans="1:3">
      <c r="A164" s="4">
        <f t="shared" si="50"/>
        <v>3254976541.583818</v>
      </c>
      <c r="B164" s="4">
        <f t="shared" si="51"/>
        <v>31.600000000000016</v>
      </c>
      <c r="C164" s="4">
        <v>158</v>
      </c>
    </row>
    <row r="165" spans="1:3">
      <c r="A165" s="4">
        <f t="shared" si="50"/>
        <v>3738986198.8712707</v>
      </c>
      <c r="B165" s="4">
        <f t="shared" si="51"/>
        <v>31.800000000000018</v>
      </c>
      <c r="C165" s="4">
        <v>159</v>
      </c>
    </row>
    <row r="166" spans="1:3">
      <c r="A166" s="4">
        <f t="shared" si="50"/>
        <v>4294967296.0000458</v>
      </c>
      <c r="B166" s="4">
        <f t="shared" si="51"/>
        <v>32.000000000000014</v>
      </c>
      <c r="C166" s="5">
        <v>160</v>
      </c>
    </row>
    <row r="167" spans="1:3">
      <c r="A167" s="4">
        <f t="shared" si="50"/>
        <v>4933621867.6813173</v>
      </c>
      <c r="B167" s="4">
        <f t="shared" si="51"/>
        <v>32.200000000000017</v>
      </c>
      <c r="C167" s="4">
        <v>161</v>
      </c>
    </row>
    <row r="168" spans="1:3">
      <c r="A168" s="4">
        <f t="shared" si="50"/>
        <v>5667243323.5829287</v>
      </c>
      <c r="B168" s="4">
        <f t="shared" si="51"/>
        <v>32.400000000000013</v>
      </c>
      <c r="C168" s="4">
        <v>162</v>
      </c>
    </row>
    <row r="169" spans="1:3">
      <c r="A169" s="4">
        <f t="shared" si="50"/>
        <v>6509953083.1676407</v>
      </c>
      <c r="B169" s="4">
        <f t="shared" si="51"/>
        <v>32.600000000000016</v>
      </c>
      <c r="C169" s="4">
        <v>163</v>
      </c>
    </row>
    <row r="170" spans="1:3">
      <c r="A170" s="4">
        <f t="shared" si="50"/>
        <v>7477972397.7425442</v>
      </c>
      <c r="B170" s="4">
        <f t="shared" si="51"/>
        <v>32.800000000000018</v>
      </c>
      <c r="C170" s="4">
        <v>164</v>
      </c>
    </row>
    <row r="171" spans="1:3">
      <c r="A171" s="4">
        <f t="shared" si="50"/>
        <v>8589934592.0000935</v>
      </c>
      <c r="B171" s="4">
        <f t="shared" si="51"/>
        <v>33.000000000000021</v>
      </c>
      <c r="C171" s="4">
        <v>165</v>
      </c>
    </row>
    <row r="172" spans="1:3">
      <c r="A172" s="4">
        <f t="shared" si="50"/>
        <v>9867243735.3626366</v>
      </c>
      <c r="B172" s="4">
        <f t="shared" si="51"/>
        <v>33.200000000000017</v>
      </c>
      <c r="C172" s="4">
        <v>166</v>
      </c>
    </row>
    <row r="173" spans="1:3">
      <c r="A173" s="4">
        <f t="shared" si="50"/>
        <v>11334486647.165861</v>
      </c>
      <c r="B173" s="4">
        <f t="shared" si="51"/>
        <v>33.40000000000002</v>
      </c>
      <c r="C173" s="4">
        <v>167</v>
      </c>
    </row>
    <row r="174" spans="1:3">
      <c r="A174" s="4">
        <f t="shared" si="50"/>
        <v>13019906166.335283</v>
      </c>
      <c r="B174" s="4">
        <f t="shared" si="51"/>
        <v>33.600000000000016</v>
      </c>
      <c r="C174" s="4">
        <v>168</v>
      </c>
    </row>
    <row r="175" spans="1:3">
      <c r="A175" s="4">
        <f t="shared" si="50"/>
        <v>14955944795.485094</v>
      </c>
      <c r="B175" s="4">
        <f t="shared" si="51"/>
        <v>33.800000000000018</v>
      </c>
      <c r="C175" s="4">
        <v>169</v>
      </c>
    </row>
    <row r="176" spans="1:3">
      <c r="A176" s="4">
        <f t="shared" si="50"/>
        <v>17179869184.000195</v>
      </c>
      <c r="B176" s="4">
        <f t="shared" si="51"/>
        <v>34.000000000000014</v>
      </c>
      <c r="C176" s="5">
        <v>170</v>
      </c>
    </row>
    <row r="177" spans="1:3">
      <c r="A177" s="4">
        <f t="shared" si="50"/>
        <v>19734487470.725281</v>
      </c>
      <c r="B177" s="4">
        <f t="shared" si="51"/>
        <v>34.200000000000017</v>
      </c>
      <c r="C177" s="4">
        <v>171</v>
      </c>
    </row>
    <row r="178" spans="1:3">
      <c r="A178" s="4">
        <f t="shared" si="50"/>
        <v>22668973294.33173</v>
      </c>
      <c r="B178" s="4">
        <f t="shared" si="51"/>
        <v>34.400000000000013</v>
      </c>
      <c r="C178" s="4">
        <v>172</v>
      </c>
    </row>
    <row r="179" spans="1:3">
      <c r="A179" s="4">
        <f t="shared" si="50"/>
        <v>26039812332.670574</v>
      </c>
      <c r="B179" s="4">
        <f t="shared" si="51"/>
        <v>34.600000000000016</v>
      </c>
      <c r="C179" s="4">
        <v>173</v>
      </c>
    </row>
    <row r="180" spans="1:3">
      <c r="A180" s="4">
        <f t="shared" si="50"/>
        <v>29911889590.970196</v>
      </c>
      <c r="B180" s="4">
        <f t="shared" si="51"/>
        <v>34.800000000000018</v>
      </c>
      <c r="C180" s="4">
        <v>174</v>
      </c>
    </row>
    <row r="181" spans="1:3">
      <c r="A181" s="4">
        <f t="shared" si="50"/>
        <v>34359738368.000397</v>
      </c>
      <c r="B181" s="4">
        <f t="shared" si="51"/>
        <v>35.000000000000021</v>
      </c>
      <c r="C181" s="4">
        <v>175</v>
      </c>
    </row>
    <row r="182" spans="1:3">
      <c r="A182" s="4">
        <f t="shared" si="50"/>
        <v>39468974941.450569</v>
      </c>
      <c r="B182" s="4">
        <f t="shared" si="51"/>
        <v>35.200000000000017</v>
      </c>
      <c r="C182" s="4">
        <v>176</v>
      </c>
    </row>
    <row r="183" spans="1:3">
      <c r="A183" s="4">
        <f t="shared" si="50"/>
        <v>45337946588.663475</v>
      </c>
      <c r="B183" s="4">
        <f t="shared" si="51"/>
        <v>35.40000000000002</v>
      </c>
      <c r="C183" s="4">
        <v>177</v>
      </c>
    </row>
    <row r="184" spans="1:3">
      <c r="A184" s="4">
        <f t="shared" si="50"/>
        <v>52079624665.341171</v>
      </c>
      <c r="B184" s="4">
        <f t="shared" si="51"/>
        <v>35.600000000000016</v>
      </c>
      <c r="C184" s="4">
        <v>178</v>
      </c>
    </row>
    <row r="185" spans="1:3">
      <c r="A185" s="4">
        <f t="shared" si="50"/>
        <v>59823779181.940414</v>
      </c>
      <c r="B185" s="4">
        <f t="shared" si="51"/>
        <v>35.800000000000018</v>
      </c>
      <c r="C185" s="4">
        <v>179</v>
      </c>
    </row>
    <row r="186" spans="1:3">
      <c r="A186" s="4">
        <f t="shared" si="50"/>
        <v>68719476736.000824</v>
      </c>
      <c r="B186" s="4">
        <f t="shared" si="51"/>
        <v>36.000000000000014</v>
      </c>
      <c r="C186" s="5">
        <v>180</v>
      </c>
    </row>
    <row r="187" spans="1:3">
      <c r="A187" s="4">
        <f t="shared" si="50"/>
        <v>78937949882.901169</v>
      </c>
      <c r="B187" s="4">
        <f t="shared" si="51"/>
        <v>36.200000000000017</v>
      </c>
      <c r="C187" s="4">
        <v>181</v>
      </c>
    </row>
    <row r="188" spans="1:3">
      <c r="A188" s="4">
        <f t="shared" si="50"/>
        <v>90675893177.326965</v>
      </c>
      <c r="B188" s="4">
        <f t="shared" si="51"/>
        <v>36.400000000000013</v>
      </c>
      <c r="C188" s="4">
        <v>182</v>
      </c>
    </row>
    <row r="189" spans="1:3">
      <c r="A189" s="4">
        <f t="shared" si="50"/>
        <v>104159249330.68239</v>
      </c>
      <c r="B189" s="4">
        <f t="shared" si="51"/>
        <v>36.600000000000016</v>
      </c>
      <c r="C189" s="4">
        <v>183</v>
      </c>
    </row>
    <row r="190" spans="1:3">
      <c r="A190" s="4">
        <f t="shared" si="50"/>
        <v>119647558363.88087</v>
      </c>
      <c r="B190" s="4">
        <f t="shared" si="51"/>
        <v>36.800000000000018</v>
      </c>
      <c r="C190" s="4">
        <v>184</v>
      </c>
    </row>
    <row r="191" spans="1:3">
      <c r="A191" s="4">
        <f t="shared" si="50"/>
        <v>137438953472.00174</v>
      </c>
      <c r="B191" s="4">
        <f t="shared" si="51"/>
        <v>37.000000000000021</v>
      </c>
      <c r="C191" s="4">
        <v>185</v>
      </c>
    </row>
    <row r="192" spans="1:3">
      <c r="A192" s="4">
        <f t="shared" si="50"/>
        <v>157875899765.80237</v>
      </c>
      <c r="B192" s="4">
        <f t="shared" si="51"/>
        <v>37.200000000000024</v>
      </c>
      <c r="C192" s="4">
        <v>186</v>
      </c>
    </row>
    <row r="193" spans="1:3">
      <c r="A193" s="4">
        <f t="shared" si="50"/>
        <v>181351786354.65399</v>
      </c>
      <c r="B193" s="4">
        <f t="shared" si="51"/>
        <v>37.40000000000002</v>
      </c>
      <c r="C193" s="4">
        <v>187</v>
      </c>
    </row>
    <row r="194" spans="1:3">
      <c r="A194" s="4">
        <f t="shared" si="50"/>
        <v>208318498661.36481</v>
      </c>
      <c r="B194" s="4">
        <f t="shared" si="51"/>
        <v>37.600000000000023</v>
      </c>
      <c r="C194" s="4">
        <v>188</v>
      </c>
    </row>
    <row r="195" spans="1:3">
      <c r="A195" s="4">
        <f t="shared" si="50"/>
        <v>239295116727.76178</v>
      </c>
      <c r="B195" s="4">
        <f t="shared" si="51"/>
        <v>37.800000000000018</v>
      </c>
      <c r="C195" s="4">
        <v>189</v>
      </c>
    </row>
    <row r="196" spans="1:3">
      <c r="A196" s="4">
        <f t="shared" si="50"/>
        <v>274877906944.00348</v>
      </c>
      <c r="B196" s="4">
        <f t="shared" si="51"/>
        <v>38.000000000000021</v>
      </c>
      <c r="C196" s="5">
        <v>190</v>
      </c>
    </row>
    <row r="197" spans="1:3">
      <c r="A197" s="4">
        <f t="shared" si="50"/>
        <v>315751799531.60492</v>
      </c>
      <c r="B197" s="4">
        <f t="shared" si="51"/>
        <v>38.200000000000017</v>
      </c>
      <c r="C197" s="4">
        <v>191</v>
      </c>
    </row>
    <row r="198" spans="1:3">
      <c r="A198" s="4">
        <f t="shared" si="50"/>
        <v>362703572709.30817</v>
      </c>
      <c r="B198" s="4">
        <f t="shared" si="51"/>
        <v>38.40000000000002</v>
      </c>
      <c r="C198" s="4">
        <v>192</v>
      </c>
    </row>
    <row r="199" spans="1:3">
      <c r="A199" s="4">
        <f t="shared" ref="A199:A262" si="52">POWER($B$1,C199)</f>
        <v>416636997322.7298</v>
      </c>
      <c r="B199" s="4">
        <f t="shared" si="51"/>
        <v>38.600000000000016</v>
      </c>
      <c r="C199" s="4">
        <v>193</v>
      </c>
    </row>
    <row r="200" spans="1:3">
      <c r="A200" s="4">
        <f t="shared" si="52"/>
        <v>478590233455.52386</v>
      </c>
      <c r="B200" s="4">
        <f t="shared" ref="B200:B263" si="53">LOG(A200,2)</f>
        <v>38.800000000000018</v>
      </c>
      <c r="C200" s="4">
        <v>194</v>
      </c>
    </row>
    <row r="201" spans="1:3">
      <c r="A201" s="4">
        <f t="shared" si="52"/>
        <v>549755813888.0072</v>
      </c>
      <c r="B201" s="4">
        <f t="shared" si="53"/>
        <v>39.000000000000021</v>
      </c>
      <c r="C201" s="4">
        <v>195</v>
      </c>
    </row>
    <row r="202" spans="1:3">
      <c r="A202" s="4">
        <f t="shared" si="52"/>
        <v>631503599063.21008</v>
      </c>
      <c r="B202" s="4">
        <f t="shared" si="53"/>
        <v>39.200000000000024</v>
      </c>
      <c r="C202" s="4">
        <v>196</v>
      </c>
    </row>
    <row r="203" spans="1:3">
      <c r="A203" s="4">
        <f t="shared" si="52"/>
        <v>725407145418.61646</v>
      </c>
      <c r="B203" s="4">
        <f t="shared" si="53"/>
        <v>39.40000000000002</v>
      </c>
      <c r="C203" s="4">
        <v>197</v>
      </c>
    </row>
    <row r="204" spans="1:3">
      <c r="A204" s="4">
        <f t="shared" si="52"/>
        <v>833273994645.45984</v>
      </c>
      <c r="B204" s="4">
        <f t="shared" si="53"/>
        <v>39.600000000000023</v>
      </c>
      <c r="C204" s="4">
        <v>198</v>
      </c>
    </row>
    <row r="205" spans="1:3">
      <c r="A205" s="4">
        <f t="shared" si="52"/>
        <v>957180466911.04785</v>
      </c>
      <c r="B205" s="4">
        <f t="shared" si="53"/>
        <v>39.800000000000018</v>
      </c>
      <c r="C205" s="4">
        <v>199</v>
      </c>
    </row>
    <row r="206" spans="1:3">
      <c r="A206" s="4">
        <f t="shared" si="52"/>
        <v>1099511627776.0146</v>
      </c>
      <c r="B206" s="4">
        <f t="shared" si="53"/>
        <v>40.000000000000021</v>
      </c>
      <c r="C206" s="5">
        <v>200</v>
      </c>
    </row>
    <row r="207" spans="1:3">
      <c r="A207" s="4">
        <f t="shared" si="52"/>
        <v>1263007198126.4204</v>
      </c>
      <c r="B207" s="4">
        <f t="shared" si="53"/>
        <v>40.200000000000017</v>
      </c>
      <c r="C207" s="4">
        <v>201</v>
      </c>
    </row>
    <row r="208" spans="1:3">
      <c r="A208" s="4">
        <f t="shared" si="52"/>
        <v>1450814290837.2336</v>
      </c>
      <c r="B208" s="4">
        <f t="shared" si="53"/>
        <v>40.40000000000002</v>
      </c>
      <c r="C208" s="4">
        <v>202</v>
      </c>
    </row>
    <row r="209" spans="1:3">
      <c r="A209" s="4">
        <f t="shared" si="52"/>
        <v>1666547989290.9199</v>
      </c>
      <c r="B209" s="4">
        <f t="shared" si="53"/>
        <v>40.600000000000023</v>
      </c>
      <c r="C209" s="4">
        <v>203</v>
      </c>
    </row>
    <row r="210" spans="1:3">
      <c r="A210" s="4">
        <f t="shared" si="52"/>
        <v>1914360933822.0964</v>
      </c>
      <c r="B210" s="4">
        <f t="shared" si="53"/>
        <v>40.800000000000018</v>
      </c>
      <c r="C210" s="4">
        <v>204</v>
      </c>
    </row>
    <row r="211" spans="1:3">
      <c r="A211" s="4">
        <f t="shared" si="52"/>
        <v>2199023255552.0303</v>
      </c>
      <c r="B211" s="4">
        <f t="shared" si="53"/>
        <v>41.000000000000021</v>
      </c>
      <c r="C211" s="4">
        <v>205</v>
      </c>
    </row>
    <row r="212" spans="1:3">
      <c r="A212" s="4">
        <f t="shared" si="52"/>
        <v>2526014396252.8413</v>
      </c>
      <c r="B212" s="4">
        <f t="shared" si="53"/>
        <v>41.200000000000024</v>
      </c>
      <c r="C212" s="4">
        <v>206</v>
      </c>
    </row>
    <row r="213" spans="1:3">
      <c r="A213" s="4">
        <f t="shared" si="52"/>
        <v>2901628581674.4678</v>
      </c>
      <c r="B213" s="4">
        <f t="shared" si="53"/>
        <v>41.40000000000002</v>
      </c>
      <c r="C213" s="4">
        <v>207</v>
      </c>
    </row>
    <row r="214" spans="1:3">
      <c r="A214" s="4">
        <f t="shared" si="52"/>
        <v>3333095978581.8413</v>
      </c>
      <c r="B214" s="4">
        <f t="shared" si="53"/>
        <v>41.600000000000023</v>
      </c>
      <c r="C214" s="4">
        <v>208</v>
      </c>
    </row>
    <row r="215" spans="1:3">
      <c r="A215" s="4">
        <f t="shared" si="52"/>
        <v>3828721867644.1943</v>
      </c>
      <c r="B215" s="4">
        <f t="shared" si="53"/>
        <v>41.800000000000018</v>
      </c>
      <c r="C215" s="4">
        <v>209</v>
      </c>
    </row>
    <row r="216" spans="1:3">
      <c r="A216" s="4">
        <f t="shared" si="52"/>
        <v>4398046511104.0615</v>
      </c>
      <c r="B216" s="4">
        <f t="shared" si="53"/>
        <v>42.000000000000021</v>
      </c>
      <c r="C216" s="5">
        <v>210</v>
      </c>
    </row>
    <row r="217" spans="1:3">
      <c r="A217" s="4">
        <f t="shared" si="52"/>
        <v>5052028792505.6846</v>
      </c>
      <c r="B217" s="4">
        <f t="shared" si="53"/>
        <v>42.200000000000017</v>
      </c>
      <c r="C217" s="4">
        <v>211</v>
      </c>
    </row>
    <row r="218" spans="1:3">
      <c r="A218" s="4">
        <f t="shared" si="52"/>
        <v>5803257163348.9385</v>
      </c>
      <c r="B218" s="4">
        <f t="shared" si="53"/>
        <v>42.40000000000002</v>
      </c>
      <c r="C218" s="4">
        <v>212</v>
      </c>
    </row>
    <row r="219" spans="1:3">
      <c r="A219" s="4">
        <f t="shared" si="52"/>
        <v>6666191957163.6846</v>
      </c>
      <c r="B219" s="4">
        <f t="shared" si="53"/>
        <v>42.600000000000023</v>
      </c>
      <c r="C219" s="4">
        <v>213</v>
      </c>
    </row>
    <row r="220" spans="1:3">
      <c r="A220" s="4">
        <f t="shared" si="52"/>
        <v>7657443735288.3906</v>
      </c>
      <c r="B220" s="4">
        <f t="shared" si="53"/>
        <v>42.800000000000026</v>
      </c>
      <c r="C220" s="4">
        <v>214</v>
      </c>
    </row>
    <row r="221" spans="1:3">
      <c r="A221" s="4">
        <f t="shared" si="52"/>
        <v>8796093022208.127</v>
      </c>
      <c r="B221" s="4">
        <f t="shared" si="53"/>
        <v>43.000000000000021</v>
      </c>
      <c r="C221" s="4">
        <v>215</v>
      </c>
    </row>
    <row r="222" spans="1:3">
      <c r="A222" s="4">
        <f t="shared" si="52"/>
        <v>10104057585011.373</v>
      </c>
      <c r="B222" s="4">
        <f t="shared" si="53"/>
        <v>43.200000000000024</v>
      </c>
      <c r="C222" s="4">
        <v>216</v>
      </c>
    </row>
    <row r="223" spans="1:3">
      <c r="A223" s="4">
        <f t="shared" si="52"/>
        <v>11606514326697.883</v>
      </c>
      <c r="B223" s="4">
        <f t="shared" si="53"/>
        <v>43.400000000000027</v>
      </c>
      <c r="C223" s="4">
        <v>217</v>
      </c>
    </row>
    <row r="224" spans="1:3">
      <c r="A224" s="4">
        <f t="shared" si="52"/>
        <v>13332383914327.375</v>
      </c>
      <c r="B224" s="4">
        <f t="shared" si="53"/>
        <v>43.600000000000023</v>
      </c>
      <c r="C224" s="4">
        <v>218</v>
      </c>
    </row>
    <row r="225" spans="1:3">
      <c r="A225" s="4">
        <f t="shared" si="52"/>
        <v>15314887470576.785</v>
      </c>
      <c r="B225" s="4">
        <f t="shared" si="53"/>
        <v>43.800000000000026</v>
      </c>
      <c r="C225" s="4">
        <v>219</v>
      </c>
    </row>
    <row r="226" spans="1:3">
      <c r="A226" s="4">
        <f t="shared" si="52"/>
        <v>17592186044416.258</v>
      </c>
      <c r="B226" s="4">
        <f t="shared" si="53"/>
        <v>44.000000000000021</v>
      </c>
      <c r="C226" s="5">
        <v>220</v>
      </c>
    </row>
    <row r="227" spans="1:3">
      <c r="A227" s="4">
        <f t="shared" si="52"/>
        <v>20208115170022.754</v>
      </c>
      <c r="B227" s="4">
        <f t="shared" si="53"/>
        <v>44.200000000000024</v>
      </c>
      <c r="C227" s="4">
        <v>221</v>
      </c>
    </row>
    <row r="228" spans="1:3">
      <c r="A228" s="4">
        <f t="shared" si="52"/>
        <v>23213028653395.766</v>
      </c>
      <c r="B228" s="4">
        <f t="shared" si="53"/>
        <v>44.40000000000002</v>
      </c>
      <c r="C228" s="4">
        <v>222</v>
      </c>
    </row>
    <row r="229" spans="1:3">
      <c r="A229" s="4">
        <f t="shared" si="52"/>
        <v>26664767828654.762</v>
      </c>
      <c r="B229" s="4">
        <f t="shared" si="53"/>
        <v>44.600000000000023</v>
      </c>
      <c r="C229" s="4">
        <v>223</v>
      </c>
    </row>
    <row r="230" spans="1:3">
      <c r="A230" s="4">
        <f t="shared" si="52"/>
        <v>30629774941153.586</v>
      </c>
      <c r="B230" s="4">
        <f t="shared" si="53"/>
        <v>44.800000000000026</v>
      </c>
      <c r="C230" s="4">
        <v>224</v>
      </c>
    </row>
    <row r="231" spans="1:3">
      <c r="A231" s="4">
        <f t="shared" si="52"/>
        <v>35184372088832.539</v>
      </c>
      <c r="B231" s="4">
        <f t="shared" si="53"/>
        <v>45.000000000000028</v>
      </c>
      <c r="C231" s="4">
        <v>225</v>
      </c>
    </row>
    <row r="232" spans="1:3">
      <c r="A232" s="4">
        <f t="shared" si="52"/>
        <v>40416230340045.523</v>
      </c>
      <c r="B232" s="4">
        <f t="shared" si="53"/>
        <v>45.200000000000024</v>
      </c>
      <c r="C232" s="4">
        <v>226</v>
      </c>
    </row>
    <row r="233" spans="1:3">
      <c r="A233" s="4">
        <f t="shared" si="52"/>
        <v>46426057306791.555</v>
      </c>
      <c r="B233" s="4">
        <f t="shared" si="53"/>
        <v>45.400000000000027</v>
      </c>
      <c r="C233" s="4">
        <v>227</v>
      </c>
    </row>
    <row r="234" spans="1:3">
      <c r="A234" s="4">
        <f t="shared" si="52"/>
        <v>53329535657309.531</v>
      </c>
      <c r="B234" s="4">
        <f t="shared" si="53"/>
        <v>45.600000000000023</v>
      </c>
      <c r="C234" s="4">
        <v>228</v>
      </c>
    </row>
    <row r="235" spans="1:3">
      <c r="A235" s="4">
        <f t="shared" si="52"/>
        <v>61259549882307.187</v>
      </c>
      <c r="B235" s="4">
        <f t="shared" si="53"/>
        <v>45.800000000000026</v>
      </c>
      <c r="C235" s="4">
        <v>229</v>
      </c>
    </row>
    <row r="236" spans="1:3">
      <c r="A236" s="4">
        <f t="shared" si="52"/>
        <v>70368744177665.078</v>
      </c>
      <c r="B236" s="4">
        <f t="shared" si="53"/>
        <v>46.000000000000021</v>
      </c>
      <c r="C236" s="5">
        <v>230</v>
      </c>
    </row>
    <row r="237" spans="1:3">
      <c r="A237" s="4">
        <f t="shared" si="52"/>
        <v>80832460680091.078</v>
      </c>
      <c r="B237" s="4">
        <f t="shared" si="53"/>
        <v>46.200000000000024</v>
      </c>
      <c r="C237" s="4">
        <v>231</v>
      </c>
    </row>
    <row r="238" spans="1:3">
      <c r="A238" s="4">
        <f t="shared" si="52"/>
        <v>92852114613583.141</v>
      </c>
      <c r="B238" s="4">
        <f t="shared" si="53"/>
        <v>46.400000000000027</v>
      </c>
      <c r="C238" s="4">
        <v>232</v>
      </c>
    </row>
    <row r="239" spans="1:3">
      <c r="A239" s="4">
        <f t="shared" si="52"/>
        <v>106659071314619.12</v>
      </c>
      <c r="B239" s="4">
        <f t="shared" si="53"/>
        <v>46.600000000000023</v>
      </c>
      <c r="C239" s="4">
        <v>233</v>
      </c>
    </row>
    <row r="240" spans="1:3">
      <c r="A240" s="4">
        <f t="shared" si="52"/>
        <v>122519099764614.42</v>
      </c>
      <c r="B240" s="4">
        <f t="shared" si="53"/>
        <v>46.800000000000026</v>
      </c>
      <c r="C240" s="4">
        <v>234</v>
      </c>
    </row>
    <row r="241" spans="1:3">
      <c r="A241" s="4">
        <f t="shared" si="52"/>
        <v>140737488355330.22</v>
      </c>
      <c r="B241" s="4">
        <f t="shared" si="53"/>
        <v>47.000000000000028</v>
      </c>
      <c r="C241" s="4">
        <v>235</v>
      </c>
    </row>
    <row r="242" spans="1:3">
      <c r="A242" s="4">
        <f t="shared" si="52"/>
        <v>161664921360182.22</v>
      </c>
      <c r="B242" s="4">
        <f t="shared" si="53"/>
        <v>47.200000000000031</v>
      </c>
      <c r="C242" s="4">
        <v>236</v>
      </c>
    </row>
    <row r="243" spans="1:3">
      <c r="A243" s="4">
        <f t="shared" si="52"/>
        <v>185704229227166.31</v>
      </c>
      <c r="B243" s="4">
        <f t="shared" si="53"/>
        <v>47.40000000000002</v>
      </c>
      <c r="C243" s="4">
        <v>237</v>
      </c>
    </row>
    <row r="244" spans="1:3">
      <c r="A244" s="4">
        <f t="shared" si="52"/>
        <v>213318142629238.28</v>
      </c>
      <c r="B244" s="4">
        <f t="shared" si="53"/>
        <v>47.600000000000023</v>
      </c>
      <c r="C244" s="4">
        <v>238</v>
      </c>
    </row>
    <row r="245" spans="1:3">
      <c r="A245" s="4">
        <f t="shared" si="52"/>
        <v>245038199529228.87</v>
      </c>
      <c r="B245" s="4">
        <f t="shared" si="53"/>
        <v>47.800000000000026</v>
      </c>
      <c r="C245" s="4">
        <v>239</v>
      </c>
    </row>
    <row r="246" spans="1:3">
      <c r="A246" s="4">
        <f t="shared" si="52"/>
        <v>281474976710660.56</v>
      </c>
      <c r="B246" s="4">
        <f t="shared" si="53"/>
        <v>48.000000000000028</v>
      </c>
      <c r="C246" s="5">
        <v>240</v>
      </c>
    </row>
    <row r="247" spans="1:3">
      <c r="A247" s="4">
        <f t="shared" si="52"/>
        <v>323329842720364.5</v>
      </c>
      <c r="B247" s="4">
        <f t="shared" si="53"/>
        <v>48.200000000000017</v>
      </c>
      <c r="C247" s="4">
        <v>241</v>
      </c>
    </row>
    <row r="248" spans="1:3">
      <c r="A248" s="4">
        <f t="shared" si="52"/>
        <v>371408458454332.81</v>
      </c>
      <c r="B248" s="4">
        <f t="shared" si="53"/>
        <v>48.40000000000002</v>
      </c>
      <c r="C248" s="4">
        <v>242</v>
      </c>
    </row>
    <row r="249" spans="1:3">
      <c r="A249" s="4">
        <f t="shared" si="52"/>
        <v>426636285258476.75</v>
      </c>
      <c r="B249" s="4">
        <f t="shared" si="53"/>
        <v>48.600000000000023</v>
      </c>
      <c r="C249" s="4">
        <v>243</v>
      </c>
    </row>
    <row r="250" spans="1:3">
      <c r="A250" s="4">
        <f t="shared" si="52"/>
        <v>490076399058458.06</v>
      </c>
      <c r="B250" s="4">
        <f t="shared" si="53"/>
        <v>48.800000000000026</v>
      </c>
      <c r="C250" s="4">
        <v>244</v>
      </c>
    </row>
    <row r="251" spans="1:3">
      <c r="A251" s="4">
        <f t="shared" si="52"/>
        <v>562949953421321.12</v>
      </c>
      <c r="B251" s="4">
        <f t="shared" si="53"/>
        <v>49.000000000000021</v>
      </c>
      <c r="C251" s="4">
        <v>245</v>
      </c>
    </row>
    <row r="252" spans="1:3">
      <c r="A252" s="4">
        <f t="shared" si="52"/>
        <v>646659685440729.12</v>
      </c>
      <c r="B252" s="4">
        <f t="shared" si="53"/>
        <v>49.200000000000024</v>
      </c>
      <c r="C252" s="4">
        <v>246</v>
      </c>
    </row>
    <row r="253" spans="1:3">
      <c r="A253" s="4">
        <f t="shared" si="52"/>
        <v>742816916908666</v>
      </c>
      <c r="B253" s="4">
        <f t="shared" si="53"/>
        <v>49.400000000000027</v>
      </c>
      <c r="C253" s="4">
        <v>247</v>
      </c>
    </row>
    <row r="254" spans="1:3">
      <c r="A254" s="4">
        <f t="shared" si="52"/>
        <v>853272570516953.75</v>
      </c>
      <c r="B254" s="4">
        <f t="shared" si="53"/>
        <v>49.60000000000003</v>
      </c>
      <c r="C254" s="4">
        <v>248</v>
      </c>
    </row>
    <row r="255" spans="1:3">
      <c r="A255" s="4">
        <f t="shared" si="52"/>
        <v>980152798116916.62</v>
      </c>
      <c r="B255" s="4">
        <f t="shared" si="53"/>
        <v>49.800000000000033</v>
      </c>
      <c r="C255" s="4">
        <v>249</v>
      </c>
    </row>
    <row r="256" spans="1:3">
      <c r="A256" s="4">
        <f t="shared" si="52"/>
        <v>1125899906842642.8</v>
      </c>
      <c r="B256" s="4">
        <f t="shared" si="53"/>
        <v>50.000000000000021</v>
      </c>
      <c r="C256" s="5">
        <v>250</v>
      </c>
    </row>
    <row r="257" spans="1:3">
      <c r="A257" s="4">
        <f t="shared" si="52"/>
        <v>1293319370881458.7</v>
      </c>
      <c r="B257" s="4">
        <f t="shared" si="53"/>
        <v>50.200000000000024</v>
      </c>
      <c r="C257" s="4">
        <v>251</v>
      </c>
    </row>
    <row r="258" spans="1:3">
      <c r="A258" s="4">
        <f t="shared" si="52"/>
        <v>1485633833817332</v>
      </c>
      <c r="B258" s="4">
        <f t="shared" si="53"/>
        <v>50.400000000000027</v>
      </c>
      <c r="C258" s="4">
        <v>252</v>
      </c>
    </row>
    <row r="259" spans="1:3">
      <c r="A259" s="4">
        <f t="shared" si="52"/>
        <v>1706545141033907.7</v>
      </c>
      <c r="B259" s="4">
        <f t="shared" si="53"/>
        <v>50.600000000000023</v>
      </c>
      <c r="C259" s="4">
        <v>253</v>
      </c>
    </row>
    <row r="260" spans="1:3">
      <c r="A260" s="4">
        <f t="shared" si="52"/>
        <v>1960305596233833.2</v>
      </c>
      <c r="B260" s="4">
        <f t="shared" si="53"/>
        <v>50.800000000000026</v>
      </c>
      <c r="C260" s="4">
        <v>254</v>
      </c>
    </row>
    <row r="261" spans="1:3">
      <c r="A261" s="4">
        <f t="shared" si="52"/>
        <v>2251799813685286.5</v>
      </c>
      <c r="B261" s="4">
        <f t="shared" si="53"/>
        <v>51.000000000000028</v>
      </c>
      <c r="C261" s="4">
        <v>255</v>
      </c>
    </row>
    <row r="262" spans="1:3">
      <c r="A262" s="4">
        <f t="shared" si="52"/>
        <v>2586638741762918.5</v>
      </c>
      <c r="B262" s="4">
        <f t="shared" si="53"/>
        <v>51.200000000000031</v>
      </c>
      <c r="C262" s="4">
        <v>256</v>
      </c>
    </row>
    <row r="263" spans="1:3">
      <c r="A263" s="4">
        <f t="shared" ref="A263:A326" si="54">POWER($B$1,C263)</f>
        <v>2971267667634665</v>
      </c>
      <c r="B263" s="4">
        <f t="shared" si="53"/>
        <v>51.400000000000034</v>
      </c>
      <c r="C263" s="4">
        <v>257</v>
      </c>
    </row>
    <row r="264" spans="1:3">
      <c r="A264" s="4">
        <f t="shared" si="54"/>
        <v>3413090282067817</v>
      </c>
      <c r="B264" s="4">
        <f t="shared" ref="B264:B327" si="55">LOG(A264,2)</f>
        <v>51.600000000000023</v>
      </c>
      <c r="C264" s="4">
        <v>258</v>
      </c>
    </row>
    <row r="265" spans="1:3">
      <c r="A265" s="4">
        <f t="shared" si="54"/>
        <v>3920611192467668</v>
      </c>
      <c r="B265" s="4">
        <f t="shared" si="55"/>
        <v>51.800000000000026</v>
      </c>
      <c r="C265" s="4">
        <v>259</v>
      </c>
    </row>
    <row r="266" spans="1:3">
      <c r="A266" s="4">
        <f t="shared" si="54"/>
        <v>4503599627370574</v>
      </c>
      <c r="B266" s="4">
        <f t="shared" si="55"/>
        <v>52.000000000000028</v>
      </c>
      <c r="C266" s="5">
        <v>260</v>
      </c>
    </row>
    <row r="267" spans="1:3">
      <c r="A267" s="4">
        <f t="shared" si="54"/>
        <v>5173277483525838</v>
      </c>
      <c r="B267" s="4">
        <f t="shared" si="55"/>
        <v>52.200000000000031</v>
      </c>
      <c r="C267" s="4">
        <v>261</v>
      </c>
    </row>
    <row r="268" spans="1:3">
      <c r="A268" s="4">
        <f t="shared" si="54"/>
        <v>5942535335269331</v>
      </c>
      <c r="B268" s="4">
        <f t="shared" si="55"/>
        <v>52.400000000000027</v>
      </c>
      <c r="C268" s="4">
        <v>262</v>
      </c>
    </row>
    <row r="269" spans="1:3">
      <c r="A269" s="4">
        <f t="shared" si="54"/>
        <v>6826180564135636</v>
      </c>
      <c r="B269" s="4">
        <f t="shared" si="55"/>
        <v>52.60000000000003</v>
      </c>
      <c r="C269" s="4">
        <v>263</v>
      </c>
    </row>
    <row r="270" spans="1:3">
      <c r="A270" s="4">
        <f t="shared" si="54"/>
        <v>7841222384935338</v>
      </c>
      <c r="B270" s="4">
        <f t="shared" si="55"/>
        <v>52.800000000000026</v>
      </c>
      <c r="C270" s="4">
        <v>264</v>
      </c>
    </row>
    <row r="271" spans="1:3">
      <c r="A271" s="4">
        <f t="shared" si="54"/>
        <v>9007199254741152</v>
      </c>
      <c r="B271" s="4">
        <f t="shared" si="55"/>
        <v>53.000000000000028</v>
      </c>
      <c r="C271" s="4">
        <v>265</v>
      </c>
    </row>
    <row r="272" spans="1:3">
      <c r="A272" s="4">
        <f t="shared" si="54"/>
        <v>1.034655496705168E+16</v>
      </c>
      <c r="B272" s="4">
        <f t="shared" si="55"/>
        <v>53.200000000000024</v>
      </c>
      <c r="C272" s="4">
        <v>266</v>
      </c>
    </row>
    <row r="273" spans="1:3">
      <c r="A273" s="4">
        <f t="shared" si="54"/>
        <v>1.1885070670538668E+16</v>
      </c>
      <c r="B273" s="4">
        <f t="shared" si="55"/>
        <v>53.400000000000027</v>
      </c>
      <c r="C273" s="4">
        <v>267</v>
      </c>
    </row>
    <row r="274" spans="1:3">
      <c r="A274" s="4">
        <f t="shared" si="54"/>
        <v>1.3652361128271278E+16</v>
      </c>
      <c r="B274" s="4">
        <f t="shared" si="55"/>
        <v>53.60000000000003</v>
      </c>
      <c r="C274" s="4">
        <v>268</v>
      </c>
    </row>
    <row r="275" spans="1:3">
      <c r="A275" s="4">
        <f t="shared" si="54"/>
        <v>1.5682444769870682E+16</v>
      </c>
      <c r="B275" s="4">
        <f t="shared" si="55"/>
        <v>53.800000000000033</v>
      </c>
      <c r="C275" s="4">
        <v>269</v>
      </c>
    </row>
    <row r="276" spans="1:3">
      <c r="A276" s="4">
        <f t="shared" si="54"/>
        <v>1.8014398509482304E+16</v>
      </c>
      <c r="B276" s="4">
        <f t="shared" si="55"/>
        <v>54.000000000000021</v>
      </c>
      <c r="C276" s="5">
        <v>270</v>
      </c>
    </row>
    <row r="277" spans="1:3">
      <c r="A277" s="4">
        <f t="shared" si="54"/>
        <v>2.0693109934103368E+16</v>
      </c>
      <c r="B277" s="4">
        <f t="shared" si="55"/>
        <v>54.200000000000024</v>
      </c>
      <c r="C277" s="4">
        <v>271</v>
      </c>
    </row>
    <row r="278" spans="1:3">
      <c r="A278" s="4">
        <f t="shared" si="54"/>
        <v>2.3770141341077344E+16</v>
      </c>
      <c r="B278" s="4">
        <f t="shared" si="55"/>
        <v>54.400000000000027</v>
      </c>
      <c r="C278" s="4">
        <v>272</v>
      </c>
    </row>
    <row r="279" spans="1:3">
      <c r="A279" s="4">
        <f t="shared" si="54"/>
        <v>2.7304722256542564E+16</v>
      </c>
      <c r="B279" s="4">
        <f t="shared" si="55"/>
        <v>54.60000000000003</v>
      </c>
      <c r="C279" s="4">
        <v>273</v>
      </c>
    </row>
    <row r="280" spans="1:3">
      <c r="A280" s="4">
        <f t="shared" si="54"/>
        <v>3.1364889539741372E+16</v>
      </c>
      <c r="B280" s="4">
        <f t="shared" si="55"/>
        <v>54.800000000000026</v>
      </c>
      <c r="C280" s="4">
        <v>274</v>
      </c>
    </row>
    <row r="281" spans="1:3">
      <c r="A281" s="4">
        <f t="shared" si="54"/>
        <v>3.6028797018964632E+16</v>
      </c>
      <c r="B281" s="4">
        <f t="shared" si="55"/>
        <v>55.000000000000028</v>
      </c>
      <c r="C281" s="4">
        <v>275</v>
      </c>
    </row>
    <row r="282" spans="1:3">
      <c r="A282" s="4">
        <f t="shared" si="54"/>
        <v>4.1386219868206752E+16</v>
      </c>
      <c r="B282" s="4">
        <f t="shared" si="55"/>
        <v>55.200000000000031</v>
      </c>
      <c r="C282" s="4">
        <v>276</v>
      </c>
    </row>
    <row r="283" spans="1:3">
      <c r="A283" s="4">
        <f t="shared" si="54"/>
        <v>4.7540282682154696E+16</v>
      </c>
      <c r="B283" s="4">
        <f t="shared" si="55"/>
        <v>55.400000000000034</v>
      </c>
      <c r="C283" s="4">
        <v>277</v>
      </c>
    </row>
    <row r="284" spans="1:3">
      <c r="A284" s="4">
        <f t="shared" si="54"/>
        <v>5.4609444513085136E+16</v>
      </c>
      <c r="B284" s="4">
        <f t="shared" si="55"/>
        <v>55.600000000000023</v>
      </c>
      <c r="C284" s="4">
        <v>278</v>
      </c>
    </row>
    <row r="285" spans="1:3">
      <c r="A285" s="4">
        <f t="shared" si="54"/>
        <v>6.2729779079482768E+16</v>
      </c>
      <c r="B285" s="4">
        <f t="shared" si="55"/>
        <v>55.800000000000026</v>
      </c>
      <c r="C285" s="4">
        <v>279</v>
      </c>
    </row>
    <row r="286" spans="1:3">
      <c r="A286" s="4">
        <f t="shared" si="54"/>
        <v>7.205759403792928E+16</v>
      </c>
      <c r="B286" s="4">
        <f t="shared" si="55"/>
        <v>56.000000000000028</v>
      </c>
      <c r="C286" s="5">
        <v>280</v>
      </c>
    </row>
    <row r="287" spans="1:3">
      <c r="A287" s="4">
        <f t="shared" si="54"/>
        <v>8.2772439736413536E+16</v>
      </c>
      <c r="B287" s="4">
        <f t="shared" si="55"/>
        <v>56.200000000000031</v>
      </c>
      <c r="C287" s="4">
        <v>281</v>
      </c>
    </row>
    <row r="288" spans="1:3">
      <c r="A288" s="4">
        <f t="shared" si="54"/>
        <v>9.5080565364309424E+16</v>
      </c>
      <c r="B288" s="4">
        <f t="shared" si="55"/>
        <v>56.400000000000027</v>
      </c>
      <c r="C288" s="4">
        <v>282</v>
      </c>
    </row>
    <row r="289" spans="1:3">
      <c r="A289" s="4">
        <f t="shared" si="54"/>
        <v>1.092188890261703E+17</v>
      </c>
      <c r="B289" s="4">
        <f t="shared" si="55"/>
        <v>56.60000000000003</v>
      </c>
      <c r="C289" s="4">
        <v>283</v>
      </c>
    </row>
    <row r="290" spans="1:3">
      <c r="A290" s="4">
        <f t="shared" si="54"/>
        <v>1.2545955815896558E+17</v>
      </c>
      <c r="B290" s="4">
        <f t="shared" si="55"/>
        <v>56.800000000000033</v>
      </c>
      <c r="C290" s="4">
        <v>284</v>
      </c>
    </row>
    <row r="291" spans="1:3">
      <c r="A291" s="4">
        <f t="shared" si="54"/>
        <v>1.4411518807585862E+17</v>
      </c>
      <c r="B291" s="4">
        <f t="shared" si="55"/>
        <v>57.000000000000036</v>
      </c>
      <c r="C291" s="4">
        <v>285</v>
      </c>
    </row>
    <row r="292" spans="1:3">
      <c r="A292" s="4">
        <f t="shared" si="54"/>
        <v>1.6554487947282707E+17</v>
      </c>
      <c r="B292" s="4">
        <f t="shared" si="55"/>
        <v>57.200000000000024</v>
      </c>
      <c r="C292" s="4">
        <v>286</v>
      </c>
    </row>
    <row r="293" spans="1:3">
      <c r="A293" s="4">
        <f t="shared" si="54"/>
        <v>1.9016113072861894E+17</v>
      </c>
      <c r="B293" s="4">
        <f t="shared" si="55"/>
        <v>57.400000000000027</v>
      </c>
      <c r="C293" s="4">
        <v>287</v>
      </c>
    </row>
    <row r="294" spans="1:3">
      <c r="A294" s="4">
        <f t="shared" si="54"/>
        <v>2.1843777805234074E+17</v>
      </c>
      <c r="B294" s="4">
        <f t="shared" si="55"/>
        <v>57.60000000000003</v>
      </c>
      <c r="C294" s="4">
        <v>288</v>
      </c>
    </row>
    <row r="295" spans="1:3">
      <c r="A295" s="4">
        <f t="shared" si="54"/>
        <v>2.5091911631793126E+17</v>
      </c>
      <c r="B295" s="4">
        <f t="shared" si="55"/>
        <v>57.800000000000033</v>
      </c>
      <c r="C295" s="4">
        <v>289</v>
      </c>
    </row>
    <row r="296" spans="1:3">
      <c r="A296" s="4">
        <f t="shared" si="54"/>
        <v>2.8823037615171731E+17</v>
      </c>
      <c r="B296" s="4">
        <f t="shared" si="55"/>
        <v>58.000000000000036</v>
      </c>
      <c r="C296" s="5">
        <v>290</v>
      </c>
    </row>
    <row r="297" spans="1:3">
      <c r="A297" s="4">
        <f t="shared" si="54"/>
        <v>3.310897589456544E+17</v>
      </c>
      <c r="B297" s="4">
        <f t="shared" si="55"/>
        <v>58.200000000000024</v>
      </c>
      <c r="C297" s="4">
        <v>291</v>
      </c>
    </row>
    <row r="298" spans="1:3">
      <c r="A298" s="4">
        <f t="shared" si="54"/>
        <v>3.8032226145723802E+17</v>
      </c>
      <c r="B298" s="4">
        <f t="shared" si="55"/>
        <v>58.400000000000027</v>
      </c>
      <c r="C298" s="4">
        <v>292</v>
      </c>
    </row>
    <row r="299" spans="1:3">
      <c r="A299" s="4">
        <f t="shared" si="54"/>
        <v>4.3687555610468154E+17</v>
      </c>
      <c r="B299" s="4">
        <f t="shared" si="55"/>
        <v>58.60000000000003</v>
      </c>
      <c r="C299" s="4">
        <v>293</v>
      </c>
    </row>
    <row r="300" spans="1:3">
      <c r="A300" s="4">
        <f t="shared" si="54"/>
        <v>5.0183823263586259E+17</v>
      </c>
      <c r="B300" s="4">
        <f t="shared" si="55"/>
        <v>58.800000000000033</v>
      </c>
      <c r="C300" s="4">
        <v>294</v>
      </c>
    </row>
    <row r="301" spans="1:3">
      <c r="A301" s="4">
        <f t="shared" si="54"/>
        <v>5.7646075230343488E+17</v>
      </c>
      <c r="B301" s="4">
        <f t="shared" si="55"/>
        <v>59.000000000000028</v>
      </c>
      <c r="C301" s="4">
        <v>295</v>
      </c>
    </row>
    <row r="302" spans="1:3">
      <c r="A302" s="4">
        <f t="shared" si="54"/>
        <v>6.6217951789130893E+17</v>
      </c>
      <c r="B302" s="4">
        <f t="shared" si="55"/>
        <v>59.200000000000031</v>
      </c>
      <c r="C302" s="4">
        <v>296</v>
      </c>
    </row>
    <row r="303" spans="1:3">
      <c r="A303" s="4">
        <f t="shared" si="54"/>
        <v>7.6064452291447629E+17</v>
      </c>
      <c r="B303" s="4">
        <f t="shared" si="55"/>
        <v>59.400000000000034</v>
      </c>
      <c r="C303" s="4">
        <v>297</v>
      </c>
    </row>
    <row r="304" spans="1:3">
      <c r="A304" s="4">
        <f t="shared" si="54"/>
        <v>8.7375111220936346E+17</v>
      </c>
      <c r="B304" s="4">
        <f t="shared" si="55"/>
        <v>59.600000000000037</v>
      </c>
      <c r="C304" s="4">
        <v>298</v>
      </c>
    </row>
    <row r="305" spans="1:3">
      <c r="A305" s="4">
        <f t="shared" si="54"/>
        <v>1.0036764652717257E+18</v>
      </c>
      <c r="B305" s="4">
        <f t="shared" si="55"/>
        <v>59.800000000000026</v>
      </c>
      <c r="C305" s="4">
        <v>299</v>
      </c>
    </row>
    <row r="306" spans="1:3">
      <c r="A306" s="4">
        <f t="shared" si="54"/>
        <v>1.15292150460687E+18</v>
      </c>
      <c r="B306" s="4">
        <f t="shared" si="55"/>
        <v>60.000000000000028</v>
      </c>
      <c r="C306" s="5">
        <v>300</v>
      </c>
    </row>
    <row r="307" spans="1:3">
      <c r="A307" s="4">
        <f t="shared" si="54"/>
        <v>1.3243590357826181E+18</v>
      </c>
      <c r="B307" s="4">
        <f t="shared" si="55"/>
        <v>60.200000000000031</v>
      </c>
      <c r="C307" s="4">
        <v>301</v>
      </c>
    </row>
    <row r="308" spans="1:3">
      <c r="A308" s="4">
        <f t="shared" si="54"/>
        <v>1.5212890458289531E+18</v>
      </c>
      <c r="B308" s="4">
        <f t="shared" si="55"/>
        <v>60.400000000000034</v>
      </c>
      <c r="C308" s="4">
        <v>302</v>
      </c>
    </row>
    <row r="309" spans="1:3">
      <c r="A309" s="4">
        <f t="shared" si="54"/>
        <v>1.7475022244187272E+18</v>
      </c>
      <c r="B309" s="4">
        <f t="shared" si="55"/>
        <v>60.60000000000003</v>
      </c>
      <c r="C309" s="4">
        <v>303</v>
      </c>
    </row>
    <row r="310" spans="1:3">
      <c r="A310" s="4">
        <f t="shared" si="54"/>
        <v>2.0073529305434519E+18</v>
      </c>
      <c r="B310" s="4">
        <f t="shared" si="55"/>
        <v>60.800000000000033</v>
      </c>
      <c r="C310" s="4">
        <v>304</v>
      </c>
    </row>
    <row r="311" spans="1:3">
      <c r="A311" s="4">
        <f t="shared" si="54"/>
        <v>2.3058430092137411E+18</v>
      </c>
      <c r="B311" s="4">
        <f t="shared" si="55"/>
        <v>61.000000000000036</v>
      </c>
      <c r="C311" s="4">
        <v>305</v>
      </c>
    </row>
    <row r="312" spans="1:3">
      <c r="A312" s="4">
        <f t="shared" si="54"/>
        <v>2.6487180715652372E+18</v>
      </c>
      <c r="B312" s="4">
        <f t="shared" si="55"/>
        <v>61.200000000000038</v>
      </c>
      <c r="C312" s="4">
        <v>306</v>
      </c>
    </row>
    <row r="313" spans="1:3">
      <c r="A313" s="4">
        <f t="shared" si="54"/>
        <v>3.0425780916579072E+18</v>
      </c>
      <c r="B313" s="4">
        <f t="shared" si="55"/>
        <v>61.400000000000027</v>
      </c>
      <c r="C313" s="4">
        <v>307</v>
      </c>
    </row>
    <row r="314" spans="1:3">
      <c r="A314" s="4">
        <f t="shared" si="54"/>
        <v>3.4950044488374564E+18</v>
      </c>
      <c r="B314" s="4">
        <f t="shared" si="55"/>
        <v>61.60000000000003</v>
      </c>
      <c r="C314" s="4">
        <v>308</v>
      </c>
    </row>
    <row r="315" spans="1:3">
      <c r="A315" s="4">
        <f t="shared" si="54"/>
        <v>4.0147058610869048E+18</v>
      </c>
      <c r="B315" s="4">
        <f t="shared" si="55"/>
        <v>61.800000000000033</v>
      </c>
      <c r="C315" s="4">
        <v>309</v>
      </c>
    </row>
    <row r="316" spans="1:3">
      <c r="A316" s="4">
        <f t="shared" si="54"/>
        <v>4.6116860184274821E+18</v>
      </c>
      <c r="B316" s="4">
        <f t="shared" si="55"/>
        <v>62.000000000000036</v>
      </c>
      <c r="C316" s="4">
        <v>310</v>
      </c>
    </row>
    <row r="317" spans="1:3">
      <c r="A317" s="4">
        <f t="shared" si="54"/>
        <v>5.2974361431304776E+18</v>
      </c>
      <c r="B317" s="4">
        <f t="shared" si="55"/>
        <v>62.200000000000031</v>
      </c>
      <c r="C317" s="4">
        <v>311</v>
      </c>
    </row>
    <row r="318" spans="1:3">
      <c r="A318" s="4">
        <f t="shared" si="54"/>
        <v>6.0851561833158164E+18</v>
      </c>
      <c r="B318" s="4">
        <f t="shared" si="55"/>
        <v>62.400000000000027</v>
      </c>
      <c r="C318" s="4">
        <v>312</v>
      </c>
    </row>
    <row r="319" spans="1:3">
      <c r="A319" s="4">
        <f t="shared" si="54"/>
        <v>6.9900088976749158E+18</v>
      </c>
      <c r="B319" s="4">
        <f t="shared" si="55"/>
        <v>62.60000000000003</v>
      </c>
      <c r="C319" s="4">
        <v>313</v>
      </c>
    </row>
    <row r="320" spans="1:3">
      <c r="A320" s="4">
        <f t="shared" si="54"/>
        <v>8.0294117221738127E+18</v>
      </c>
      <c r="B320" s="4">
        <f t="shared" si="55"/>
        <v>62.800000000000033</v>
      </c>
      <c r="C320" s="4">
        <v>314</v>
      </c>
    </row>
    <row r="321" spans="1:3">
      <c r="A321" s="4">
        <f t="shared" si="54"/>
        <v>9.2233720368549683E+18</v>
      </c>
      <c r="B321" s="4">
        <f t="shared" si="55"/>
        <v>63.000000000000028</v>
      </c>
      <c r="C321" s="4">
        <v>315</v>
      </c>
    </row>
    <row r="322" spans="1:3">
      <c r="A322" s="4">
        <f t="shared" si="54"/>
        <v>1.0594872286260957E+19</v>
      </c>
      <c r="B322" s="4">
        <f t="shared" si="55"/>
        <v>63.200000000000031</v>
      </c>
      <c r="C322" s="4">
        <v>316</v>
      </c>
    </row>
    <row r="323" spans="1:3">
      <c r="A323" s="4">
        <f t="shared" si="54"/>
        <v>1.2170312366631635E+19</v>
      </c>
      <c r="B323" s="4">
        <f t="shared" si="55"/>
        <v>63.400000000000034</v>
      </c>
      <c r="C323" s="4">
        <v>317</v>
      </c>
    </row>
    <row r="324" spans="1:3">
      <c r="A324" s="4">
        <f t="shared" si="54"/>
        <v>1.3980017795349832E+19</v>
      </c>
      <c r="B324" s="4">
        <f t="shared" si="55"/>
        <v>63.600000000000037</v>
      </c>
      <c r="C324" s="4">
        <v>318</v>
      </c>
    </row>
    <row r="325" spans="1:3">
      <c r="A325" s="4">
        <f t="shared" si="54"/>
        <v>1.6058823444347632E+19</v>
      </c>
      <c r="B325" s="4">
        <f t="shared" si="55"/>
        <v>63.800000000000026</v>
      </c>
      <c r="C325" s="4">
        <v>319</v>
      </c>
    </row>
    <row r="326" spans="1:3">
      <c r="A326" s="4">
        <f t="shared" si="54"/>
        <v>1.8446744073709945E+19</v>
      </c>
      <c r="B326" s="4">
        <f t="shared" si="55"/>
        <v>64.000000000000028</v>
      </c>
      <c r="C326" s="4">
        <v>320</v>
      </c>
    </row>
    <row r="327" spans="1:3">
      <c r="A327" s="4">
        <f t="shared" ref="A327:A390" si="56">POWER($B$1,C327)</f>
        <v>2.1189744572521923E+19</v>
      </c>
      <c r="B327" s="4">
        <f t="shared" si="55"/>
        <v>64.200000000000031</v>
      </c>
      <c r="C327" s="4">
        <v>321</v>
      </c>
    </row>
    <row r="328" spans="1:3">
      <c r="A328" s="4">
        <f t="shared" si="56"/>
        <v>2.4340624733263286E+19</v>
      </c>
      <c r="B328" s="4">
        <f t="shared" ref="B328:B391" si="57">LOG(A328,2)</f>
        <v>64.400000000000034</v>
      </c>
      <c r="C328" s="4">
        <v>322</v>
      </c>
    </row>
    <row r="329" spans="1:3">
      <c r="A329" s="4">
        <f t="shared" si="56"/>
        <v>2.796003559069968E+19</v>
      </c>
      <c r="B329" s="4">
        <f t="shared" si="57"/>
        <v>64.600000000000023</v>
      </c>
      <c r="C329" s="4">
        <v>323</v>
      </c>
    </row>
    <row r="330" spans="1:3">
      <c r="A330" s="4">
        <f t="shared" si="56"/>
        <v>3.2117646888695276E+19</v>
      </c>
      <c r="B330" s="4">
        <f t="shared" si="57"/>
        <v>64.800000000000026</v>
      </c>
      <c r="C330" s="4">
        <v>324</v>
      </c>
    </row>
    <row r="331" spans="1:3">
      <c r="A331" s="4">
        <f t="shared" si="56"/>
        <v>3.6893488147419906E+19</v>
      </c>
      <c r="B331" s="4">
        <f t="shared" si="57"/>
        <v>65.000000000000028</v>
      </c>
      <c r="C331" s="4">
        <v>325</v>
      </c>
    </row>
    <row r="332" spans="1:3">
      <c r="A332" s="4">
        <f t="shared" si="56"/>
        <v>4.2379489145043853E+19</v>
      </c>
      <c r="B332" s="4">
        <f t="shared" si="57"/>
        <v>65.200000000000031</v>
      </c>
      <c r="C332" s="4">
        <v>326</v>
      </c>
    </row>
    <row r="333" spans="1:3">
      <c r="A333" s="4">
        <f t="shared" si="56"/>
        <v>4.8681249466526581E+19</v>
      </c>
      <c r="B333" s="4">
        <f t="shared" si="57"/>
        <v>65.400000000000034</v>
      </c>
      <c r="C333" s="4">
        <v>327</v>
      </c>
    </row>
    <row r="334" spans="1:3">
      <c r="A334" s="4">
        <f t="shared" si="56"/>
        <v>5.5920071181399376E+19</v>
      </c>
      <c r="B334" s="4">
        <f t="shared" si="57"/>
        <v>65.600000000000037</v>
      </c>
      <c r="C334" s="4">
        <v>328</v>
      </c>
    </row>
    <row r="335" spans="1:3">
      <c r="A335" s="4">
        <f t="shared" si="56"/>
        <v>6.4235293777390576E+19</v>
      </c>
      <c r="B335" s="4">
        <f t="shared" si="57"/>
        <v>65.80000000000004</v>
      </c>
      <c r="C335" s="4">
        <v>329</v>
      </c>
    </row>
    <row r="336" spans="1:3">
      <c r="A336" s="4">
        <f t="shared" si="56"/>
        <v>7.3786976294839828E+19</v>
      </c>
      <c r="B336" s="4">
        <f t="shared" si="57"/>
        <v>66.000000000000043</v>
      </c>
      <c r="C336" s="4">
        <v>330</v>
      </c>
    </row>
    <row r="337" spans="1:3">
      <c r="A337" s="4">
        <f t="shared" si="56"/>
        <v>8.4758978290087723E+19</v>
      </c>
      <c r="B337" s="4">
        <f t="shared" si="57"/>
        <v>66.200000000000045</v>
      </c>
      <c r="C337" s="4">
        <v>331</v>
      </c>
    </row>
    <row r="338" spans="1:3">
      <c r="A338" s="4">
        <f t="shared" si="56"/>
        <v>9.7362498933053194E+19</v>
      </c>
      <c r="B338" s="4">
        <f t="shared" si="57"/>
        <v>66.400000000000034</v>
      </c>
      <c r="C338" s="4">
        <v>332</v>
      </c>
    </row>
    <row r="339" spans="1:3">
      <c r="A339" s="4">
        <f t="shared" si="56"/>
        <v>1.1184014236279878E+20</v>
      </c>
      <c r="B339" s="4">
        <f t="shared" si="57"/>
        <v>66.600000000000037</v>
      </c>
      <c r="C339" s="4">
        <v>333</v>
      </c>
    </row>
    <row r="340" spans="1:3">
      <c r="A340" s="4">
        <f t="shared" si="56"/>
        <v>1.2847058755478117E+20</v>
      </c>
      <c r="B340" s="4">
        <f t="shared" si="57"/>
        <v>66.80000000000004</v>
      </c>
      <c r="C340" s="4">
        <v>334</v>
      </c>
    </row>
    <row r="341" spans="1:3">
      <c r="A341" s="4">
        <f t="shared" si="56"/>
        <v>1.4757395258967969E+20</v>
      </c>
      <c r="B341" s="4">
        <f t="shared" si="57"/>
        <v>67.000000000000043</v>
      </c>
      <c r="C341" s="4">
        <v>335</v>
      </c>
    </row>
    <row r="342" spans="1:3">
      <c r="A342" s="4">
        <f t="shared" si="56"/>
        <v>1.6951795658017554E+20</v>
      </c>
      <c r="B342" s="4">
        <f t="shared" si="57"/>
        <v>67.200000000000031</v>
      </c>
      <c r="C342" s="4">
        <v>336</v>
      </c>
    </row>
    <row r="343" spans="1:3">
      <c r="A343" s="4">
        <f t="shared" si="56"/>
        <v>1.9472499786610645E+20</v>
      </c>
      <c r="B343" s="4">
        <f t="shared" si="57"/>
        <v>67.400000000000034</v>
      </c>
      <c r="C343" s="4">
        <v>337</v>
      </c>
    </row>
    <row r="344" spans="1:3">
      <c r="A344" s="4">
        <f t="shared" si="56"/>
        <v>2.2368028472559767E+20</v>
      </c>
      <c r="B344" s="4">
        <f t="shared" si="57"/>
        <v>67.600000000000037</v>
      </c>
      <c r="C344" s="4">
        <v>338</v>
      </c>
    </row>
    <row r="345" spans="1:3">
      <c r="A345" s="4">
        <f t="shared" si="56"/>
        <v>2.5694117510956243E+20</v>
      </c>
      <c r="B345" s="4">
        <f t="shared" si="57"/>
        <v>67.80000000000004</v>
      </c>
      <c r="C345" s="4">
        <v>339</v>
      </c>
    </row>
    <row r="346" spans="1:3">
      <c r="A346" s="4">
        <f t="shared" si="56"/>
        <v>2.9514790517935951E+20</v>
      </c>
      <c r="B346" s="4">
        <f t="shared" si="57"/>
        <v>68.000000000000028</v>
      </c>
      <c r="C346" s="4">
        <v>340</v>
      </c>
    </row>
    <row r="347" spans="1:3">
      <c r="A347" s="4">
        <f t="shared" si="56"/>
        <v>3.3903591316035115E+20</v>
      </c>
      <c r="B347" s="4">
        <f t="shared" si="57"/>
        <v>68.200000000000031</v>
      </c>
      <c r="C347" s="4">
        <v>341</v>
      </c>
    </row>
    <row r="348" spans="1:3">
      <c r="A348" s="4">
        <f t="shared" si="56"/>
        <v>3.8944999573221304E+20</v>
      </c>
      <c r="B348" s="4">
        <f t="shared" si="57"/>
        <v>68.400000000000034</v>
      </c>
      <c r="C348" s="4">
        <v>342</v>
      </c>
    </row>
    <row r="349" spans="1:3">
      <c r="A349" s="4">
        <f t="shared" si="56"/>
        <v>4.4736056945119547E+20</v>
      </c>
      <c r="B349" s="4">
        <f t="shared" si="57"/>
        <v>68.600000000000037</v>
      </c>
      <c r="C349" s="4">
        <v>343</v>
      </c>
    </row>
    <row r="350" spans="1:3">
      <c r="A350" s="4">
        <f t="shared" si="56"/>
        <v>5.1388235021912506E+20</v>
      </c>
      <c r="B350" s="4">
        <f t="shared" si="57"/>
        <v>68.800000000000026</v>
      </c>
      <c r="C350" s="4">
        <v>344</v>
      </c>
    </row>
    <row r="351" spans="1:3">
      <c r="A351" s="4">
        <f t="shared" si="56"/>
        <v>5.9029581035871928E+20</v>
      </c>
      <c r="B351" s="4">
        <f t="shared" si="57"/>
        <v>69.000000000000028</v>
      </c>
      <c r="C351" s="4">
        <v>345</v>
      </c>
    </row>
    <row r="352" spans="1:3">
      <c r="A352" s="4">
        <f t="shared" si="56"/>
        <v>6.7807182632070257E+20</v>
      </c>
      <c r="B352" s="4">
        <f t="shared" si="57"/>
        <v>69.200000000000031</v>
      </c>
      <c r="C352" s="4">
        <v>346</v>
      </c>
    </row>
    <row r="353" spans="1:3">
      <c r="A353" s="4">
        <f t="shared" si="56"/>
        <v>7.7889999146442621E+20</v>
      </c>
      <c r="B353" s="4">
        <f t="shared" si="57"/>
        <v>69.400000000000034</v>
      </c>
      <c r="C353" s="4">
        <v>347</v>
      </c>
    </row>
    <row r="354" spans="1:3">
      <c r="A354" s="4">
        <f t="shared" si="56"/>
        <v>8.9472113890239119E+20</v>
      </c>
      <c r="B354" s="4">
        <f t="shared" si="57"/>
        <v>69.600000000000037</v>
      </c>
      <c r="C354" s="4">
        <v>348</v>
      </c>
    </row>
    <row r="355" spans="1:3">
      <c r="A355" s="4">
        <f t="shared" si="56"/>
        <v>1.0277647004382505E+21</v>
      </c>
      <c r="B355" s="4">
        <f t="shared" si="57"/>
        <v>69.80000000000004</v>
      </c>
      <c r="C355" s="4">
        <v>349</v>
      </c>
    </row>
    <row r="356" spans="1:3">
      <c r="A356" s="4">
        <f t="shared" si="56"/>
        <v>1.1805916207174386E+21</v>
      </c>
      <c r="B356" s="4">
        <f t="shared" si="57"/>
        <v>70.000000000000043</v>
      </c>
      <c r="C356" s="4">
        <v>350</v>
      </c>
    </row>
    <row r="357" spans="1:3">
      <c r="A357" s="4">
        <f t="shared" si="56"/>
        <v>1.3561436526414057E+21</v>
      </c>
      <c r="B357" s="4">
        <f t="shared" si="57"/>
        <v>70.200000000000045</v>
      </c>
      <c r="C357" s="4">
        <v>351</v>
      </c>
    </row>
    <row r="358" spans="1:3">
      <c r="A358" s="4">
        <f t="shared" si="56"/>
        <v>1.5577999829288532E+21</v>
      </c>
      <c r="B358" s="4">
        <f t="shared" si="57"/>
        <v>70.400000000000034</v>
      </c>
      <c r="C358" s="4">
        <v>352</v>
      </c>
    </row>
    <row r="359" spans="1:3">
      <c r="A359" s="4">
        <f t="shared" si="56"/>
        <v>1.7894422778047834E+21</v>
      </c>
      <c r="B359" s="4">
        <f t="shared" si="57"/>
        <v>70.600000000000037</v>
      </c>
      <c r="C359" s="4">
        <v>353</v>
      </c>
    </row>
    <row r="360" spans="1:3">
      <c r="A360" s="4">
        <f t="shared" si="56"/>
        <v>2.0555294008765016E+21</v>
      </c>
      <c r="B360" s="4">
        <f t="shared" si="57"/>
        <v>70.80000000000004</v>
      </c>
      <c r="C360" s="4">
        <v>354</v>
      </c>
    </row>
    <row r="361" spans="1:3">
      <c r="A361" s="4">
        <f t="shared" si="56"/>
        <v>2.3611832414348787E+21</v>
      </c>
      <c r="B361" s="4">
        <f t="shared" si="57"/>
        <v>71.000000000000043</v>
      </c>
      <c r="C361" s="4">
        <v>355</v>
      </c>
    </row>
    <row r="362" spans="1:3">
      <c r="A362" s="4">
        <f t="shared" si="56"/>
        <v>2.7122873052828119E+21</v>
      </c>
      <c r="B362" s="4">
        <f t="shared" si="57"/>
        <v>71.200000000000031</v>
      </c>
      <c r="C362" s="4">
        <v>356</v>
      </c>
    </row>
    <row r="363" spans="1:3">
      <c r="A363" s="4">
        <f t="shared" si="56"/>
        <v>3.1155999658577069E+21</v>
      </c>
      <c r="B363" s="4">
        <f t="shared" si="57"/>
        <v>71.400000000000034</v>
      </c>
      <c r="C363" s="4">
        <v>357</v>
      </c>
    </row>
    <row r="364" spans="1:3">
      <c r="A364" s="4">
        <f t="shared" si="56"/>
        <v>3.5788845556095669E+21</v>
      </c>
      <c r="B364" s="4">
        <f t="shared" si="57"/>
        <v>71.600000000000037</v>
      </c>
      <c r="C364" s="4">
        <v>358</v>
      </c>
    </row>
    <row r="365" spans="1:3">
      <c r="A365" s="4">
        <f t="shared" si="56"/>
        <v>4.1110588017530052E+21</v>
      </c>
      <c r="B365" s="4">
        <f t="shared" si="57"/>
        <v>71.80000000000004</v>
      </c>
      <c r="C365" s="4">
        <v>359</v>
      </c>
    </row>
    <row r="366" spans="1:3">
      <c r="A366" s="4">
        <f t="shared" si="56"/>
        <v>4.7223664828697585E+21</v>
      </c>
      <c r="B366" s="4">
        <f t="shared" si="57"/>
        <v>72.000000000000028</v>
      </c>
      <c r="C366" s="4">
        <v>360</v>
      </c>
    </row>
    <row r="367" spans="1:3">
      <c r="A367" s="4">
        <f t="shared" si="56"/>
        <v>5.4245746105656269E+21</v>
      </c>
      <c r="B367" s="4">
        <f t="shared" si="57"/>
        <v>72.200000000000031</v>
      </c>
      <c r="C367" s="4">
        <v>361</v>
      </c>
    </row>
    <row r="368" spans="1:3">
      <c r="A368" s="4">
        <f t="shared" si="56"/>
        <v>6.231199931715417E+21</v>
      </c>
      <c r="B368" s="4">
        <f t="shared" si="57"/>
        <v>72.400000000000034</v>
      </c>
      <c r="C368" s="4">
        <v>362</v>
      </c>
    </row>
    <row r="369" spans="1:3">
      <c r="A369" s="4">
        <f t="shared" si="56"/>
        <v>7.1577691112191369E+21</v>
      </c>
      <c r="B369" s="4">
        <f t="shared" si="57"/>
        <v>72.600000000000037</v>
      </c>
      <c r="C369" s="4">
        <v>363</v>
      </c>
    </row>
    <row r="370" spans="1:3">
      <c r="A370" s="4">
        <f t="shared" si="56"/>
        <v>8.2221176035060126E+21</v>
      </c>
      <c r="B370" s="4">
        <f t="shared" si="57"/>
        <v>72.80000000000004</v>
      </c>
      <c r="C370" s="4">
        <v>364</v>
      </c>
    </row>
    <row r="371" spans="1:3">
      <c r="A371" s="4">
        <f t="shared" si="56"/>
        <v>9.4447329657395211E+21</v>
      </c>
      <c r="B371" s="4">
        <f t="shared" si="57"/>
        <v>73.000000000000028</v>
      </c>
      <c r="C371" s="4">
        <v>365</v>
      </c>
    </row>
    <row r="372" spans="1:3">
      <c r="A372" s="4">
        <f t="shared" si="56"/>
        <v>1.0849149221131256E+22</v>
      </c>
      <c r="B372" s="4">
        <f t="shared" si="57"/>
        <v>73.200000000000031</v>
      </c>
      <c r="C372" s="4">
        <v>366</v>
      </c>
    </row>
    <row r="373" spans="1:3">
      <c r="A373" s="4">
        <f t="shared" si="56"/>
        <v>1.2462399863430836E+22</v>
      </c>
      <c r="B373" s="4">
        <f t="shared" si="57"/>
        <v>73.400000000000034</v>
      </c>
      <c r="C373" s="4">
        <v>367</v>
      </c>
    </row>
    <row r="374" spans="1:3">
      <c r="A374" s="4">
        <f t="shared" si="56"/>
        <v>1.4315538222438278E+22</v>
      </c>
      <c r="B374" s="4">
        <f t="shared" si="57"/>
        <v>73.600000000000037</v>
      </c>
      <c r="C374" s="4">
        <v>368</v>
      </c>
    </row>
    <row r="375" spans="1:3">
      <c r="A375" s="4">
        <f t="shared" si="56"/>
        <v>1.6444235207012029E+22</v>
      </c>
      <c r="B375" s="4">
        <f t="shared" si="57"/>
        <v>73.80000000000004</v>
      </c>
      <c r="C375" s="4">
        <v>369</v>
      </c>
    </row>
    <row r="376" spans="1:3">
      <c r="A376" s="4">
        <f t="shared" si="56"/>
        <v>1.8889465931479046E+22</v>
      </c>
      <c r="B376" s="4">
        <f t="shared" si="57"/>
        <v>74.000000000000043</v>
      </c>
      <c r="C376" s="4">
        <v>370</v>
      </c>
    </row>
    <row r="377" spans="1:3">
      <c r="A377" s="4">
        <f t="shared" si="56"/>
        <v>2.169829844226252E+22</v>
      </c>
      <c r="B377" s="4">
        <f t="shared" si="57"/>
        <v>74.200000000000045</v>
      </c>
      <c r="C377" s="4">
        <v>371</v>
      </c>
    </row>
    <row r="378" spans="1:3">
      <c r="A378" s="4">
        <f t="shared" si="56"/>
        <v>2.4924799726861685E+22</v>
      </c>
      <c r="B378" s="4">
        <f t="shared" si="57"/>
        <v>74.400000000000048</v>
      </c>
      <c r="C378" s="4">
        <v>372</v>
      </c>
    </row>
    <row r="379" spans="1:3">
      <c r="A379" s="4">
        <f t="shared" si="56"/>
        <v>2.8631076444876564E+22</v>
      </c>
      <c r="B379" s="4">
        <f t="shared" si="57"/>
        <v>74.600000000000037</v>
      </c>
      <c r="C379" s="4">
        <v>373</v>
      </c>
    </row>
    <row r="380" spans="1:3">
      <c r="A380" s="4">
        <f t="shared" si="56"/>
        <v>3.2888470414024067E+22</v>
      </c>
      <c r="B380" s="4">
        <f t="shared" si="57"/>
        <v>74.80000000000004</v>
      </c>
      <c r="C380" s="4">
        <v>374</v>
      </c>
    </row>
    <row r="381" spans="1:3">
      <c r="A381" s="4">
        <f t="shared" si="56"/>
        <v>3.7778931862958118E+22</v>
      </c>
      <c r="B381" s="4">
        <f t="shared" si="57"/>
        <v>75.000000000000043</v>
      </c>
      <c r="C381" s="4">
        <v>375</v>
      </c>
    </row>
    <row r="382" spans="1:3">
      <c r="A382" s="4">
        <f t="shared" si="56"/>
        <v>4.3396596884525048E+22</v>
      </c>
      <c r="B382" s="4">
        <f t="shared" si="57"/>
        <v>75.200000000000045</v>
      </c>
      <c r="C382" s="4">
        <v>376</v>
      </c>
    </row>
    <row r="383" spans="1:3">
      <c r="A383" s="4">
        <f t="shared" si="56"/>
        <v>4.9849599453723403E+22</v>
      </c>
      <c r="B383" s="4">
        <f t="shared" si="57"/>
        <v>75.400000000000034</v>
      </c>
      <c r="C383" s="4">
        <v>377</v>
      </c>
    </row>
    <row r="384" spans="1:3">
      <c r="A384" s="4">
        <f t="shared" si="56"/>
        <v>5.7262152889753145E+22</v>
      </c>
      <c r="B384" s="4">
        <f t="shared" si="57"/>
        <v>75.600000000000037</v>
      </c>
      <c r="C384" s="4">
        <v>378</v>
      </c>
    </row>
    <row r="385" spans="1:3">
      <c r="A385" s="4">
        <f t="shared" si="56"/>
        <v>6.5776940828048159E+22</v>
      </c>
      <c r="B385" s="4">
        <f t="shared" si="57"/>
        <v>75.80000000000004</v>
      </c>
      <c r="C385" s="4">
        <v>379</v>
      </c>
    </row>
    <row r="386" spans="1:3">
      <c r="A386" s="4">
        <f t="shared" si="56"/>
        <v>7.5557863725916236E+22</v>
      </c>
      <c r="B386" s="4">
        <f t="shared" si="57"/>
        <v>76.000000000000043</v>
      </c>
      <c r="C386" s="4">
        <v>380</v>
      </c>
    </row>
    <row r="387" spans="1:3">
      <c r="A387" s="4">
        <f t="shared" si="56"/>
        <v>8.679319376905013E+22</v>
      </c>
      <c r="B387" s="4">
        <f t="shared" si="57"/>
        <v>76.200000000000031</v>
      </c>
      <c r="C387" s="4">
        <v>381</v>
      </c>
    </row>
    <row r="388" spans="1:3">
      <c r="A388" s="4">
        <f t="shared" si="56"/>
        <v>9.9699198907446806E+22</v>
      </c>
      <c r="B388" s="4">
        <f t="shared" si="57"/>
        <v>76.400000000000034</v>
      </c>
      <c r="C388" s="4">
        <v>382</v>
      </c>
    </row>
    <row r="389" spans="1:3">
      <c r="A389" s="4">
        <f t="shared" si="56"/>
        <v>1.1452430577950634E+23</v>
      </c>
      <c r="B389" s="4">
        <f t="shared" si="57"/>
        <v>76.600000000000037</v>
      </c>
      <c r="C389" s="4">
        <v>383</v>
      </c>
    </row>
    <row r="390" spans="1:3">
      <c r="A390" s="4">
        <f t="shared" si="56"/>
        <v>1.3155388165609637E+23</v>
      </c>
      <c r="B390" s="4">
        <f t="shared" si="57"/>
        <v>76.80000000000004</v>
      </c>
      <c r="C390" s="4">
        <v>384</v>
      </c>
    </row>
    <row r="391" spans="1:3">
      <c r="A391" s="4">
        <f t="shared" ref="A391:A454" si="58">POWER($B$1,C391)</f>
        <v>1.5111572745183254E+23</v>
      </c>
      <c r="B391" s="4">
        <f t="shared" si="57"/>
        <v>77.000000000000028</v>
      </c>
      <c r="C391" s="4">
        <v>385</v>
      </c>
    </row>
    <row r="392" spans="1:3">
      <c r="A392" s="4">
        <f t="shared" si="58"/>
        <v>1.7358638753810033E+23</v>
      </c>
      <c r="B392" s="4">
        <f t="shared" ref="B392:B455" si="59">LOG(A392,2)</f>
        <v>77.200000000000031</v>
      </c>
      <c r="C392" s="4">
        <v>386</v>
      </c>
    </row>
    <row r="393" spans="1:3">
      <c r="A393" s="4">
        <f t="shared" si="58"/>
        <v>1.9939839781489368E+23</v>
      </c>
      <c r="B393" s="4">
        <f t="shared" si="59"/>
        <v>77.400000000000034</v>
      </c>
      <c r="C393" s="4">
        <v>387</v>
      </c>
    </row>
    <row r="394" spans="1:3">
      <c r="A394" s="4">
        <f t="shared" si="58"/>
        <v>2.2904861155901278E+23</v>
      </c>
      <c r="B394" s="4">
        <f t="shared" si="59"/>
        <v>77.600000000000037</v>
      </c>
      <c r="C394" s="4">
        <v>388</v>
      </c>
    </row>
    <row r="395" spans="1:3">
      <c r="A395" s="4">
        <f t="shared" si="58"/>
        <v>2.6310776331219284E+23</v>
      </c>
      <c r="B395" s="4">
        <f t="shared" si="59"/>
        <v>77.80000000000004</v>
      </c>
      <c r="C395" s="4">
        <v>389</v>
      </c>
    </row>
    <row r="396" spans="1:3">
      <c r="A396" s="4">
        <f t="shared" si="58"/>
        <v>3.0223145490366515E+23</v>
      </c>
      <c r="B396" s="4">
        <f t="shared" si="59"/>
        <v>78.000000000000043</v>
      </c>
      <c r="C396" s="4">
        <v>390</v>
      </c>
    </row>
    <row r="397" spans="1:3">
      <c r="A397" s="4">
        <f t="shared" si="58"/>
        <v>3.4717277507620079E+23</v>
      </c>
      <c r="B397" s="4">
        <f t="shared" si="59"/>
        <v>78.200000000000045</v>
      </c>
      <c r="C397" s="4">
        <v>391</v>
      </c>
    </row>
    <row r="398" spans="1:3">
      <c r="A398" s="4">
        <f t="shared" si="58"/>
        <v>3.9879679562978749E+23</v>
      </c>
      <c r="B398" s="4">
        <f t="shared" si="59"/>
        <v>78.400000000000048</v>
      </c>
      <c r="C398" s="4">
        <v>392</v>
      </c>
    </row>
    <row r="399" spans="1:3">
      <c r="A399" s="4">
        <f t="shared" si="58"/>
        <v>4.580972231180257E+23</v>
      </c>
      <c r="B399" s="4">
        <f t="shared" si="59"/>
        <v>78.600000000000037</v>
      </c>
      <c r="C399" s="4">
        <v>393</v>
      </c>
    </row>
    <row r="400" spans="1:3">
      <c r="A400" s="4">
        <f t="shared" si="58"/>
        <v>5.2621552662438588E+23</v>
      </c>
      <c r="B400" s="4">
        <f t="shared" si="59"/>
        <v>78.80000000000004</v>
      </c>
      <c r="C400" s="4">
        <v>394</v>
      </c>
    </row>
    <row r="401" spans="1:3">
      <c r="A401" s="4">
        <f t="shared" si="58"/>
        <v>6.0446290980733056E+23</v>
      </c>
      <c r="B401" s="4">
        <f t="shared" si="59"/>
        <v>79.000000000000043</v>
      </c>
      <c r="C401" s="4">
        <v>395</v>
      </c>
    </row>
    <row r="402" spans="1:3">
      <c r="A402" s="4">
        <f t="shared" si="58"/>
        <v>6.9434555015240171E+23</v>
      </c>
      <c r="B402" s="4">
        <f t="shared" si="59"/>
        <v>79.200000000000045</v>
      </c>
      <c r="C402" s="4">
        <v>396</v>
      </c>
    </row>
    <row r="403" spans="1:3">
      <c r="A403" s="4">
        <f t="shared" si="58"/>
        <v>7.9759359125957512E+23</v>
      </c>
      <c r="B403" s="4">
        <f t="shared" si="59"/>
        <v>79.400000000000034</v>
      </c>
      <c r="C403" s="4">
        <v>397</v>
      </c>
    </row>
    <row r="404" spans="1:3">
      <c r="A404" s="4">
        <f t="shared" si="58"/>
        <v>9.1619444623605154E+23</v>
      </c>
      <c r="B404" s="4">
        <f t="shared" si="59"/>
        <v>79.600000000000037</v>
      </c>
      <c r="C404" s="4">
        <v>398</v>
      </c>
    </row>
    <row r="405" spans="1:3">
      <c r="A405" s="4">
        <f t="shared" si="58"/>
        <v>1.0524310532487719E+24</v>
      </c>
      <c r="B405" s="4">
        <f t="shared" si="59"/>
        <v>79.80000000000004</v>
      </c>
      <c r="C405" s="4">
        <v>399</v>
      </c>
    </row>
    <row r="406" spans="1:3">
      <c r="A406" s="4">
        <f t="shared" si="58"/>
        <v>1.2089258196146617E+24</v>
      </c>
      <c r="B406" s="4">
        <f t="shared" si="59"/>
        <v>80.000000000000043</v>
      </c>
      <c r="C406" s="4">
        <v>400</v>
      </c>
    </row>
    <row r="407" spans="1:3">
      <c r="A407" s="4">
        <f t="shared" si="58"/>
        <v>1.3886911003048042E+24</v>
      </c>
      <c r="B407" s="4">
        <f t="shared" si="59"/>
        <v>80.200000000000045</v>
      </c>
      <c r="C407" s="4">
        <v>401</v>
      </c>
    </row>
    <row r="408" spans="1:3">
      <c r="A408" s="4">
        <f t="shared" si="58"/>
        <v>1.5951871825191511E+24</v>
      </c>
      <c r="B408" s="4">
        <f t="shared" si="59"/>
        <v>80.400000000000034</v>
      </c>
      <c r="C408" s="4">
        <v>402</v>
      </c>
    </row>
    <row r="409" spans="1:3">
      <c r="A409" s="4">
        <f t="shared" si="58"/>
        <v>1.8323888924721041E+24</v>
      </c>
      <c r="B409" s="4">
        <f t="shared" si="59"/>
        <v>80.600000000000037</v>
      </c>
      <c r="C409" s="4">
        <v>403</v>
      </c>
    </row>
    <row r="410" spans="1:3">
      <c r="A410" s="4">
        <f t="shared" si="58"/>
        <v>2.1048621064975449E+24</v>
      </c>
      <c r="B410" s="4">
        <f t="shared" si="59"/>
        <v>80.80000000000004</v>
      </c>
      <c r="C410" s="4">
        <v>404</v>
      </c>
    </row>
    <row r="411" spans="1:3">
      <c r="A411" s="4">
        <f t="shared" si="58"/>
        <v>2.4178516392293233E+24</v>
      </c>
      <c r="B411" s="4">
        <f t="shared" si="59"/>
        <v>81.000000000000043</v>
      </c>
      <c r="C411" s="4">
        <v>405</v>
      </c>
    </row>
    <row r="412" spans="1:3">
      <c r="A412" s="4">
        <f t="shared" si="58"/>
        <v>2.777382200609609E+24</v>
      </c>
      <c r="B412" s="4">
        <f t="shared" si="59"/>
        <v>81.200000000000045</v>
      </c>
      <c r="C412" s="4">
        <v>406</v>
      </c>
    </row>
    <row r="413" spans="1:3">
      <c r="A413" s="4">
        <f t="shared" si="58"/>
        <v>3.1903743650383032E+24</v>
      </c>
      <c r="B413" s="4">
        <f t="shared" si="59"/>
        <v>81.400000000000048</v>
      </c>
      <c r="C413" s="4">
        <v>407</v>
      </c>
    </row>
    <row r="414" spans="1:3">
      <c r="A414" s="4">
        <f t="shared" si="58"/>
        <v>3.6647777849442088E+24</v>
      </c>
      <c r="B414" s="4">
        <f t="shared" si="59"/>
        <v>81.600000000000037</v>
      </c>
      <c r="C414" s="4">
        <v>408</v>
      </c>
    </row>
    <row r="415" spans="1:3">
      <c r="A415" s="4">
        <f t="shared" si="58"/>
        <v>4.2097242129950913E+24</v>
      </c>
      <c r="B415" s="4">
        <f t="shared" si="59"/>
        <v>81.80000000000004</v>
      </c>
      <c r="C415" s="4">
        <v>409</v>
      </c>
    </row>
    <row r="416" spans="1:3">
      <c r="A416" s="4">
        <f t="shared" si="58"/>
        <v>4.8357032784586488E+24</v>
      </c>
      <c r="B416" s="4">
        <f t="shared" si="59"/>
        <v>82.000000000000043</v>
      </c>
      <c r="C416" s="4">
        <v>410</v>
      </c>
    </row>
    <row r="417" spans="1:3">
      <c r="A417" s="4">
        <f t="shared" si="58"/>
        <v>5.5547644012192191E+24</v>
      </c>
      <c r="B417" s="4">
        <f t="shared" si="59"/>
        <v>82.200000000000045</v>
      </c>
      <c r="C417" s="4">
        <v>411</v>
      </c>
    </row>
    <row r="418" spans="1:3">
      <c r="A418" s="4">
        <f t="shared" si="58"/>
        <v>6.3807487300766085E+24</v>
      </c>
      <c r="B418" s="4">
        <f t="shared" si="59"/>
        <v>82.400000000000048</v>
      </c>
      <c r="C418" s="4">
        <v>412</v>
      </c>
    </row>
    <row r="419" spans="1:3">
      <c r="A419" s="4">
        <f t="shared" si="58"/>
        <v>7.3295555698884209E+24</v>
      </c>
      <c r="B419" s="4">
        <f t="shared" si="59"/>
        <v>82.600000000000051</v>
      </c>
      <c r="C419" s="4">
        <v>413</v>
      </c>
    </row>
    <row r="420" spans="1:3">
      <c r="A420" s="4">
        <f t="shared" si="58"/>
        <v>8.4194484259901826E+24</v>
      </c>
      <c r="B420" s="4">
        <f t="shared" si="59"/>
        <v>82.80000000000004</v>
      </c>
      <c r="C420" s="4">
        <v>414</v>
      </c>
    </row>
    <row r="421" spans="1:3">
      <c r="A421" s="4">
        <f t="shared" si="58"/>
        <v>9.6714065569173018E+24</v>
      </c>
      <c r="B421" s="4">
        <f t="shared" si="59"/>
        <v>83.000000000000043</v>
      </c>
      <c r="C421" s="4">
        <v>415</v>
      </c>
    </row>
    <row r="422" spans="1:3">
      <c r="A422" s="4">
        <f t="shared" si="58"/>
        <v>1.1109528802438442E+25</v>
      </c>
      <c r="B422" s="4">
        <f t="shared" si="59"/>
        <v>83.200000000000045</v>
      </c>
      <c r="C422" s="4">
        <v>416</v>
      </c>
    </row>
    <row r="423" spans="1:3">
      <c r="A423" s="4">
        <f t="shared" si="58"/>
        <v>1.2761497460153223E+25</v>
      </c>
      <c r="B423" s="4">
        <f t="shared" si="59"/>
        <v>83.400000000000048</v>
      </c>
      <c r="C423" s="4">
        <v>417</v>
      </c>
    </row>
    <row r="424" spans="1:3">
      <c r="A424" s="4">
        <f t="shared" si="58"/>
        <v>1.4659111139776846E+25</v>
      </c>
      <c r="B424" s="4">
        <f t="shared" si="59"/>
        <v>83.600000000000037</v>
      </c>
      <c r="C424" s="4">
        <v>418</v>
      </c>
    </row>
    <row r="425" spans="1:3">
      <c r="A425" s="4">
        <f t="shared" si="58"/>
        <v>1.6838896851980378E+25</v>
      </c>
      <c r="B425" s="4">
        <f t="shared" si="59"/>
        <v>83.80000000000004</v>
      </c>
      <c r="C425" s="4">
        <v>419</v>
      </c>
    </row>
    <row r="426" spans="1:3">
      <c r="A426" s="4">
        <f t="shared" si="58"/>
        <v>1.9342813113834608E+25</v>
      </c>
      <c r="B426" s="4">
        <f t="shared" si="59"/>
        <v>84.000000000000043</v>
      </c>
      <c r="C426" s="4">
        <v>420</v>
      </c>
    </row>
    <row r="427" spans="1:3">
      <c r="A427" s="4">
        <f t="shared" si="58"/>
        <v>2.2219057604876889E+25</v>
      </c>
      <c r="B427" s="4">
        <f t="shared" si="59"/>
        <v>84.200000000000045</v>
      </c>
      <c r="C427" s="4">
        <v>421</v>
      </c>
    </row>
    <row r="428" spans="1:3">
      <c r="A428" s="4">
        <f t="shared" si="58"/>
        <v>2.5522994920306451E+25</v>
      </c>
      <c r="B428" s="4">
        <f t="shared" si="59"/>
        <v>84.400000000000034</v>
      </c>
      <c r="C428" s="4">
        <v>422</v>
      </c>
    </row>
    <row r="429" spans="1:3">
      <c r="A429" s="4">
        <f t="shared" si="58"/>
        <v>2.9318222279553705E+25</v>
      </c>
      <c r="B429" s="4">
        <f t="shared" si="59"/>
        <v>84.600000000000037</v>
      </c>
      <c r="C429" s="4">
        <v>423</v>
      </c>
    </row>
    <row r="430" spans="1:3">
      <c r="A430" s="4">
        <f t="shared" si="58"/>
        <v>3.3677793703960761E+25</v>
      </c>
      <c r="B430" s="4">
        <f t="shared" si="59"/>
        <v>84.80000000000004</v>
      </c>
      <c r="C430" s="4">
        <v>424</v>
      </c>
    </row>
    <row r="431" spans="1:3">
      <c r="A431" s="4">
        <f t="shared" si="58"/>
        <v>3.8685626227669233E+25</v>
      </c>
      <c r="B431" s="4">
        <f t="shared" si="59"/>
        <v>85.000000000000043</v>
      </c>
      <c r="C431" s="4">
        <v>425</v>
      </c>
    </row>
    <row r="432" spans="1:3">
      <c r="A432" s="4">
        <f t="shared" si="58"/>
        <v>4.4438115209753804E+25</v>
      </c>
      <c r="B432" s="4">
        <f t="shared" si="59"/>
        <v>85.200000000000045</v>
      </c>
      <c r="C432" s="4">
        <v>426</v>
      </c>
    </row>
    <row r="433" spans="1:3">
      <c r="A433" s="4">
        <f t="shared" si="58"/>
        <v>5.104598984061292E+25</v>
      </c>
      <c r="B433" s="4">
        <f t="shared" si="59"/>
        <v>85.400000000000048</v>
      </c>
      <c r="C433" s="4">
        <v>427</v>
      </c>
    </row>
    <row r="434" spans="1:3">
      <c r="A434" s="4">
        <f t="shared" si="58"/>
        <v>5.8636444559107427E+25</v>
      </c>
      <c r="B434" s="4">
        <f t="shared" si="59"/>
        <v>85.600000000000051</v>
      </c>
      <c r="C434" s="4">
        <v>428</v>
      </c>
    </row>
    <row r="435" spans="1:3">
      <c r="A435" s="4">
        <f t="shared" si="58"/>
        <v>6.7355587407921538E+25</v>
      </c>
      <c r="B435" s="4">
        <f t="shared" si="59"/>
        <v>85.800000000000054</v>
      </c>
      <c r="C435" s="4">
        <v>429</v>
      </c>
    </row>
    <row r="436" spans="1:3">
      <c r="A436" s="4">
        <f t="shared" si="58"/>
        <v>7.7371252455338483E+25</v>
      </c>
      <c r="B436" s="4">
        <f t="shared" si="59"/>
        <v>86.000000000000043</v>
      </c>
      <c r="C436" s="4">
        <v>430</v>
      </c>
    </row>
    <row r="437" spans="1:3">
      <c r="A437" s="4">
        <f t="shared" si="58"/>
        <v>8.8876230419507626E+25</v>
      </c>
      <c r="B437" s="4">
        <f t="shared" si="59"/>
        <v>86.200000000000045</v>
      </c>
      <c r="C437" s="4">
        <v>431</v>
      </c>
    </row>
    <row r="438" spans="1:3">
      <c r="A438" s="4">
        <f t="shared" si="58"/>
        <v>1.0209197968122586E+26</v>
      </c>
      <c r="B438" s="4">
        <f t="shared" si="59"/>
        <v>86.400000000000048</v>
      </c>
      <c r="C438" s="4">
        <v>432</v>
      </c>
    </row>
    <row r="439" spans="1:3">
      <c r="A439" s="4">
        <f t="shared" si="58"/>
        <v>1.1727288911821489E+26</v>
      </c>
      <c r="B439" s="4">
        <f t="shared" si="59"/>
        <v>86.600000000000051</v>
      </c>
      <c r="C439" s="4">
        <v>433</v>
      </c>
    </row>
    <row r="440" spans="1:3">
      <c r="A440" s="4">
        <f t="shared" si="58"/>
        <v>1.3471117481584315E+26</v>
      </c>
      <c r="B440" s="4">
        <f t="shared" si="59"/>
        <v>86.800000000000054</v>
      </c>
      <c r="C440" s="4">
        <v>434</v>
      </c>
    </row>
    <row r="441" spans="1:3">
      <c r="A441" s="4">
        <f t="shared" si="58"/>
        <v>1.5474250491067704E+26</v>
      </c>
      <c r="B441" s="4">
        <f t="shared" si="59"/>
        <v>87.000000000000043</v>
      </c>
      <c r="C441" s="4">
        <v>435</v>
      </c>
    </row>
    <row r="442" spans="1:3">
      <c r="A442" s="4">
        <f t="shared" si="58"/>
        <v>1.7775246083901532E+26</v>
      </c>
      <c r="B442" s="4">
        <f t="shared" si="59"/>
        <v>87.200000000000045</v>
      </c>
      <c r="C442" s="4">
        <v>436</v>
      </c>
    </row>
    <row r="443" spans="1:3">
      <c r="A443" s="4">
        <f t="shared" si="58"/>
        <v>2.0418395936245182E+26</v>
      </c>
      <c r="B443" s="4">
        <f t="shared" si="59"/>
        <v>87.400000000000048</v>
      </c>
      <c r="C443" s="4">
        <v>437</v>
      </c>
    </row>
    <row r="444" spans="1:3">
      <c r="A444" s="4">
        <f t="shared" si="58"/>
        <v>2.3454577823642981E+26</v>
      </c>
      <c r="B444" s="4">
        <f t="shared" si="59"/>
        <v>87.600000000000051</v>
      </c>
      <c r="C444" s="4">
        <v>438</v>
      </c>
    </row>
    <row r="445" spans="1:3">
      <c r="A445" s="4">
        <f t="shared" si="58"/>
        <v>2.6942234963168639E+26</v>
      </c>
      <c r="B445" s="4">
        <f t="shared" si="59"/>
        <v>87.80000000000004</v>
      </c>
      <c r="C445" s="4">
        <v>439</v>
      </c>
    </row>
    <row r="446" spans="1:3">
      <c r="A446" s="4">
        <f t="shared" si="58"/>
        <v>3.0948500982135421E+26</v>
      </c>
      <c r="B446" s="4">
        <f t="shared" si="59"/>
        <v>88.000000000000043</v>
      </c>
      <c r="C446" s="4">
        <v>440</v>
      </c>
    </row>
    <row r="447" spans="1:3">
      <c r="A447" s="4">
        <f t="shared" si="58"/>
        <v>3.5550492167803085E+26</v>
      </c>
      <c r="B447" s="4">
        <f t="shared" si="59"/>
        <v>88.200000000000045</v>
      </c>
      <c r="C447" s="4">
        <v>441</v>
      </c>
    </row>
    <row r="448" spans="1:3">
      <c r="A448" s="4">
        <f t="shared" si="58"/>
        <v>4.083679187249037E+26</v>
      </c>
      <c r="B448" s="4">
        <f t="shared" si="59"/>
        <v>88.400000000000048</v>
      </c>
      <c r="C448" s="4">
        <v>442</v>
      </c>
    </row>
    <row r="449" spans="1:3">
      <c r="A449" s="4">
        <f t="shared" si="58"/>
        <v>4.6909155647285983E+26</v>
      </c>
      <c r="B449" s="4">
        <f t="shared" si="59"/>
        <v>88.600000000000037</v>
      </c>
      <c r="C449" s="4">
        <v>443</v>
      </c>
    </row>
    <row r="450" spans="1:3">
      <c r="A450" s="4">
        <f t="shared" si="58"/>
        <v>5.3884469926337286E+26</v>
      </c>
      <c r="B450" s="4">
        <f t="shared" si="59"/>
        <v>88.80000000000004</v>
      </c>
      <c r="C450" s="4">
        <v>444</v>
      </c>
    </row>
    <row r="451" spans="1:3">
      <c r="A451" s="4">
        <f t="shared" si="58"/>
        <v>6.1897001964270842E+26</v>
      </c>
      <c r="B451" s="4">
        <f t="shared" si="59"/>
        <v>89.000000000000043</v>
      </c>
      <c r="C451" s="4">
        <v>445</v>
      </c>
    </row>
    <row r="452" spans="1:3">
      <c r="A452" s="4">
        <f t="shared" si="58"/>
        <v>7.1100984335606169E+26</v>
      </c>
      <c r="B452" s="4">
        <f t="shared" si="59"/>
        <v>89.200000000000045</v>
      </c>
      <c r="C452" s="4">
        <v>446</v>
      </c>
    </row>
    <row r="453" spans="1:3">
      <c r="A453" s="4">
        <f t="shared" si="58"/>
        <v>8.1673583744980781E+26</v>
      </c>
      <c r="B453" s="4">
        <f t="shared" si="59"/>
        <v>89.400000000000048</v>
      </c>
      <c r="C453" s="4">
        <v>447</v>
      </c>
    </row>
    <row r="454" spans="1:3">
      <c r="A454" s="4">
        <f t="shared" si="58"/>
        <v>9.3818311294572007E+26</v>
      </c>
      <c r="B454" s="4">
        <f t="shared" si="59"/>
        <v>89.600000000000051</v>
      </c>
      <c r="C454" s="4">
        <v>448</v>
      </c>
    </row>
    <row r="455" spans="1:3">
      <c r="A455" s="4">
        <f t="shared" ref="A455:A518" si="60">POWER($B$1,C455)</f>
        <v>1.0776893985267463E+27</v>
      </c>
      <c r="B455" s="4">
        <f t="shared" si="59"/>
        <v>89.800000000000054</v>
      </c>
      <c r="C455" s="4">
        <v>449</v>
      </c>
    </row>
    <row r="456" spans="1:3">
      <c r="A456" s="4">
        <f t="shared" si="60"/>
        <v>1.2379400392854177E+27</v>
      </c>
      <c r="B456" s="4">
        <f t="shared" ref="B456:B519" si="61">LOG(A456,2)</f>
        <v>90.000000000000057</v>
      </c>
      <c r="C456" s="4">
        <v>450</v>
      </c>
    </row>
    <row r="457" spans="1:3">
      <c r="A457" s="4">
        <f t="shared" si="60"/>
        <v>1.4220196867121242E+27</v>
      </c>
      <c r="B457" s="4">
        <f t="shared" si="61"/>
        <v>90.200000000000045</v>
      </c>
      <c r="C457" s="4">
        <v>451</v>
      </c>
    </row>
    <row r="458" spans="1:3">
      <c r="A458" s="4">
        <f t="shared" si="60"/>
        <v>1.6334716748996162E+27</v>
      </c>
      <c r="B458" s="4">
        <f t="shared" si="61"/>
        <v>90.400000000000048</v>
      </c>
      <c r="C458" s="4">
        <v>452</v>
      </c>
    </row>
    <row r="459" spans="1:3">
      <c r="A459" s="4">
        <f t="shared" si="60"/>
        <v>1.8763662258914404E+27</v>
      </c>
      <c r="B459" s="4">
        <f t="shared" si="61"/>
        <v>90.600000000000051</v>
      </c>
      <c r="C459" s="4">
        <v>453</v>
      </c>
    </row>
    <row r="460" spans="1:3">
      <c r="A460" s="4">
        <f t="shared" si="60"/>
        <v>2.1553787970534931E+27</v>
      </c>
      <c r="B460" s="4">
        <f t="shared" si="61"/>
        <v>90.800000000000054</v>
      </c>
      <c r="C460" s="4">
        <v>454</v>
      </c>
    </row>
    <row r="461" spans="1:3">
      <c r="A461" s="4">
        <f t="shared" si="60"/>
        <v>2.4758800785708359E+27</v>
      </c>
      <c r="B461" s="4">
        <f t="shared" si="61"/>
        <v>91.000000000000043</v>
      </c>
      <c r="C461" s="4">
        <v>455</v>
      </c>
    </row>
    <row r="462" spans="1:3">
      <c r="A462" s="4">
        <f t="shared" si="60"/>
        <v>2.844039373424249E+27</v>
      </c>
      <c r="B462" s="4">
        <f t="shared" si="61"/>
        <v>91.200000000000045</v>
      </c>
      <c r="C462" s="4">
        <v>456</v>
      </c>
    </row>
    <row r="463" spans="1:3">
      <c r="A463" s="4">
        <f t="shared" si="60"/>
        <v>3.2669433497992334E+27</v>
      </c>
      <c r="B463" s="4">
        <f t="shared" si="61"/>
        <v>91.400000000000048</v>
      </c>
      <c r="C463" s="4">
        <v>457</v>
      </c>
    </row>
    <row r="464" spans="1:3">
      <c r="A464" s="4">
        <f t="shared" si="60"/>
        <v>3.752732451782883E+27</v>
      </c>
      <c r="B464" s="4">
        <f t="shared" si="61"/>
        <v>91.600000000000051</v>
      </c>
      <c r="C464" s="4">
        <v>458</v>
      </c>
    </row>
    <row r="465" spans="1:3">
      <c r="A465" s="4">
        <f t="shared" si="60"/>
        <v>4.3107575941069867E+27</v>
      </c>
      <c r="B465" s="4">
        <f t="shared" si="61"/>
        <v>91.80000000000004</v>
      </c>
      <c r="C465" s="4">
        <v>459</v>
      </c>
    </row>
    <row r="466" spans="1:3">
      <c r="A466" s="4">
        <f t="shared" si="60"/>
        <v>4.9517601571416728E+27</v>
      </c>
      <c r="B466" s="4">
        <f t="shared" si="61"/>
        <v>92.000000000000043</v>
      </c>
      <c r="C466" s="4">
        <v>460</v>
      </c>
    </row>
    <row r="467" spans="1:3">
      <c r="A467" s="4">
        <f t="shared" si="60"/>
        <v>5.6880787468485001E+27</v>
      </c>
      <c r="B467" s="4">
        <f t="shared" si="61"/>
        <v>92.200000000000045</v>
      </c>
      <c r="C467" s="4">
        <v>461</v>
      </c>
    </row>
    <row r="468" spans="1:3">
      <c r="A468" s="4">
        <f t="shared" si="60"/>
        <v>6.533886699598468E+27</v>
      </c>
      <c r="B468" s="4">
        <f t="shared" si="61"/>
        <v>92.400000000000048</v>
      </c>
      <c r="C468" s="4">
        <v>462</v>
      </c>
    </row>
    <row r="469" spans="1:3">
      <c r="A469" s="4">
        <f t="shared" si="60"/>
        <v>7.5054649035657672E+27</v>
      </c>
      <c r="B469" s="4">
        <f t="shared" si="61"/>
        <v>92.600000000000037</v>
      </c>
      <c r="C469" s="4">
        <v>463</v>
      </c>
    </row>
    <row r="470" spans="1:3">
      <c r="A470" s="4">
        <f t="shared" si="60"/>
        <v>8.6215151882139778E+27</v>
      </c>
      <c r="B470" s="4">
        <f t="shared" si="61"/>
        <v>92.800000000000054</v>
      </c>
      <c r="C470" s="4">
        <v>464</v>
      </c>
    </row>
    <row r="471" spans="1:3">
      <c r="A471" s="4">
        <f t="shared" si="60"/>
        <v>9.9035203142833501E+27</v>
      </c>
      <c r="B471" s="4">
        <f t="shared" si="61"/>
        <v>93.000000000000043</v>
      </c>
      <c r="C471" s="4">
        <v>465</v>
      </c>
    </row>
    <row r="472" spans="1:3">
      <c r="A472" s="4">
        <f t="shared" si="60"/>
        <v>1.1376157493697002E+28</v>
      </c>
      <c r="B472" s="4">
        <f t="shared" si="61"/>
        <v>93.200000000000045</v>
      </c>
      <c r="C472" s="4">
        <v>466</v>
      </c>
    </row>
    <row r="473" spans="1:3">
      <c r="A473" s="4">
        <f t="shared" si="60"/>
        <v>1.306777339919694E+28</v>
      </c>
      <c r="B473" s="4">
        <f t="shared" si="61"/>
        <v>93.400000000000048</v>
      </c>
      <c r="C473" s="4">
        <v>467</v>
      </c>
    </row>
    <row r="474" spans="1:3">
      <c r="A474" s="4">
        <f t="shared" si="60"/>
        <v>1.5010929807131541E+28</v>
      </c>
      <c r="B474" s="4">
        <f t="shared" si="61"/>
        <v>93.600000000000051</v>
      </c>
      <c r="C474" s="4">
        <v>468</v>
      </c>
    </row>
    <row r="475" spans="1:3">
      <c r="A475" s="4">
        <f t="shared" si="60"/>
        <v>1.724303037642796E+28</v>
      </c>
      <c r="B475" s="4">
        <f t="shared" si="61"/>
        <v>93.80000000000004</v>
      </c>
      <c r="C475" s="4">
        <v>469</v>
      </c>
    </row>
    <row r="476" spans="1:3">
      <c r="A476" s="4">
        <f t="shared" si="60"/>
        <v>1.9807040628566705E+28</v>
      </c>
      <c r="B476" s="4">
        <f t="shared" si="61"/>
        <v>94.000000000000057</v>
      </c>
      <c r="C476" s="4">
        <v>470</v>
      </c>
    </row>
    <row r="477" spans="1:3">
      <c r="A477" s="4">
        <f t="shared" si="60"/>
        <v>2.2752314987394018E+28</v>
      </c>
      <c r="B477" s="4">
        <f t="shared" si="61"/>
        <v>94.200000000000045</v>
      </c>
      <c r="C477" s="4">
        <v>471</v>
      </c>
    </row>
    <row r="478" spans="1:3">
      <c r="A478" s="4">
        <f t="shared" si="60"/>
        <v>2.613554679839389E+28</v>
      </c>
      <c r="B478" s="4">
        <f t="shared" si="61"/>
        <v>94.400000000000063</v>
      </c>
      <c r="C478" s="4">
        <v>472</v>
      </c>
    </row>
    <row r="479" spans="1:3">
      <c r="A479" s="4">
        <f t="shared" si="60"/>
        <v>3.0021859614263099E+28</v>
      </c>
      <c r="B479" s="4">
        <f t="shared" si="61"/>
        <v>94.600000000000051</v>
      </c>
      <c r="C479" s="4">
        <v>473</v>
      </c>
    </row>
    <row r="480" spans="1:3">
      <c r="A480" s="4">
        <f t="shared" si="60"/>
        <v>3.4486060752855938E+28</v>
      </c>
      <c r="B480" s="4">
        <f t="shared" si="61"/>
        <v>94.80000000000004</v>
      </c>
      <c r="C480" s="4">
        <v>474</v>
      </c>
    </row>
    <row r="481" spans="1:3">
      <c r="A481" s="4">
        <f t="shared" si="60"/>
        <v>3.9614081257133418E+28</v>
      </c>
      <c r="B481" s="4">
        <f t="shared" si="61"/>
        <v>95.000000000000057</v>
      </c>
      <c r="C481" s="4">
        <v>475</v>
      </c>
    </row>
    <row r="482" spans="1:3">
      <c r="A482" s="4">
        <f t="shared" si="60"/>
        <v>4.5504629974788045E+28</v>
      </c>
      <c r="B482" s="4">
        <f t="shared" si="61"/>
        <v>95.200000000000045</v>
      </c>
      <c r="C482" s="4">
        <v>476</v>
      </c>
    </row>
    <row r="483" spans="1:3">
      <c r="A483" s="4">
        <f t="shared" si="60"/>
        <v>5.2271093596787806E+28</v>
      </c>
      <c r="B483" s="4">
        <f t="shared" si="61"/>
        <v>95.400000000000063</v>
      </c>
      <c r="C483" s="4">
        <v>477</v>
      </c>
    </row>
    <row r="484" spans="1:3">
      <c r="A484" s="4">
        <f t="shared" si="60"/>
        <v>6.0043719228526199E+28</v>
      </c>
      <c r="B484" s="4">
        <f t="shared" si="61"/>
        <v>95.600000000000051</v>
      </c>
      <c r="C484" s="4">
        <v>478</v>
      </c>
    </row>
    <row r="485" spans="1:3">
      <c r="A485" s="4">
        <f t="shared" si="60"/>
        <v>6.8972121505711902E+28</v>
      </c>
      <c r="B485" s="4">
        <f t="shared" si="61"/>
        <v>95.80000000000004</v>
      </c>
      <c r="C485" s="4">
        <v>479</v>
      </c>
    </row>
    <row r="486" spans="1:3">
      <c r="A486" s="4">
        <f t="shared" si="60"/>
        <v>7.9228162514266888E+28</v>
      </c>
      <c r="B486" s="4">
        <f t="shared" si="61"/>
        <v>96.000000000000057</v>
      </c>
      <c r="C486" s="4">
        <v>480</v>
      </c>
    </row>
    <row r="487" spans="1:3">
      <c r="A487" s="4">
        <f t="shared" si="60"/>
        <v>9.1009259949576143E+28</v>
      </c>
      <c r="B487" s="4">
        <f t="shared" si="61"/>
        <v>96.200000000000045</v>
      </c>
      <c r="C487" s="4">
        <v>481</v>
      </c>
    </row>
    <row r="488" spans="1:3">
      <c r="A488" s="4">
        <f t="shared" si="60"/>
        <v>1.0454218719357565E+29</v>
      </c>
      <c r="B488" s="4">
        <f t="shared" si="61"/>
        <v>96.400000000000034</v>
      </c>
      <c r="C488" s="4">
        <v>482</v>
      </c>
    </row>
    <row r="489" spans="1:3">
      <c r="A489" s="4">
        <f t="shared" si="60"/>
        <v>1.2008743845705245E+29</v>
      </c>
      <c r="B489" s="4">
        <f t="shared" si="61"/>
        <v>96.600000000000051</v>
      </c>
      <c r="C489" s="4">
        <v>483</v>
      </c>
    </row>
    <row r="490" spans="1:3">
      <c r="A490" s="4">
        <f t="shared" si="60"/>
        <v>1.3794424301142382E+29</v>
      </c>
      <c r="B490" s="4">
        <f t="shared" si="61"/>
        <v>96.80000000000004</v>
      </c>
      <c r="C490" s="4">
        <v>484</v>
      </c>
    </row>
    <row r="491" spans="1:3">
      <c r="A491" s="4">
        <f t="shared" si="60"/>
        <v>1.5845632502853381E+29</v>
      </c>
      <c r="B491" s="4">
        <f t="shared" si="61"/>
        <v>97.000000000000057</v>
      </c>
      <c r="C491" s="4">
        <v>485</v>
      </c>
    </row>
    <row r="492" spans="1:3">
      <c r="A492" s="4">
        <f t="shared" si="60"/>
        <v>1.8201851989915229E+29</v>
      </c>
      <c r="B492" s="4">
        <f t="shared" si="61"/>
        <v>97.200000000000045</v>
      </c>
      <c r="C492" s="4">
        <v>486</v>
      </c>
    </row>
    <row r="493" spans="1:3">
      <c r="A493" s="4">
        <f t="shared" si="60"/>
        <v>2.0908437438715136E+29</v>
      </c>
      <c r="B493" s="4">
        <f t="shared" si="61"/>
        <v>97.400000000000048</v>
      </c>
      <c r="C493" s="4">
        <v>487</v>
      </c>
    </row>
    <row r="494" spans="1:3">
      <c r="A494" s="4">
        <f t="shared" si="60"/>
        <v>2.4017487691410501E+29</v>
      </c>
      <c r="B494" s="4">
        <f t="shared" si="61"/>
        <v>97.600000000000051</v>
      </c>
      <c r="C494" s="4">
        <v>488</v>
      </c>
    </row>
    <row r="495" spans="1:3">
      <c r="A495" s="4">
        <f t="shared" si="60"/>
        <v>2.7588848602284782E+29</v>
      </c>
      <c r="B495" s="4">
        <f t="shared" si="61"/>
        <v>97.800000000000054</v>
      </c>
      <c r="C495" s="4">
        <v>489</v>
      </c>
    </row>
    <row r="496" spans="1:3">
      <c r="A496" s="4">
        <f t="shared" si="60"/>
        <v>3.1691265005706776E+29</v>
      </c>
      <c r="B496" s="4">
        <f t="shared" si="61"/>
        <v>98.000000000000043</v>
      </c>
      <c r="C496" s="4">
        <v>490</v>
      </c>
    </row>
    <row r="497" spans="1:3">
      <c r="A497" s="4">
        <f t="shared" si="60"/>
        <v>3.6403703979830478E+29</v>
      </c>
      <c r="B497" s="4">
        <f t="shared" si="61"/>
        <v>98.20000000000006</v>
      </c>
      <c r="C497" s="4">
        <v>491</v>
      </c>
    </row>
    <row r="498" spans="1:3">
      <c r="A498" s="4">
        <f t="shared" si="60"/>
        <v>4.1816874877430287E+29</v>
      </c>
      <c r="B498" s="4">
        <f t="shared" si="61"/>
        <v>98.400000000000048</v>
      </c>
      <c r="C498" s="4">
        <v>492</v>
      </c>
    </row>
    <row r="499" spans="1:3">
      <c r="A499" s="4">
        <f t="shared" si="60"/>
        <v>4.8034975382821008E+29</v>
      </c>
      <c r="B499" s="4">
        <f t="shared" si="61"/>
        <v>98.600000000000065</v>
      </c>
      <c r="C499" s="4">
        <v>493</v>
      </c>
    </row>
    <row r="500" spans="1:3">
      <c r="A500" s="4">
        <f t="shared" si="60"/>
        <v>5.517769720456957E+29</v>
      </c>
      <c r="B500" s="4">
        <f t="shared" si="61"/>
        <v>98.800000000000054</v>
      </c>
      <c r="C500" s="4">
        <v>494</v>
      </c>
    </row>
    <row r="501" spans="1:3">
      <c r="A501" s="4">
        <f t="shared" si="60"/>
        <v>6.3382530011413553E+29</v>
      </c>
      <c r="B501" s="4">
        <f t="shared" si="61"/>
        <v>99.000000000000043</v>
      </c>
      <c r="C501" s="4">
        <v>495</v>
      </c>
    </row>
    <row r="502" spans="1:3">
      <c r="A502" s="4">
        <f t="shared" si="60"/>
        <v>7.2807407959660985E+29</v>
      </c>
      <c r="B502" s="4">
        <f t="shared" si="61"/>
        <v>99.20000000000006</v>
      </c>
      <c r="C502" s="4">
        <v>496</v>
      </c>
    </row>
    <row r="503" spans="1:3">
      <c r="A503" s="4">
        <f t="shared" si="60"/>
        <v>8.3633749754860601E+29</v>
      </c>
      <c r="B503" s="4">
        <f t="shared" si="61"/>
        <v>99.400000000000048</v>
      </c>
      <c r="C503" s="4">
        <v>497</v>
      </c>
    </row>
    <row r="504" spans="1:3">
      <c r="A504" s="4">
        <f t="shared" si="60"/>
        <v>9.6069950765642059E+29</v>
      </c>
      <c r="B504" s="4">
        <f t="shared" si="61"/>
        <v>99.600000000000037</v>
      </c>
      <c r="C504" s="4">
        <v>498</v>
      </c>
    </row>
    <row r="505" spans="1:3">
      <c r="A505" s="4">
        <f t="shared" si="60"/>
        <v>1.1035539440913918E+30</v>
      </c>
      <c r="B505" s="4">
        <f t="shared" si="61"/>
        <v>99.800000000000054</v>
      </c>
      <c r="C505" s="4">
        <v>499</v>
      </c>
    </row>
    <row r="506" spans="1:3">
      <c r="A506" s="4">
        <f t="shared" si="60"/>
        <v>1.2676506002282719E+30</v>
      </c>
      <c r="B506" s="4">
        <f t="shared" si="61"/>
        <v>100.00000000000004</v>
      </c>
      <c r="C506" s="4">
        <v>500</v>
      </c>
    </row>
    <row r="507" spans="1:3">
      <c r="A507" s="4">
        <f t="shared" si="60"/>
        <v>1.4561481591932197E+30</v>
      </c>
      <c r="B507" s="4">
        <f t="shared" si="61"/>
        <v>100.20000000000006</v>
      </c>
      <c r="C507" s="4">
        <v>501</v>
      </c>
    </row>
    <row r="508" spans="1:3">
      <c r="A508" s="4">
        <f t="shared" si="60"/>
        <v>1.6726749950972123E+30</v>
      </c>
      <c r="B508" s="4">
        <f t="shared" si="61"/>
        <v>100.40000000000005</v>
      </c>
      <c r="C508" s="4">
        <v>502</v>
      </c>
    </row>
    <row r="509" spans="1:3">
      <c r="A509" s="4">
        <f t="shared" si="60"/>
        <v>1.9213990153128423E+30</v>
      </c>
      <c r="B509" s="4">
        <f t="shared" si="61"/>
        <v>100.60000000000005</v>
      </c>
      <c r="C509" s="4">
        <v>503</v>
      </c>
    </row>
    <row r="510" spans="1:3">
      <c r="A510" s="4">
        <f t="shared" si="60"/>
        <v>2.2071078881827845E+30</v>
      </c>
      <c r="B510" s="4">
        <f t="shared" si="61"/>
        <v>100.80000000000005</v>
      </c>
      <c r="C510" s="4">
        <v>504</v>
      </c>
    </row>
    <row r="511" spans="1:3">
      <c r="A511" s="4">
        <f t="shared" si="60"/>
        <v>2.5353012004565449E+30</v>
      </c>
      <c r="B511" s="4">
        <f t="shared" si="61"/>
        <v>101.00000000000004</v>
      </c>
      <c r="C511" s="4">
        <v>505</v>
      </c>
    </row>
    <row r="512" spans="1:3">
      <c r="A512" s="4">
        <f t="shared" si="60"/>
        <v>2.9122963183864405E+30</v>
      </c>
      <c r="B512" s="4">
        <f t="shared" si="61"/>
        <v>101.20000000000005</v>
      </c>
      <c r="C512" s="4">
        <v>506</v>
      </c>
    </row>
    <row r="513" spans="1:3">
      <c r="A513" s="4">
        <f t="shared" si="60"/>
        <v>3.3453499901944257E+30</v>
      </c>
      <c r="B513" s="4">
        <f t="shared" si="61"/>
        <v>101.40000000000005</v>
      </c>
      <c r="C513" s="4">
        <v>507</v>
      </c>
    </row>
    <row r="514" spans="1:3">
      <c r="A514" s="4">
        <f t="shared" si="60"/>
        <v>3.8427980306256846E+30</v>
      </c>
      <c r="B514" s="4">
        <f t="shared" si="61"/>
        <v>101.60000000000005</v>
      </c>
      <c r="C514" s="4">
        <v>508</v>
      </c>
    </row>
    <row r="515" spans="1:3">
      <c r="A515" s="4">
        <f t="shared" si="60"/>
        <v>4.4142157763655696E+30</v>
      </c>
      <c r="B515" s="4">
        <f t="shared" si="61"/>
        <v>101.80000000000005</v>
      </c>
      <c r="C515" s="4">
        <v>509</v>
      </c>
    </row>
    <row r="516" spans="1:3">
      <c r="A516" s="4">
        <f t="shared" si="60"/>
        <v>5.0706024009130899E+30</v>
      </c>
      <c r="B516" s="4">
        <f t="shared" si="61"/>
        <v>102.00000000000006</v>
      </c>
      <c r="C516" s="4">
        <v>510</v>
      </c>
    </row>
    <row r="517" spans="1:3">
      <c r="A517" s="4">
        <f t="shared" si="60"/>
        <v>5.8245926367728833E+30</v>
      </c>
      <c r="B517" s="4">
        <f t="shared" si="61"/>
        <v>102.20000000000005</v>
      </c>
      <c r="C517" s="4">
        <v>511</v>
      </c>
    </row>
    <row r="518" spans="1:3">
      <c r="A518" s="4">
        <f t="shared" si="60"/>
        <v>6.6906999803888537E+30</v>
      </c>
      <c r="B518" s="4">
        <f t="shared" si="61"/>
        <v>102.40000000000006</v>
      </c>
      <c r="C518" s="4">
        <v>512</v>
      </c>
    </row>
    <row r="519" spans="1:3">
      <c r="A519" s="4">
        <f t="shared" ref="A519:A545" si="62">POWER($B$1,C519)</f>
        <v>7.6855960612513715E+30</v>
      </c>
      <c r="B519" s="4">
        <f t="shared" si="61"/>
        <v>102.60000000000005</v>
      </c>
      <c r="C519" s="4">
        <v>513</v>
      </c>
    </row>
    <row r="520" spans="1:3">
      <c r="A520" s="4">
        <f t="shared" si="62"/>
        <v>8.8284315527311425E+30</v>
      </c>
      <c r="B520" s="4">
        <f t="shared" ref="B520:B545" si="63">LOG(A520,2)</f>
        <v>102.80000000000007</v>
      </c>
      <c r="C520" s="4">
        <v>514</v>
      </c>
    </row>
    <row r="521" spans="1:3">
      <c r="A521" s="4">
        <f t="shared" si="62"/>
        <v>1.0141204801826184E+31</v>
      </c>
      <c r="B521" s="4">
        <f t="shared" si="63"/>
        <v>103.00000000000006</v>
      </c>
      <c r="C521" s="4">
        <v>515</v>
      </c>
    </row>
    <row r="522" spans="1:3">
      <c r="A522" s="4">
        <f t="shared" si="62"/>
        <v>1.1649185273545769E+31</v>
      </c>
      <c r="B522" s="4">
        <f t="shared" si="63"/>
        <v>103.20000000000005</v>
      </c>
      <c r="C522" s="4">
        <v>516</v>
      </c>
    </row>
    <row r="523" spans="1:3">
      <c r="A523" s="4">
        <f t="shared" si="62"/>
        <v>1.338139996077771E+31</v>
      </c>
      <c r="B523" s="4">
        <f t="shared" si="63"/>
        <v>103.40000000000006</v>
      </c>
      <c r="C523" s="4">
        <v>517</v>
      </c>
    </row>
    <row r="524" spans="1:3">
      <c r="A524" s="4">
        <f t="shared" si="62"/>
        <v>1.5371192122502745E+31</v>
      </c>
      <c r="B524" s="4">
        <f t="shared" si="63"/>
        <v>103.60000000000005</v>
      </c>
      <c r="C524" s="4">
        <v>518</v>
      </c>
    </row>
    <row r="525" spans="1:3">
      <c r="A525" s="4">
        <f t="shared" si="62"/>
        <v>1.765686310546229E+31</v>
      </c>
      <c r="B525" s="4">
        <f t="shared" si="63"/>
        <v>103.80000000000004</v>
      </c>
      <c r="C525" s="4">
        <v>519</v>
      </c>
    </row>
    <row r="526" spans="1:3">
      <c r="A526" s="4">
        <f t="shared" si="62"/>
        <v>2.0282409603652373E+31</v>
      </c>
      <c r="B526" s="4">
        <f t="shared" si="63"/>
        <v>104.00000000000006</v>
      </c>
      <c r="C526" s="4">
        <v>520</v>
      </c>
    </row>
    <row r="527" spans="1:3">
      <c r="A527" s="4">
        <f t="shared" si="62"/>
        <v>2.3298370547091547E+31</v>
      </c>
      <c r="B527" s="4">
        <f t="shared" si="63"/>
        <v>104.20000000000005</v>
      </c>
      <c r="C527" s="4">
        <v>521</v>
      </c>
    </row>
    <row r="528" spans="1:3">
      <c r="A528" s="4">
        <f t="shared" si="62"/>
        <v>2.6762799921555433E+31</v>
      </c>
      <c r="B528" s="4">
        <f t="shared" si="63"/>
        <v>104.40000000000006</v>
      </c>
      <c r="C528" s="4">
        <v>522</v>
      </c>
    </row>
    <row r="529" spans="1:3">
      <c r="A529" s="4">
        <f t="shared" si="62"/>
        <v>3.0742384245005504E+31</v>
      </c>
      <c r="B529" s="4">
        <f t="shared" si="63"/>
        <v>104.60000000000005</v>
      </c>
      <c r="C529" s="4">
        <v>523</v>
      </c>
    </row>
    <row r="530" spans="1:3">
      <c r="A530" s="4">
        <f t="shared" si="62"/>
        <v>3.5313726210924593E+31</v>
      </c>
      <c r="B530" s="4">
        <f t="shared" si="63"/>
        <v>104.80000000000005</v>
      </c>
      <c r="C530" s="4">
        <v>524</v>
      </c>
    </row>
    <row r="531" spans="1:3">
      <c r="A531" s="4">
        <f t="shared" si="62"/>
        <v>4.0564819207304755E+31</v>
      </c>
      <c r="B531" s="4">
        <f t="shared" si="63"/>
        <v>105.00000000000006</v>
      </c>
      <c r="C531" s="4">
        <v>525</v>
      </c>
    </row>
    <row r="532" spans="1:3">
      <c r="A532" s="4">
        <f t="shared" si="62"/>
        <v>4.6596741094183102E+31</v>
      </c>
      <c r="B532" s="4">
        <f t="shared" si="63"/>
        <v>105.20000000000006</v>
      </c>
      <c r="C532" s="4">
        <v>526</v>
      </c>
    </row>
    <row r="533" spans="1:3">
      <c r="A533" s="4">
        <f t="shared" si="62"/>
        <v>5.3525599843110875E+31</v>
      </c>
      <c r="B533" s="4">
        <f t="shared" si="63"/>
        <v>105.40000000000005</v>
      </c>
      <c r="C533" s="4">
        <v>527</v>
      </c>
    </row>
    <row r="534" spans="1:3">
      <c r="A534" s="4">
        <f t="shared" si="62"/>
        <v>6.1484768490011026E+31</v>
      </c>
      <c r="B534" s="4">
        <f t="shared" si="63"/>
        <v>105.60000000000005</v>
      </c>
      <c r="C534" s="4">
        <v>528</v>
      </c>
    </row>
    <row r="535" spans="1:3">
      <c r="A535" s="4">
        <f t="shared" si="62"/>
        <v>7.0627452421849212E+31</v>
      </c>
      <c r="B535" s="4">
        <f t="shared" si="63"/>
        <v>105.80000000000005</v>
      </c>
      <c r="C535" s="4">
        <v>529</v>
      </c>
    </row>
    <row r="536" spans="1:3">
      <c r="A536" s="4">
        <f t="shared" si="62"/>
        <v>8.1129638414609546E+31</v>
      </c>
      <c r="B536" s="4">
        <f t="shared" si="63"/>
        <v>106.00000000000006</v>
      </c>
      <c r="C536" s="4">
        <v>530</v>
      </c>
    </row>
    <row r="537" spans="1:3">
      <c r="A537" s="4">
        <f t="shared" si="62"/>
        <v>9.3193482188366258E+31</v>
      </c>
      <c r="B537" s="4">
        <f t="shared" si="63"/>
        <v>106.20000000000006</v>
      </c>
      <c r="C537" s="4">
        <v>531</v>
      </c>
    </row>
    <row r="538" spans="1:3">
      <c r="A538" s="4">
        <f t="shared" si="62"/>
        <v>1.070511996862218E+32</v>
      </c>
      <c r="B538" s="4">
        <f t="shared" si="63"/>
        <v>106.40000000000005</v>
      </c>
      <c r="C538" s="4">
        <v>532</v>
      </c>
    </row>
    <row r="539" spans="1:3">
      <c r="A539" s="4">
        <f t="shared" si="62"/>
        <v>1.2296953698002209E+32</v>
      </c>
      <c r="B539" s="4">
        <f t="shared" si="63"/>
        <v>106.60000000000007</v>
      </c>
      <c r="C539" s="4">
        <v>533</v>
      </c>
    </row>
    <row r="540" spans="1:3">
      <c r="A540" s="4">
        <f t="shared" si="62"/>
        <v>1.4125490484369844E+32</v>
      </c>
      <c r="B540" s="4">
        <f t="shared" si="63"/>
        <v>106.80000000000005</v>
      </c>
      <c r="C540" s="4">
        <v>534</v>
      </c>
    </row>
    <row r="541" spans="1:3">
      <c r="A541" s="4">
        <f t="shared" si="62"/>
        <v>1.6225927682921916E+32</v>
      </c>
      <c r="B541" s="4">
        <f t="shared" si="63"/>
        <v>107.00000000000004</v>
      </c>
      <c r="C541" s="4">
        <v>535</v>
      </c>
    </row>
    <row r="542" spans="1:3">
      <c r="A542" s="4">
        <f t="shared" si="62"/>
        <v>1.8638696437673255E+32</v>
      </c>
      <c r="B542" s="4">
        <f t="shared" si="63"/>
        <v>107.20000000000006</v>
      </c>
      <c r="C542" s="4">
        <v>536</v>
      </c>
    </row>
    <row r="543" spans="1:3">
      <c r="A543" s="4">
        <f t="shared" si="62"/>
        <v>2.1410239937244372E+32</v>
      </c>
      <c r="B543" s="4">
        <f t="shared" si="63"/>
        <v>107.40000000000005</v>
      </c>
      <c r="C543" s="4">
        <v>537</v>
      </c>
    </row>
    <row r="544" spans="1:3">
      <c r="A544" s="4">
        <f t="shared" si="62"/>
        <v>2.4593907396004425E+32</v>
      </c>
      <c r="B544" s="4">
        <f t="shared" si="63"/>
        <v>107.60000000000007</v>
      </c>
      <c r="C544" s="4">
        <v>538</v>
      </c>
    </row>
    <row r="545" spans="1:3">
      <c r="A545" s="4">
        <f t="shared" si="62"/>
        <v>2.8250980968739696E+32</v>
      </c>
      <c r="B545" s="4">
        <f t="shared" si="63"/>
        <v>107.80000000000005</v>
      </c>
      <c r="C545" s="4">
        <v>539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AF967"/>
  <sheetViews>
    <sheetView topLeftCell="A321" zoomScale="70" zoomScaleNormal="70" workbookViewId="0">
      <pane xSplit="1" topLeftCell="B1" activePane="topRight" state="frozen"/>
      <selection pane="topRight" activeCell="G368" sqref="G368"/>
    </sheetView>
  </sheetViews>
  <sheetFormatPr defaultRowHeight="16.5"/>
  <cols>
    <col min="2" max="2" width="7.5" style="112" bestFit="1" customWidth="1"/>
    <col min="3" max="3" width="8.375" style="111" bestFit="1" customWidth="1"/>
    <col min="4" max="4" width="5.625" style="110" bestFit="1" customWidth="1"/>
    <col min="5" max="6" width="6.75" style="110" bestFit="1" customWidth="1"/>
    <col min="7" max="7" width="6.875" style="110" bestFit="1" customWidth="1"/>
    <col min="8" max="8" width="8.125" style="110" bestFit="1" customWidth="1"/>
    <col min="9" max="9" width="11" style="125" bestFit="1" customWidth="1"/>
    <col min="10" max="10" width="11" style="108" bestFit="1" customWidth="1"/>
    <col min="11" max="11" width="9" style="6"/>
    <col min="13" max="13" width="4.25" style="39" bestFit="1" customWidth="1"/>
  </cols>
  <sheetData>
    <row r="1" spans="2:32">
      <c r="B1" s="112" t="s">
        <v>110</v>
      </c>
      <c r="C1" s="111" t="s">
        <v>10</v>
      </c>
      <c r="I1" s="124" t="s">
        <v>10</v>
      </c>
      <c r="J1" s="113" t="s">
        <v>179</v>
      </c>
      <c r="M1" s="39" t="s">
        <v>0</v>
      </c>
      <c r="R1" t="s">
        <v>194</v>
      </c>
      <c r="S1" t="s">
        <v>195</v>
      </c>
      <c r="T1" t="s">
        <v>196</v>
      </c>
      <c r="U1" t="s">
        <v>197</v>
      </c>
      <c r="AD1" t="s">
        <v>204</v>
      </c>
      <c r="AE1" t="s">
        <v>195</v>
      </c>
      <c r="AF1" t="s">
        <v>205</v>
      </c>
    </row>
    <row r="2" spans="2:32">
      <c r="C2" s="111" t="s">
        <v>135</v>
      </c>
      <c r="D2" s="104" t="s">
        <v>6</v>
      </c>
      <c r="E2" s="104"/>
      <c r="F2" s="110" t="s">
        <v>7</v>
      </c>
      <c r="G2" s="110" t="s">
        <v>7</v>
      </c>
      <c r="I2" s="124" t="s">
        <v>136</v>
      </c>
      <c r="J2" s="113"/>
      <c r="R2" s="6">
        <v>0.1</v>
      </c>
      <c r="S2" s="6">
        <v>2</v>
      </c>
      <c r="T2" s="6">
        <v>1</v>
      </c>
      <c r="U2" s="6">
        <v>1</v>
      </c>
      <c r="W2" t="s">
        <v>208</v>
      </c>
      <c r="AD2">
        <v>10</v>
      </c>
      <c r="AE2">
        <v>200</v>
      </c>
      <c r="AF2">
        <v>100</v>
      </c>
    </row>
    <row r="3" spans="2:32">
      <c r="D3" s="105" t="s">
        <v>4</v>
      </c>
      <c r="E3" s="105" t="s">
        <v>5</v>
      </c>
      <c r="F3" s="105" t="s">
        <v>3</v>
      </c>
      <c r="G3" s="105" t="s">
        <v>8</v>
      </c>
      <c r="I3" s="124" t="s">
        <v>137</v>
      </c>
      <c r="J3" s="113"/>
      <c r="Q3" t="s">
        <v>206</v>
      </c>
      <c r="R3">
        <v>4</v>
      </c>
      <c r="S3">
        <f>R3</f>
        <v>4</v>
      </c>
      <c r="T3">
        <f>S3</f>
        <v>4</v>
      </c>
      <c r="U3">
        <f>T3</f>
        <v>4</v>
      </c>
      <c r="W3" t="s">
        <v>207</v>
      </c>
      <c r="AD3">
        <v>50</v>
      </c>
      <c r="AE3">
        <v>600</v>
      </c>
      <c r="AF3">
        <v>300</v>
      </c>
    </row>
    <row r="4" spans="2:32" ht="17.25" thickBot="1">
      <c r="B4" s="115"/>
      <c r="C4" s="114"/>
      <c r="I4" s="124"/>
      <c r="J4" s="113"/>
      <c r="M4" s="51"/>
      <c r="Q4" t="s">
        <v>191</v>
      </c>
      <c r="R4" s="106">
        <f>R2+R6*R3</f>
        <v>0.30000000000000004</v>
      </c>
      <c r="S4" s="106">
        <f>S2+S7*S3</f>
        <v>4</v>
      </c>
      <c r="T4" s="106">
        <f>T2+T8*T3</f>
        <v>1.4</v>
      </c>
      <c r="U4" s="106">
        <f>U2+U9*U3</f>
        <v>1</v>
      </c>
      <c r="V4" s="107">
        <f>((1-R4)+R4*S4)*T4*U4</f>
        <v>2.66</v>
      </c>
      <c r="X4" s="106">
        <v>0.1</v>
      </c>
      <c r="Y4" s="106">
        <v>2</v>
      </c>
      <c r="Z4" s="106">
        <v>1</v>
      </c>
      <c r="AA4" s="106">
        <v>1</v>
      </c>
      <c r="AB4" s="107">
        <f>(1-X4)+X4*Y4*Z4*AA4</f>
        <v>1.1000000000000001</v>
      </c>
      <c r="AC4" t="s">
        <v>203</v>
      </c>
      <c r="AD4" s="106">
        <v>0.01</v>
      </c>
      <c r="AE4" s="106">
        <v>0.1</v>
      </c>
      <c r="AF4" s="6">
        <v>0.05</v>
      </c>
    </row>
    <row r="5" spans="2:32">
      <c r="B5" s="117"/>
      <c r="C5" s="116">
        <v>0</v>
      </c>
      <c r="I5" s="124">
        <v>1</v>
      </c>
      <c r="J5" s="113"/>
      <c r="M5" s="58"/>
      <c r="R5" t="s">
        <v>192</v>
      </c>
      <c r="X5" s="106">
        <v>0.4</v>
      </c>
      <c r="Y5" s="106">
        <v>5</v>
      </c>
      <c r="Z5" s="106">
        <v>1</v>
      </c>
      <c r="AA5" s="106">
        <v>1</v>
      </c>
      <c r="AB5" s="107">
        <f>(1-X5)+X5*Y5*Z5*AA5</f>
        <v>2.6</v>
      </c>
    </row>
    <row r="6" spans="2:32">
      <c r="B6" s="118">
        <f>1+M6/200</f>
        <v>1</v>
      </c>
      <c r="C6" s="116">
        <f t="shared" ref="C6:C69" si="0">IF(B6&gt;0,C5+B6,C5)</f>
        <v>1</v>
      </c>
      <c r="D6" s="106">
        <v>0</v>
      </c>
      <c r="E6" s="106">
        <v>0</v>
      </c>
      <c r="F6" s="106">
        <f>100%+M6/200</f>
        <v>1</v>
      </c>
      <c r="G6" s="106">
        <v>1</v>
      </c>
      <c r="H6" s="107">
        <f>((1-D6)+D6*E6)*F6*G6</f>
        <v>1</v>
      </c>
      <c r="I6" s="125">
        <f>H6*I$5</f>
        <v>1</v>
      </c>
      <c r="J6" s="109">
        <f t="shared" ref="J6:J69" si="1">C6+I6</f>
        <v>2</v>
      </c>
      <c r="K6" s="6">
        <f>I6/J6</f>
        <v>0.5</v>
      </c>
      <c r="M6" s="39">
        <v>0</v>
      </c>
      <c r="R6" s="6">
        <v>0.05</v>
      </c>
      <c r="S6" s="6">
        <v>0</v>
      </c>
      <c r="T6" s="6">
        <v>0</v>
      </c>
      <c r="U6" s="6">
        <v>0</v>
      </c>
      <c r="V6" s="107"/>
      <c r="AC6" t="s">
        <v>202</v>
      </c>
      <c r="AD6">
        <v>40</v>
      </c>
      <c r="AE6">
        <v>400</v>
      </c>
      <c r="AF6">
        <v>200</v>
      </c>
    </row>
    <row r="7" spans="2:32">
      <c r="B7" s="117"/>
      <c r="C7" s="116">
        <f t="shared" si="0"/>
        <v>1</v>
      </c>
      <c r="D7" s="106">
        <v>0</v>
      </c>
      <c r="E7" s="106">
        <v>0</v>
      </c>
      <c r="F7" s="106">
        <f t="shared" ref="F7:F70" si="2">100%+M7/200</f>
        <v>1.0049999999999999</v>
      </c>
      <c r="G7" s="106">
        <v>1</v>
      </c>
      <c r="H7" s="107">
        <f t="shared" ref="H7:H56" si="3">((1-D7)+D7*E7)*F7*G7</f>
        <v>1.0049999999999999</v>
      </c>
      <c r="I7" s="125">
        <f t="shared" ref="I7:I70" si="4">H7*I$5</f>
        <v>1.0049999999999999</v>
      </c>
      <c r="J7" s="109">
        <f t="shared" si="1"/>
        <v>2.0049999999999999</v>
      </c>
      <c r="K7" s="6">
        <f t="shared" ref="K7:K70" si="5">I7/J7</f>
        <v>0.50124688279301743</v>
      </c>
      <c r="M7" s="39">
        <v>1</v>
      </c>
      <c r="R7" s="6">
        <v>0</v>
      </c>
      <c r="S7" s="6">
        <v>0.5</v>
      </c>
      <c r="T7" s="6">
        <v>0</v>
      </c>
      <c r="U7" s="6">
        <v>0</v>
      </c>
    </row>
    <row r="8" spans="2:32">
      <c r="B8" s="117"/>
      <c r="C8" s="116">
        <f t="shared" si="0"/>
        <v>1</v>
      </c>
      <c r="D8" s="106">
        <v>0</v>
      </c>
      <c r="E8" s="106">
        <v>0</v>
      </c>
      <c r="F8" s="106">
        <f t="shared" si="2"/>
        <v>1.01</v>
      </c>
      <c r="G8" s="106">
        <v>1</v>
      </c>
      <c r="H8" s="107">
        <f t="shared" si="3"/>
        <v>1.01</v>
      </c>
      <c r="I8" s="125">
        <f t="shared" si="4"/>
        <v>1.01</v>
      </c>
      <c r="J8" s="109">
        <f t="shared" si="1"/>
        <v>2.0099999999999998</v>
      </c>
      <c r="K8" s="6">
        <f t="shared" si="5"/>
        <v>0.50248756218905477</v>
      </c>
      <c r="M8" s="39">
        <v>2</v>
      </c>
      <c r="R8" s="6">
        <v>0</v>
      </c>
      <c r="S8" s="6">
        <v>0</v>
      </c>
      <c r="T8" s="6">
        <v>0.1</v>
      </c>
      <c r="U8" s="6">
        <v>0</v>
      </c>
    </row>
    <row r="9" spans="2:32">
      <c r="B9" s="117"/>
      <c r="C9" s="116">
        <f t="shared" si="0"/>
        <v>1</v>
      </c>
      <c r="D9" s="106">
        <v>0</v>
      </c>
      <c r="E9" s="106">
        <v>0</v>
      </c>
      <c r="F9" s="106">
        <f t="shared" si="2"/>
        <v>1.0149999999999999</v>
      </c>
      <c r="G9" s="106">
        <v>1</v>
      </c>
      <c r="H9" s="107">
        <f t="shared" si="3"/>
        <v>1.0149999999999999</v>
      </c>
      <c r="I9" s="125">
        <f t="shared" si="4"/>
        <v>1.0149999999999999</v>
      </c>
      <c r="J9" s="109">
        <f t="shared" si="1"/>
        <v>2.0149999999999997</v>
      </c>
      <c r="K9" s="6">
        <f t="shared" si="5"/>
        <v>0.50372208436724564</v>
      </c>
      <c r="M9" s="39">
        <v>3</v>
      </c>
      <c r="R9" s="6">
        <v>0</v>
      </c>
      <c r="S9" s="6">
        <v>0</v>
      </c>
      <c r="T9" s="6">
        <v>0</v>
      </c>
      <c r="U9" s="6">
        <v>0</v>
      </c>
    </row>
    <row r="10" spans="2:32">
      <c r="B10" s="117"/>
      <c r="C10" s="116">
        <f t="shared" si="0"/>
        <v>1</v>
      </c>
      <c r="D10" s="106">
        <v>0</v>
      </c>
      <c r="E10" s="106">
        <v>0</v>
      </c>
      <c r="F10" s="106">
        <f t="shared" si="2"/>
        <v>1.02</v>
      </c>
      <c r="G10" s="106">
        <v>1</v>
      </c>
      <c r="H10" s="107">
        <f t="shared" si="3"/>
        <v>1.02</v>
      </c>
      <c r="I10" s="125">
        <f t="shared" si="4"/>
        <v>1.02</v>
      </c>
      <c r="J10" s="109">
        <f t="shared" si="1"/>
        <v>2.02</v>
      </c>
      <c r="K10" s="6">
        <f t="shared" si="5"/>
        <v>0.50495049504950495</v>
      </c>
      <c r="M10" s="39">
        <v>4</v>
      </c>
    </row>
    <row r="11" spans="2:32">
      <c r="B11" s="117"/>
      <c r="C11" s="116">
        <f t="shared" si="0"/>
        <v>1</v>
      </c>
      <c r="D11" s="106">
        <v>0</v>
      </c>
      <c r="E11" s="106">
        <v>0</v>
      </c>
      <c r="F11" s="106">
        <f t="shared" si="2"/>
        <v>1.0249999999999999</v>
      </c>
      <c r="G11" s="106">
        <v>1</v>
      </c>
      <c r="H11" s="107">
        <f t="shared" si="3"/>
        <v>1.0249999999999999</v>
      </c>
      <c r="I11" s="125">
        <f t="shared" si="4"/>
        <v>1.0249999999999999</v>
      </c>
      <c r="J11" s="109">
        <f t="shared" si="1"/>
        <v>2.0249999999999999</v>
      </c>
      <c r="K11" s="6">
        <f t="shared" si="5"/>
        <v>0.50617283950617287</v>
      </c>
      <c r="M11" s="39">
        <v>5</v>
      </c>
    </row>
    <row r="12" spans="2:32">
      <c r="B12" s="117"/>
      <c r="C12" s="116">
        <f t="shared" si="0"/>
        <v>1</v>
      </c>
      <c r="D12" s="106">
        <v>0</v>
      </c>
      <c r="E12" s="106">
        <v>0</v>
      </c>
      <c r="F12" s="106">
        <f t="shared" si="2"/>
        <v>1.03</v>
      </c>
      <c r="G12" s="106">
        <v>1</v>
      </c>
      <c r="H12" s="107">
        <f t="shared" si="3"/>
        <v>1.03</v>
      </c>
      <c r="I12" s="125">
        <f t="shared" si="4"/>
        <v>1.03</v>
      </c>
      <c r="J12" s="109">
        <f t="shared" si="1"/>
        <v>2.0300000000000002</v>
      </c>
      <c r="K12" s="6">
        <f t="shared" si="5"/>
        <v>0.50738916256157629</v>
      </c>
      <c r="M12" s="39">
        <v>6</v>
      </c>
      <c r="R12" t="s">
        <v>193</v>
      </c>
      <c r="V12" t="s">
        <v>209</v>
      </c>
      <c r="X12">
        <v>50</v>
      </c>
      <c r="Y12">
        <v>600</v>
      </c>
      <c r="Z12" t="s">
        <v>198</v>
      </c>
      <c r="AA12" t="s">
        <v>199</v>
      </c>
    </row>
    <row r="13" spans="2:32">
      <c r="B13" s="117"/>
      <c r="C13" s="116">
        <f t="shared" si="0"/>
        <v>1</v>
      </c>
      <c r="D13" s="106">
        <v>0</v>
      </c>
      <c r="E13" s="106">
        <v>0</v>
      </c>
      <c r="F13" s="106">
        <f t="shared" si="2"/>
        <v>1.0349999999999999</v>
      </c>
      <c r="G13" s="106">
        <v>1</v>
      </c>
      <c r="H13" s="107">
        <f t="shared" si="3"/>
        <v>1.0349999999999999</v>
      </c>
      <c r="I13" s="125">
        <f t="shared" si="4"/>
        <v>1.0349999999999999</v>
      </c>
      <c r="J13" s="109">
        <f t="shared" si="1"/>
        <v>2.0350000000000001</v>
      </c>
      <c r="K13" s="6">
        <f t="shared" si="5"/>
        <v>0.50859950859950853</v>
      </c>
      <c r="M13" s="39">
        <v>7</v>
      </c>
      <c r="R13" s="6">
        <f t="shared" ref="R13:U16" si="6">R$4+R6</f>
        <v>0.35000000000000003</v>
      </c>
      <c r="S13" s="6">
        <f t="shared" si="6"/>
        <v>4</v>
      </c>
      <c r="T13" s="6">
        <f t="shared" si="6"/>
        <v>1.4</v>
      </c>
      <c r="U13" s="6">
        <f t="shared" si="6"/>
        <v>1</v>
      </c>
      <c r="V13" s="123">
        <f>((1-R13)+R13*S13)*T13*U13</f>
        <v>2.8699999999999997</v>
      </c>
      <c r="AA13" t="s">
        <v>200</v>
      </c>
    </row>
    <row r="14" spans="2:32">
      <c r="B14" s="117"/>
      <c r="C14" s="116">
        <f t="shared" si="0"/>
        <v>1</v>
      </c>
      <c r="D14" s="106">
        <v>0</v>
      </c>
      <c r="E14" s="106">
        <v>0</v>
      </c>
      <c r="F14" s="106">
        <f t="shared" si="2"/>
        <v>1.04</v>
      </c>
      <c r="G14" s="106">
        <v>1</v>
      </c>
      <c r="H14" s="107">
        <f t="shared" si="3"/>
        <v>1.04</v>
      </c>
      <c r="I14" s="125">
        <f t="shared" si="4"/>
        <v>1.04</v>
      </c>
      <c r="J14" s="109">
        <f t="shared" si="1"/>
        <v>2.04</v>
      </c>
      <c r="K14" s="6">
        <f t="shared" si="5"/>
        <v>0.50980392156862742</v>
      </c>
      <c r="M14" s="39">
        <v>8</v>
      </c>
      <c r="R14" s="6">
        <f t="shared" si="6"/>
        <v>0.30000000000000004</v>
      </c>
      <c r="S14" s="6">
        <f t="shared" si="6"/>
        <v>4.5</v>
      </c>
      <c r="T14" s="6">
        <f t="shared" si="6"/>
        <v>1.4</v>
      </c>
      <c r="U14" s="6">
        <f t="shared" si="6"/>
        <v>1</v>
      </c>
      <c r="V14" s="123">
        <f>((1-R14)+R14*S14)*T14*U14</f>
        <v>2.8699999999999997</v>
      </c>
      <c r="AA14" t="s">
        <v>201</v>
      </c>
    </row>
    <row r="15" spans="2:32">
      <c r="B15" s="117"/>
      <c r="C15" s="116">
        <f t="shared" si="0"/>
        <v>1</v>
      </c>
      <c r="D15" s="106">
        <v>0</v>
      </c>
      <c r="E15" s="106">
        <v>0</v>
      </c>
      <c r="F15" s="106">
        <f t="shared" si="2"/>
        <v>1.0449999999999999</v>
      </c>
      <c r="G15" s="106">
        <v>1</v>
      </c>
      <c r="H15" s="107">
        <f t="shared" si="3"/>
        <v>1.0449999999999999</v>
      </c>
      <c r="I15" s="125">
        <f t="shared" si="4"/>
        <v>1.0449999999999999</v>
      </c>
      <c r="J15" s="109">
        <f t="shared" si="1"/>
        <v>2.0449999999999999</v>
      </c>
      <c r="K15" s="6">
        <f t="shared" si="5"/>
        <v>0.51100244498777503</v>
      </c>
      <c r="M15" s="39">
        <v>9</v>
      </c>
      <c r="R15" s="6">
        <f t="shared" si="6"/>
        <v>0.30000000000000004</v>
      </c>
      <c r="S15" s="6">
        <f t="shared" si="6"/>
        <v>4</v>
      </c>
      <c r="T15" s="6">
        <f t="shared" si="6"/>
        <v>1.5</v>
      </c>
      <c r="U15" s="6">
        <f t="shared" si="6"/>
        <v>1</v>
      </c>
      <c r="V15" s="123">
        <f>((1-R15)+R15*S15)*T15*U15</f>
        <v>2.85</v>
      </c>
    </row>
    <row r="16" spans="2:32">
      <c r="B16" s="119"/>
      <c r="C16" s="116">
        <f t="shared" si="0"/>
        <v>1</v>
      </c>
      <c r="D16" s="106">
        <v>0</v>
      </c>
      <c r="E16" s="106">
        <v>0</v>
      </c>
      <c r="F16" s="106">
        <f t="shared" si="2"/>
        <v>1.05</v>
      </c>
      <c r="G16" s="106">
        <v>1</v>
      </c>
      <c r="H16" s="107">
        <f t="shared" si="3"/>
        <v>1.05</v>
      </c>
      <c r="I16" s="125">
        <f t="shared" si="4"/>
        <v>1.05</v>
      </c>
      <c r="J16" s="109">
        <f t="shared" si="1"/>
        <v>2.0499999999999998</v>
      </c>
      <c r="K16" s="6">
        <f t="shared" si="5"/>
        <v>0.51219512195121952</v>
      </c>
      <c r="M16" s="39">
        <v>10</v>
      </c>
      <c r="R16" s="6">
        <f t="shared" si="6"/>
        <v>0.30000000000000004</v>
      </c>
      <c r="S16" s="6">
        <f t="shared" si="6"/>
        <v>4</v>
      </c>
      <c r="T16" s="6">
        <f t="shared" si="6"/>
        <v>1.4</v>
      </c>
      <c r="U16" s="6">
        <f t="shared" si="6"/>
        <v>1</v>
      </c>
      <c r="V16" s="123">
        <f>((1-R16)+R16*S16)*T16*U16</f>
        <v>2.66</v>
      </c>
    </row>
    <row r="17" spans="2:22">
      <c r="B17" s="117"/>
      <c r="C17" s="116">
        <f t="shared" si="0"/>
        <v>1</v>
      </c>
      <c r="D17" s="106">
        <v>0</v>
      </c>
      <c r="E17" s="106">
        <v>0</v>
      </c>
      <c r="F17" s="106">
        <f t="shared" si="2"/>
        <v>1.0549999999999999</v>
      </c>
      <c r="G17" s="106">
        <v>1</v>
      </c>
      <c r="H17" s="107">
        <f t="shared" si="3"/>
        <v>1.0549999999999999</v>
      </c>
      <c r="I17" s="125">
        <f t="shared" si="4"/>
        <v>1.0549999999999999</v>
      </c>
      <c r="J17" s="109">
        <f t="shared" si="1"/>
        <v>2.0549999999999997</v>
      </c>
      <c r="K17" s="6">
        <f t="shared" si="5"/>
        <v>0.51338199513381999</v>
      </c>
      <c r="M17" s="39">
        <v>11</v>
      </c>
    </row>
    <row r="18" spans="2:22">
      <c r="B18" s="117"/>
      <c r="C18" s="116">
        <f t="shared" si="0"/>
        <v>1</v>
      </c>
      <c r="D18" s="106">
        <v>0</v>
      </c>
      <c r="E18" s="106">
        <v>0</v>
      </c>
      <c r="F18" s="106">
        <f t="shared" si="2"/>
        <v>1.06</v>
      </c>
      <c r="G18" s="106">
        <v>1</v>
      </c>
      <c r="H18" s="107">
        <f t="shared" si="3"/>
        <v>1.06</v>
      </c>
      <c r="I18" s="125">
        <f t="shared" si="4"/>
        <v>1.06</v>
      </c>
      <c r="J18" s="109">
        <f t="shared" si="1"/>
        <v>2.06</v>
      </c>
      <c r="K18" s="6">
        <f t="shared" si="5"/>
        <v>0.5145631067961165</v>
      </c>
      <c r="M18" s="39">
        <v>12</v>
      </c>
    </row>
    <row r="19" spans="2:22">
      <c r="B19" s="117"/>
      <c r="C19" s="116">
        <f t="shared" si="0"/>
        <v>1</v>
      </c>
      <c r="D19" s="106">
        <v>0</v>
      </c>
      <c r="E19" s="106">
        <v>0</v>
      </c>
      <c r="F19" s="106">
        <f t="shared" si="2"/>
        <v>1.0649999999999999</v>
      </c>
      <c r="G19" s="106">
        <v>1</v>
      </c>
      <c r="H19" s="107">
        <f t="shared" si="3"/>
        <v>1.0649999999999999</v>
      </c>
      <c r="I19" s="125">
        <f t="shared" si="4"/>
        <v>1.0649999999999999</v>
      </c>
      <c r="J19" s="109">
        <f t="shared" si="1"/>
        <v>2.0649999999999999</v>
      </c>
      <c r="K19" s="6">
        <f t="shared" si="5"/>
        <v>0.51573849878934619</v>
      </c>
      <c r="M19" s="39">
        <v>13</v>
      </c>
      <c r="V19" t="s">
        <v>208</v>
      </c>
    </row>
    <row r="20" spans="2:22">
      <c r="B20" s="117"/>
      <c r="C20" s="116">
        <f t="shared" si="0"/>
        <v>1</v>
      </c>
      <c r="D20" s="106">
        <v>0</v>
      </c>
      <c r="E20" s="106">
        <v>0</v>
      </c>
      <c r="F20" s="106">
        <f t="shared" si="2"/>
        <v>1.07</v>
      </c>
      <c r="G20" s="106">
        <v>1</v>
      </c>
      <c r="H20" s="107">
        <f t="shared" si="3"/>
        <v>1.07</v>
      </c>
      <c r="I20" s="125">
        <f t="shared" si="4"/>
        <v>1.07</v>
      </c>
      <c r="J20" s="109">
        <f t="shared" si="1"/>
        <v>2.0700000000000003</v>
      </c>
      <c r="K20" s="6">
        <f t="shared" si="5"/>
        <v>0.51690821256038644</v>
      </c>
      <c r="M20" s="39">
        <v>14</v>
      </c>
      <c r="V20" t="s">
        <v>207</v>
      </c>
    </row>
    <row r="21" spans="2:22">
      <c r="B21" s="118">
        <f>1+M21/200</f>
        <v>1.075</v>
      </c>
      <c r="C21" s="116">
        <f t="shared" si="0"/>
        <v>2.0750000000000002</v>
      </c>
      <c r="D21" s="106">
        <v>0</v>
      </c>
      <c r="E21" s="106">
        <v>0</v>
      </c>
      <c r="F21" s="106">
        <f t="shared" si="2"/>
        <v>1.075</v>
      </c>
      <c r="G21" s="106">
        <v>1</v>
      </c>
      <c r="H21" s="107">
        <f t="shared" si="3"/>
        <v>1.075</v>
      </c>
      <c r="I21" s="125">
        <f t="shared" si="4"/>
        <v>1.075</v>
      </c>
      <c r="J21" s="109">
        <f t="shared" si="1"/>
        <v>3.1500000000000004</v>
      </c>
      <c r="K21" s="6">
        <f t="shared" si="5"/>
        <v>0.34126984126984122</v>
      </c>
      <c r="M21" s="39">
        <v>15</v>
      </c>
      <c r="V21" t="s">
        <v>210</v>
      </c>
    </row>
    <row r="22" spans="2:22">
      <c r="B22" s="120"/>
      <c r="C22" s="116">
        <f t="shared" si="0"/>
        <v>2.0750000000000002</v>
      </c>
      <c r="D22" s="106">
        <v>0</v>
      </c>
      <c r="E22" s="106">
        <v>0</v>
      </c>
      <c r="F22" s="106">
        <f t="shared" si="2"/>
        <v>1.08</v>
      </c>
      <c r="G22" s="106">
        <v>1</v>
      </c>
      <c r="H22" s="107">
        <f t="shared" si="3"/>
        <v>1.08</v>
      </c>
      <c r="I22" s="125">
        <f t="shared" si="4"/>
        <v>1.08</v>
      </c>
      <c r="J22" s="109">
        <f t="shared" si="1"/>
        <v>3.1550000000000002</v>
      </c>
      <c r="K22" s="6">
        <f t="shared" si="5"/>
        <v>0.34231378763866877</v>
      </c>
      <c r="M22" s="39">
        <v>16</v>
      </c>
      <c r="V22" t="s">
        <v>211</v>
      </c>
    </row>
    <row r="23" spans="2:22">
      <c r="B23" s="120"/>
      <c r="C23" s="116">
        <f t="shared" si="0"/>
        <v>2.0750000000000002</v>
      </c>
      <c r="D23" s="106">
        <v>0</v>
      </c>
      <c r="E23" s="106">
        <v>0</v>
      </c>
      <c r="F23" s="106">
        <f t="shared" si="2"/>
        <v>1.085</v>
      </c>
      <c r="G23" s="106">
        <v>1</v>
      </c>
      <c r="H23" s="107">
        <f t="shared" si="3"/>
        <v>1.085</v>
      </c>
      <c r="I23" s="125">
        <f t="shared" si="4"/>
        <v>1.085</v>
      </c>
      <c r="J23" s="109">
        <f t="shared" si="1"/>
        <v>3.16</v>
      </c>
      <c r="K23" s="6">
        <f t="shared" si="5"/>
        <v>0.34335443037974683</v>
      </c>
      <c r="M23" s="39">
        <v>17</v>
      </c>
    </row>
    <row r="24" spans="2:22">
      <c r="B24" s="120"/>
      <c r="C24" s="116">
        <f t="shared" si="0"/>
        <v>2.0750000000000002</v>
      </c>
      <c r="D24" s="106">
        <v>0</v>
      </c>
      <c r="E24" s="106">
        <v>0</v>
      </c>
      <c r="F24" s="106">
        <f t="shared" si="2"/>
        <v>1.0900000000000001</v>
      </c>
      <c r="G24" s="106">
        <v>1</v>
      </c>
      <c r="H24" s="107">
        <f t="shared" si="3"/>
        <v>1.0900000000000001</v>
      </c>
      <c r="I24" s="125">
        <f t="shared" si="4"/>
        <v>1.0900000000000001</v>
      </c>
      <c r="J24" s="109">
        <f t="shared" si="1"/>
        <v>3.165</v>
      </c>
      <c r="K24" s="6">
        <f t="shared" si="5"/>
        <v>0.34439178515007901</v>
      </c>
      <c r="M24" s="39">
        <v>18</v>
      </c>
    </row>
    <row r="25" spans="2:22">
      <c r="B25" s="120"/>
      <c r="C25" s="116">
        <f t="shared" si="0"/>
        <v>2.0750000000000002</v>
      </c>
      <c r="D25" s="106">
        <v>0</v>
      </c>
      <c r="E25" s="106">
        <v>0</v>
      </c>
      <c r="F25" s="106">
        <f t="shared" si="2"/>
        <v>1.095</v>
      </c>
      <c r="G25" s="106">
        <v>1</v>
      </c>
      <c r="H25" s="107">
        <f t="shared" si="3"/>
        <v>1.095</v>
      </c>
      <c r="I25" s="125">
        <f t="shared" si="4"/>
        <v>1.095</v>
      </c>
      <c r="J25" s="109">
        <f t="shared" si="1"/>
        <v>3.17</v>
      </c>
      <c r="K25" s="6">
        <f t="shared" si="5"/>
        <v>0.34542586750788645</v>
      </c>
      <c r="M25" s="39">
        <v>19</v>
      </c>
    </row>
    <row r="26" spans="2:22">
      <c r="B26" s="120"/>
      <c r="C26" s="116">
        <f t="shared" si="0"/>
        <v>2.0750000000000002</v>
      </c>
      <c r="D26" s="106">
        <v>0</v>
      </c>
      <c r="E26" s="106">
        <v>0</v>
      </c>
      <c r="F26" s="106">
        <f t="shared" si="2"/>
        <v>1.1000000000000001</v>
      </c>
      <c r="G26" s="106">
        <v>1</v>
      </c>
      <c r="H26" s="107">
        <f t="shared" si="3"/>
        <v>1.1000000000000001</v>
      </c>
      <c r="I26" s="125">
        <f t="shared" si="4"/>
        <v>1.1000000000000001</v>
      </c>
      <c r="J26" s="109">
        <f t="shared" si="1"/>
        <v>3.1750000000000003</v>
      </c>
      <c r="K26" s="6">
        <f t="shared" si="5"/>
        <v>0.34645669291338582</v>
      </c>
      <c r="M26" s="39">
        <v>20</v>
      </c>
    </row>
    <row r="27" spans="2:22">
      <c r="B27" s="120"/>
      <c r="C27" s="116">
        <f t="shared" si="0"/>
        <v>2.0750000000000002</v>
      </c>
      <c r="D27" s="106">
        <v>0</v>
      </c>
      <c r="E27" s="106">
        <v>0</v>
      </c>
      <c r="F27" s="106">
        <f t="shared" si="2"/>
        <v>1.105</v>
      </c>
      <c r="G27" s="106">
        <v>1</v>
      </c>
      <c r="H27" s="107">
        <f t="shared" si="3"/>
        <v>1.105</v>
      </c>
      <c r="I27" s="125">
        <f t="shared" si="4"/>
        <v>1.105</v>
      </c>
      <c r="J27" s="109">
        <f t="shared" si="1"/>
        <v>3.18</v>
      </c>
      <c r="K27" s="6">
        <f t="shared" si="5"/>
        <v>0.34748427672955973</v>
      </c>
      <c r="M27" s="39">
        <v>21</v>
      </c>
    </row>
    <row r="28" spans="2:22">
      <c r="B28" s="120"/>
      <c r="C28" s="116">
        <f t="shared" si="0"/>
        <v>2.0750000000000002</v>
      </c>
      <c r="D28" s="106">
        <v>0</v>
      </c>
      <c r="E28" s="106">
        <v>0</v>
      </c>
      <c r="F28" s="106">
        <f t="shared" si="2"/>
        <v>1.1100000000000001</v>
      </c>
      <c r="G28" s="106">
        <v>1</v>
      </c>
      <c r="H28" s="107">
        <f t="shared" si="3"/>
        <v>1.1100000000000001</v>
      </c>
      <c r="I28" s="125">
        <f t="shared" si="4"/>
        <v>1.1100000000000001</v>
      </c>
      <c r="J28" s="109">
        <f t="shared" si="1"/>
        <v>3.1850000000000005</v>
      </c>
      <c r="K28" s="6">
        <f t="shared" si="5"/>
        <v>0.34850863422291989</v>
      </c>
      <c r="M28" s="39">
        <v>22</v>
      </c>
    </row>
    <row r="29" spans="2:22">
      <c r="B29" s="120"/>
      <c r="C29" s="116">
        <f t="shared" si="0"/>
        <v>2.0750000000000002</v>
      </c>
      <c r="D29" s="106">
        <v>0</v>
      </c>
      <c r="E29" s="106">
        <v>0</v>
      </c>
      <c r="F29" s="106">
        <f t="shared" si="2"/>
        <v>1.115</v>
      </c>
      <c r="G29" s="106">
        <v>1</v>
      </c>
      <c r="H29" s="107">
        <f t="shared" si="3"/>
        <v>1.115</v>
      </c>
      <c r="I29" s="125">
        <f t="shared" si="4"/>
        <v>1.115</v>
      </c>
      <c r="J29" s="109">
        <f t="shared" si="1"/>
        <v>3.1900000000000004</v>
      </c>
      <c r="K29" s="6">
        <f t="shared" si="5"/>
        <v>0.34952978056426326</v>
      </c>
      <c r="M29" s="39">
        <v>23</v>
      </c>
    </row>
    <row r="30" spans="2:22">
      <c r="B30" s="120"/>
      <c r="C30" s="116">
        <f t="shared" si="0"/>
        <v>2.0750000000000002</v>
      </c>
      <c r="D30" s="106">
        <v>0</v>
      </c>
      <c r="E30" s="106">
        <v>0</v>
      </c>
      <c r="F30" s="106">
        <f t="shared" si="2"/>
        <v>1.1200000000000001</v>
      </c>
      <c r="G30" s="106">
        <v>1</v>
      </c>
      <c r="H30" s="107">
        <f t="shared" si="3"/>
        <v>1.1200000000000001</v>
      </c>
      <c r="I30" s="125">
        <f t="shared" si="4"/>
        <v>1.1200000000000001</v>
      </c>
      <c r="J30" s="109">
        <f t="shared" si="1"/>
        <v>3.1950000000000003</v>
      </c>
      <c r="K30" s="6">
        <f t="shared" si="5"/>
        <v>0.35054773082942098</v>
      </c>
      <c r="M30" s="39">
        <v>24</v>
      </c>
    </row>
    <row r="31" spans="2:22">
      <c r="B31" s="120"/>
      <c r="C31" s="116">
        <f t="shared" si="0"/>
        <v>2.0750000000000002</v>
      </c>
      <c r="D31" s="106">
        <v>0</v>
      </c>
      <c r="E31" s="106">
        <v>0</v>
      </c>
      <c r="F31" s="106">
        <f t="shared" si="2"/>
        <v>1.125</v>
      </c>
      <c r="G31" s="106">
        <v>1</v>
      </c>
      <c r="H31" s="107">
        <f t="shared" si="3"/>
        <v>1.125</v>
      </c>
      <c r="I31" s="125">
        <f t="shared" si="4"/>
        <v>1.125</v>
      </c>
      <c r="J31" s="109">
        <f t="shared" si="1"/>
        <v>3.2</v>
      </c>
      <c r="K31" s="6">
        <f t="shared" si="5"/>
        <v>0.3515625</v>
      </c>
      <c r="M31" s="39">
        <v>25</v>
      </c>
    </row>
    <row r="32" spans="2:22">
      <c r="B32" s="120"/>
      <c r="C32" s="116">
        <f t="shared" si="0"/>
        <v>2.0750000000000002</v>
      </c>
      <c r="D32" s="106">
        <v>0</v>
      </c>
      <c r="E32" s="106">
        <v>0</v>
      </c>
      <c r="F32" s="106">
        <f t="shared" si="2"/>
        <v>1.1299999999999999</v>
      </c>
      <c r="G32" s="106">
        <v>1</v>
      </c>
      <c r="H32" s="107">
        <f t="shared" si="3"/>
        <v>1.1299999999999999</v>
      </c>
      <c r="I32" s="125">
        <f t="shared" si="4"/>
        <v>1.1299999999999999</v>
      </c>
      <c r="J32" s="109">
        <f t="shared" si="1"/>
        <v>3.2050000000000001</v>
      </c>
      <c r="K32" s="6">
        <f t="shared" si="5"/>
        <v>0.35257410296411851</v>
      </c>
      <c r="M32" s="39">
        <v>26</v>
      </c>
    </row>
    <row r="33" spans="2:13">
      <c r="B33" s="120"/>
      <c r="C33" s="116">
        <f t="shared" si="0"/>
        <v>2.0750000000000002</v>
      </c>
      <c r="D33" s="106">
        <v>0</v>
      </c>
      <c r="E33" s="106">
        <v>0</v>
      </c>
      <c r="F33" s="106">
        <f t="shared" si="2"/>
        <v>1.135</v>
      </c>
      <c r="G33" s="106">
        <v>1</v>
      </c>
      <c r="H33" s="107">
        <f t="shared" si="3"/>
        <v>1.135</v>
      </c>
      <c r="I33" s="125">
        <f t="shared" si="4"/>
        <v>1.135</v>
      </c>
      <c r="J33" s="109">
        <f t="shared" si="1"/>
        <v>3.21</v>
      </c>
      <c r="K33" s="6">
        <f t="shared" si="5"/>
        <v>0.35358255451713394</v>
      </c>
      <c r="M33" s="39">
        <v>27</v>
      </c>
    </row>
    <row r="34" spans="2:13">
      <c r="B34" s="120"/>
      <c r="C34" s="116">
        <f t="shared" si="0"/>
        <v>2.0750000000000002</v>
      </c>
      <c r="D34" s="106">
        <v>0</v>
      </c>
      <c r="E34" s="106">
        <v>0</v>
      </c>
      <c r="F34" s="106">
        <f t="shared" si="2"/>
        <v>1.1400000000000001</v>
      </c>
      <c r="G34" s="106">
        <v>1</v>
      </c>
      <c r="H34" s="107">
        <f t="shared" si="3"/>
        <v>1.1400000000000001</v>
      </c>
      <c r="I34" s="125">
        <f t="shared" si="4"/>
        <v>1.1400000000000001</v>
      </c>
      <c r="J34" s="109">
        <f t="shared" si="1"/>
        <v>3.2150000000000003</v>
      </c>
      <c r="K34" s="6">
        <f t="shared" si="5"/>
        <v>0.35458786936236392</v>
      </c>
      <c r="M34" s="39">
        <v>28</v>
      </c>
    </row>
    <row r="35" spans="2:13">
      <c r="B35" s="120"/>
      <c r="C35" s="116">
        <f t="shared" si="0"/>
        <v>2.0750000000000002</v>
      </c>
      <c r="D35" s="106">
        <v>0</v>
      </c>
      <c r="E35" s="106">
        <v>0</v>
      </c>
      <c r="F35" s="106">
        <f t="shared" si="2"/>
        <v>1.145</v>
      </c>
      <c r="G35" s="106">
        <v>1</v>
      </c>
      <c r="H35" s="107">
        <f t="shared" si="3"/>
        <v>1.145</v>
      </c>
      <c r="I35" s="125">
        <f t="shared" si="4"/>
        <v>1.145</v>
      </c>
      <c r="J35" s="109">
        <f t="shared" si="1"/>
        <v>3.22</v>
      </c>
      <c r="K35" s="6">
        <f t="shared" si="5"/>
        <v>0.35559006211180122</v>
      </c>
      <c r="M35" s="39">
        <v>29</v>
      </c>
    </row>
    <row r="36" spans="2:13">
      <c r="B36" s="120"/>
      <c r="C36" s="116">
        <f t="shared" si="0"/>
        <v>2.0750000000000002</v>
      </c>
      <c r="D36" s="106">
        <v>0</v>
      </c>
      <c r="E36" s="106">
        <v>0</v>
      </c>
      <c r="F36" s="106">
        <f t="shared" si="2"/>
        <v>1.1499999999999999</v>
      </c>
      <c r="G36" s="106">
        <v>1</v>
      </c>
      <c r="H36" s="107">
        <f t="shared" si="3"/>
        <v>1.1499999999999999</v>
      </c>
      <c r="I36" s="125">
        <f t="shared" si="4"/>
        <v>1.1499999999999999</v>
      </c>
      <c r="J36" s="109">
        <f t="shared" si="1"/>
        <v>3.2250000000000001</v>
      </c>
      <c r="K36" s="6">
        <f t="shared" si="5"/>
        <v>0.35658914728682167</v>
      </c>
      <c r="M36" s="39">
        <v>30</v>
      </c>
    </row>
    <row r="37" spans="2:13">
      <c r="B37" s="120"/>
      <c r="C37" s="116">
        <f t="shared" si="0"/>
        <v>2.0750000000000002</v>
      </c>
      <c r="D37" s="106">
        <v>0</v>
      </c>
      <c r="E37" s="106">
        <v>0</v>
      </c>
      <c r="F37" s="106">
        <f t="shared" si="2"/>
        <v>1.155</v>
      </c>
      <c r="G37" s="106">
        <v>1</v>
      </c>
      <c r="H37" s="107">
        <f t="shared" si="3"/>
        <v>1.155</v>
      </c>
      <c r="I37" s="125">
        <f t="shared" si="4"/>
        <v>1.155</v>
      </c>
      <c r="J37" s="109">
        <f t="shared" si="1"/>
        <v>3.2300000000000004</v>
      </c>
      <c r="K37" s="6">
        <f t="shared" si="5"/>
        <v>0.35758513931888541</v>
      </c>
      <c r="M37" s="39">
        <v>31</v>
      </c>
    </row>
    <row r="38" spans="2:13">
      <c r="B38" s="120"/>
      <c r="C38" s="116">
        <f t="shared" si="0"/>
        <v>2.0750000000000002</v>
      </c>
      <c r="D38" s="106">
        <v>0</v>
      </c>
      <c r="E38" s="106">
        <v>0</v>
      </c>
      <c r="F38" s="106">
        <f t="shared" si="2"/>
        <v>1.1599999999999999</v>
      </c>
      <c r="G38" s="106">
        <v>1</v>
      </c>
      <c r="H38" s="107">
        <f t="shared" si="3"/>
        <v>1.1599999999999999</v>
      </c>
      <c r="I38" s="125">
        <f t="shared" si="4"/>
        <v>1.1599999999999999</v>
      </c>
      <c r="J38" s="109">
        <f t="shared" si="1"/>
        <v>3.2350000000000003</v>
      </c>
      <c r="K38" s="6">
        <f t="shared" si="5"/>
        <v>0.35857805255023179</v>
      </c>
      <c r="M38" s="39">
        <v>32</v>
      </c>
    </row>
    <row r="39" spans="2:13">
      <c r="B39" s="120"/>
      <c r="C39" s="116">
        <f t="shared" si="0"/>
        <v>2.0750000000000002</v>
      </c>
      <c r="D39" s="106">
        <v>0</v>
      </c>
      <c r="E39" s="106">
        <v>0</v>
      </c>
      <c r="F39" s="106">
        <f t="shared" si="2"/>
        <v>1.165</v>
      </c>
      <c r="G39" s="106">
        <v>1</v>
      </c>
      <c r="H39" s="107">
        <f t="shared" si="3"/>
        <v>1.165</v>
      </c>
      <c r="I39" s="125">
        <f t="shared" si="4"/>
        <v>1.165</v>
      </c>
      <c r="J39" s="109">
        <f t="shared" si="1"/>
        <v>3.24</v>
      </c>
      <c r="K39" s="6">
        <f t="shared" si="5"/>
        <v>0.35956790123456789</v>
      </c>
      <c r="M39" s="39">
        <v>33</v>
      </c>
    </row>
    <row r="40" spans="2:13">
      <c r="B40" s="120"/>
      <c r="C40" s="116">
        <f t="shared" si="0"/>
        <v>2.0750000000000002</v>
      </c>
      <c r="D40" s="106">
        <v>0</v>
      </c>
      <c r="E40" s="106">
        <v>0</v>
      </c>
      <c r="F40" s="106">
        <f t="shared" si="2"/>
        <v>1.17</v>
      </c>
      <c r="G40" s="106">
        <v>1</v>
      </c>
      <c r="H40" s="107">
        <f t="shared" si="3"/>
        <v>1.17</v>
      </c>
      <c r="I40" s="125">
        <f t="shared" si="4"/>
        <v>1.17</v>
      </c>
      <c r="J40" s="109">
        <f t="shared" si="1"/>
        <v>3.2450000000000001</v>
      </c>
      <c r="K40" s="6">
        <f t="shared" si="5"/>
        <v>0.36055469953775038</v>
      </c>
      <c r="M40" s="39">
        <v>34</v>
      </c>
    </row>
    <row r="41" spans="2:13">
      <c r="B41" s="118">
        <f>1+M41/200</f>
        <v>1.175</v>
      </c>
      <c r="C41" s="116">
        <f t="shared" si="0"/>
        <v>3.25</v>
      </c>
      <c r="D41" s="106">
        <v>0</v>
      </c>
      <c r="E41" s="106">
        <v>0</v>
      </c>
      <c r="F41" s="106">
        <f t="shared" si="2"/>
        <v>1.175</v>
      </c>
      <c r="G41" s="106">
        <v>1</v>
      </c>
      <c r="H41" s="107">
        <f t="shared" si="3"/>
        <v>1.175</v>
      </c>
      <c r="I41" s="125">
        <f t="shared" si="4"/>
        <v>1.175</v>
      </c>
      <c r="J41" s="109">
        <f t="shared" si="1"/>
        <v>4.4249999999999998</v>
      </c>
      <c r="K41" s="6">
        <f t="shared" si="5"/>
        <v>0.2655367231638418</v>
      </c>
      <c r="M41" s="39">
        <v>35</v>
      </c>
    </row>
    <row r="42" spans="2:13">
      <c r="B42" s="120"/>
      <c r="C42" s="116">
        <f t="shared" si="0"/>
        <v>3.25</v>
      </c>
      <c r="D42" s="106">
        <v>0</v>
      </c>
      <c r="E42" s="106">
        <v>0</v>
      </c>
      <c r="F42" s="106">
        <f t="shared" si="2"/>
        <v>1.18</v>
      </c>
      <c r="G42" s="106">
        <v>1</v>
      </c>
      <c r="H42" s="107">
        <f t="shared" si="3"/>
        <v>1.18</v>
      </c>
      <c r="I42" s="125">
        <f t="shared" si="4"/>
        <v>1.18</v>
      </c>
      <c r="J42" s="109">
        <f t="shared" si="1"/>
        <v>4.43</v>
      </c>
      <c r="K42" s="6">
        <f t="shared" si="5"/>
        <v>0.26636568848758463</v>
      </c>
      <c r="M42" s="39">
        <v>36</v>
      </c>
    </row>
    <row r="43" spans="2:13">
      <c r="B43" s="120"/>
      <c r="C43" s="116">
        <f t="shared" si="0"/>
        <v>3.25</v>
      </c>
      <c r="D43" s="106">
        <v>0</v>
      </c>
      <c r="E43" s="106">
        <v>0</v>
      </c>
      <c r="F43" s="106">
        <f t="shared" si="2"/>
        <v>1.1850000000000001</v>
      </c>
      <c r="G43" s="106">
        <v>1</v>
      </c>
      <c r="H43" s="107">
        <f t="shared" si="3"/>
        <v>1.1850000000000001</v>
      </c>
      <c r="I43" s="125">
        <f t="shared" si="4"/>
        <v>1.1850000000000001</v>
      </c>
      <c r="J43" s="109">
        <f t="shared" si="1"/>
        <v>4.4350000000000005</v>
      </c>
      <c r="K43" s="6">
        <f t="shared" si="5"/>
        <v>0.26719278466741825</v>
      </c>
      <c r="M43" s="39">
        <v>37</v>
      </c>
    </row>
    <row r="44" spans="2:13">
      <c r="B44" s="120"/>
      <c r="C44" s="116">
        <f t="shared" si="0"/>
        <v>3.25</v>
      </c>
      <c r="D44" s="106">
        <v>0</v>
      </c>
      <c r="E44" s="106">
        <v>0</v>
      </c>
      <c r="F44" s="106">
        <f t="shared" si="2"/>
        <v>1.19</v>
      </c>
      <c r="G44" s="106">
        <v>1</v>
      </c>
      <c r="H44" s="107">
        <f t="shared" si="3"/>
        <v>1.19</v>
      </c>
      <c r="I44" s="125">
        <f t="shared" si="4"/>
        <v>1.19</v>
      </c>
      <c r="J44" s="109">
        <f t="shared" si="1"/>
        <v>4.4399999999999995</v>
      </c>
      <c r="K44" s="6">
        <f t="shared" si="5"/>
        <v>0.26801801801801806</v>
      </c>
      <c r="M44" s="39">
        <v>38</v>
      </c>
    </row>
    <row r="45" spans="2:13">
      <c r="B45" s="120"/>
      <c r="C45" s="116">
        <f t="shared" si="0"/>
        <v>3.25</v>
      </c>
      <c r="D45" s="106">
        <v>0</v>
      </c>
      <c r="E45" s="106">
        <v>0</v>
      </c>
      <c r="F45" s="106">
        <f t="shared" si="2"/>
        <v>1.1950000000000001</v>
      </c>
      <c r="G45" s="106">
        <v>1</v>
      </c>
      <c r="H45" s="107">
        <f t="shared" si="3"/>
        <v>1.1950000000000001</v>
      </c>
      <c r="I45" s="125">
        <f t="shared" si="4"/>
        <v>1.1950000000000001</v>
      </c>
      <c r="J45" s="109">
        <f t="shared" si="1"/>
        <v>4.4450000000000003</v>
      </c>
      <c r="K45" s="6">
        <f t="shared" si="5"/>
        <v>0.26884139482564678</v>
      </c>
      <c r="M45" s="39">
        <v>39</v>
      </c>
    </row>
    <row r="46" spans="2:13">
      <c r="B46" s="120"/>
      <c r="C46" s="116">
        <f t="shared" si="0"/>
        <v>3.25</v>
      </c>
      <c r="D46" s="106">
        <v>0</v>
      </c>
      <c r="E46" s="106">
        <v>0</v>
      </c>
      <c r="F46" s="106">
        <f t="shared" si="2"/>
        <v>1.2</v>
      </c>
      <c r="G46" s="106">
        <v>1</v>
      </c>
      <c r="H46" s="107">
        <f t="shared" si="3"/>
        <v>1.2</v>
      </c>
      <c r="I46" s="125">
        <f t="shared" si="4"/>
        <v>1.2</v>
      </c>
      <c r="J46" s="109">
        <f t="shared" si="1"/>
        <v>4.45</v>
      </c>
      <c r="K46" s="6">
        <f t="shared" si="5"/>
        <v>0.2696629213483146</v>
      </c>
      <c r="M46" s="39">
        <v>40</v>
      </c>
    </row>
    <row r="47" spans="2:13">
      <c r="B47" s="120"/>
      <c r="C47" s="116">
        <f t="shared" si="0"/>
        <v>3.25</v>
      </c>
      <c r="D47" s="106">
        <v>0</v>
      </c>
      <c r="E47" s="106">
        <v>0</v>
      </c>
      <c r="F47" s="106">
        <f t="shared" si="2"/>
        <v>1.2050000000000001</v>
      </c>
      <c r="G47" s="106">
        <v>1</v>
      </c>
      <c r="H47" s="107">
        <f t="shared" si="3"/>
        <v>1.2050000000000001</v>
      </c>
      <c r="I47" s="125">
        <f t="shared" si="4"/>
        <v>1.2050000000000001</v>
      </c>
      <c r="J47" s="109">
        <f t="shared" si="1"/>
        <v>4.4550000000000001</v>
      </c>
      <c r="K47" s="6">
        <f t="shared" si="5"/>
        <v>0.27048260381593714</v>
      </c>
      <c r="M47" s="39">
        <v>41</v>
      </c>
    </row>
    <row r="48" spans="2:13">
      <c r="B48" s="120"/>
      <c r="C48" s="116">
        <f t="shared" si="0"/>
        <v>3.25</v>
      </c>
      <c r="D48" s="106">
        <v>0</v>
      </c>
      <c r="E48" s="106">
        <v>0</v>
      </c>
      <c r="F48" s="106">
        <f t="shared" si="2"/>
        <v>1.21</v>
      </c>
      <c r="G48" s="106">
        <v>1</v>
      </c>
      <c r="H48" s="107">
        <f t="shared" si="3"/>
        <v>1.21</v>
      </c>
      <c r="I48" s="125">
        <f t="shared" si="4"/>
        <v>1.21</v>
      </c>
      <c r="J48" s="109">
        <f t="shared" si="1"/>
        <v>4.46</v>
      </c>
      <c r="K48" s="6">
        <f t="shared" si="5"/>
        <v>0.27130044843049328</v>
      </c>
      <c r="M48" s="39">
        <v>42</v>
      </c>
    </row>
    <row r="49" spans="2:13">
      <c r="B49" s="120"/>
      <c r="C49" s="116">
        <f t="shared" si="0"/>
        <v>3.25</v>
      </c>
      <c r="D49" s="106">
        <v>0</v>
      </c>
      <c r="E49" s="106">
        <v>0</v>
      </c>
      <c r="F49" s="106">
        <f t="shared" si="2"/>
        <v>1.2150000000000001</v>
      </c>
      <c r="G49" s="106">
        <v>1</v>
      </c>
      <c r="H49" s="107">
        <f t="shared" si="3"/>
        <v>1.2150000000000001</v>
      </c>
      <c r="I49" s="125">
        <f t="shared" si="4"/>
        <v>1.2150000000000001</v>
      </c>
      <c r="J49" s="109">
        <f t="shared" si="1"/>
        <v>4.4649999999999999</v>
      </c>
      <c r="K49" s="6">
        <f t="shared" si="5"/>
        <v>0.27211646136618145</v>
      </c>
      <c r="M49" s="39">
        <v>43</v>
      </c>
    </row>
    <row r="50" spans="2:13">
      <c r="B50" s="120"/>
      <c r="C50" s="116">
        <f t="shared" si="0"/>
        <v>3.25</v>
      </c>
      <c r="D50" s="106">
        <v>0</v>
      </c>
      <c r="E50" s="106">
        <v>0</v>
      </c>
      <c r="F50" s="106">
        <f t="shared" si="2"/>
        <v>1.22</v>
      </c>
      <c r="G50" s="106">
        <v>1</v>
      </c>
      <c r="H50" s="107">
        <f t="shared" si="3"/>
        <v>1.22</v>
      </c>
      <c r="I50" s="125">
        <f t="shared" si="4"/>
        <v>1.22</v>
      </c>
      <c r="J50" s="109">
        <f t="shared" si="1"/>
        <v>4.47</v>
      </c>
      <c r="K50" s="6">
        <f t="shared" si="5"/>
        <v>0.27293064876957496</v>
      </c>
      <c r="M50" s="39">
        <v>44</v>
      </c>
    </row>
    <row r="51" spans="2:13">
      <c r="B51" s="120"/>
      <c r="C51" s="116">
        <f t="shared" si="0"/>
        <v>3.25</v>
      </c>
      <c r="D51" s="106">
        <v>0</v>
      </c>
      <c r="E51" s="106">
        <v>0</v>
      </c>
      <c r="F51" s="106">
        <f t="shared" si="2"/>
        <v>1.2250000000000001</v>
      </c>
      <c r="G51" s="106">
        <v>1</v>
      </c>
      <c r="H51" s="107">
        <f t="shared" si="3"/>
        <v>1.2250000000000001</v>
      </c>
      <c r="I51" s="125">
        <f t="shared" si="4"/>
        <v>1.2250000000000001</v>
      </c>
      <c r="J51" s="109">
        <f t="shared" si="1"/>
        <v>4.4749999999999996</v>
      </c>
      <c r="K51" s="6">
        <f t="shared" si="5"/>
        <v>0.27374301675977658</v>
      </c>
      <c r="M51" s="39">
        <v>45</v>
      </c>
    </row>
    <row r="52" spans="2:13">
      <c r="B52" s="120"/>
      <c r="C52" s="116">
        <f t="shared" si="0"/>
        <v>3.25</v>
      </c>
      <c r="D52" s="106">
        <v>0</v>
      </c>
      <c r="E52" s="106">
        <v>0</v>
      </c>
      <c r="F52" s="106">
        <f t="shared" si="2"/>
        <v>1.23</v>
      </c>
      <c r="G52" s="106">
        <v>1</v>
      </c>
      <c r="H52" s="107">
        <f t="shared" si="3"/>
        <v>1.23</v>
      </c>
      <c r="I52" s="125">
        <f t="shared" si="4"/>
        <v>1.23</v>
      </c>
      <c r="J52" s="109">
        <f t="shared" si="1"/>
        <v>4.4800000000000004</v>
      </c>
      <c r="K52" s="6">
        <f t="shared" si="5"/>
        <v>0.2745535714285714</v>
      </c>
      <c r="M52" s="39">
        <v>46</v>
      </c>
    </row>
    <row r="53" spans="2:13">
      <c r="B53" s="120"/>
      <c r="C53" s="116">
        <f t="shared" si="0"/>
        <v>3.25</v>
      </c>
      <c r="D53" s="106">
        <v>0</v>
      </c>
      <c r="E53" s="106">
        <v>0</v>
      </c>
      <c r="F53" s="106">
        <f t="shared" si="2"/>
        <v>1.2349999999999999</v>
      </c>
      <c r="G53" s="106">
        <v>1</v>
      </c>
      <c r="H53" s="107">
        <f t="shared" si="3"/>
        <v>1.2349999999999999</v>
      </c>
      <c r="I53" s="125">
        <f t="shared" si="4"/>
        <v>1.2349999999999999</v>
      </c>
      <c r="J53" s="109">
        <f t="shared" si="1"/>
        <v>4.4849999999999994</v>
      </c>
      <c r="K53" s="6">
        <f t="shared" si="5"/>
        <v>0.27536231884057971</v>
      </c>
      <c r="M53" s="39">
        <v>47</v>
      </c>
    </row>
    <row r="54" spans="2:13">
      <c r="B54" s="120"/>
      <c r="C54" s="116">
        <f t="shared" si="0"/>
        <v>3.25</v>
      </c>
      <c r="D54" s="106">
        <v>0</v>
      </c>
      <c r="E54" s="106">
        <v>0</v>
      </c>
      <c r="F54" s="106">
        <f t="shared" si="2"/>
        <v>1.24</v>
      </c>
      <c r="G54" s="106">
        <v>1</v>
      </c>
      <c r="H54" s="107">
        <f t="shared" si="3"/>
        <v>1.24</v>
      </c>
      <c r="I54" s="125">
        <f t="shared" si="4"/>
        <v>1.24</v>
      </c>
      <c r="J54" s="109">
        <f t="shared" si="1"/>
        <v>4.49</v>
      </c>
      <c r="K54" s="6">
        <f t="shared" si="5"/>
        <v>0.27616926503340755</v>
      </c>
      <c r="M54" s="39">
        <v>48</v>
      </c>
    </row>
    <row r="55" spans="2:13">
      <c r="B55" s="120"/>
      <c r="C55" s="116">
        <f t="shared" si="0"/>
        <v>3.25</v>
      </c>
      <c r="D55" s="106">
        <v>0</v>
      </c>
      <c r="E55" s="106">
        <v>0</v>
      </c>
      <c r="F55" s="106">
        <f t="shared" si="2"/>
        <v>1.2450000000000001</v>
      </c>
      <c r="G55" s="106">
        <v>1</v>
      </c>
      <c r="H55" s="107">
        <f t="shared" si="3"/>
        <v>1.2450000000000001</v>
      </c>
      <c r="I55" s="125">
        <f t="shared" si="4"/>
        <v>1.2450000000000001</v>
      </c>
      <c r="J55" s="109">
        <f t="shared" si="1"/>
        <v>4.4950000000000001</v>
      </c>
      <c r="K55" s="6">
        <f t="shared" si="5"/>
        <v>0.27697441601779754</v>
      </c>
      <c r="M55" s="39">
        <v>49</v>
      </c>
    </row>
    <row r="56" spans="2:13">
      <c r="B56" s="120"/>
      <c r="C56" s="116">
        <f t="shared" si="0"/>
        <v>3.25</v>
      </c>
      <c r="D56" s="106">
        <v>0</v>
      </c>
      <c r="E56" s="106">
        <v>0</v>
      </c>
      <c r="F56" s="106">
        <f t="shared" si="2"/>
        <v>1.25</v>
      </c>
      <c r="G56" s="106">
        <v>1</v>
      </c>
      <c r="H56" s="107">
        <f t="shared" si="3"/>
        <v>1.25</v>
      </c>
      <c r="I56" s="125">
        <f t="shared" si="4"/>
        <v>1.25</v>
      </c>
      <c r="J56" s="109">
        <f t="shared" si="1"/>
        <v>4.5</v>
      </c>
      <c r="K56" s="6">
        <f t="shared" si="5"/>
        <v>0.27777777777777779</v>
      </c>
      <c r="L56" t="s">
        <v>189</v>
      </c>
      <c r="M56" s="39">
        <v>50</v>
      </c>
    </row>
    <row r="57" spans="2:13">
      <c r="B57" s="120"/>
      <c r="C57" s="116">
        <f t="shared" si="0"/>
        <v>3.25</v>
      </c>
      <c r="D57" s="106">
        <v>0</v>
      </c>
      <c r="E57" s="106">
        <v>0</v>
      </c>
      <c r="F57" s="106">
        <f t="shared" si="2"/>
        <v>1.2549999999999999</v>
      </c>
      <c r="G57" s="106">
        <v>1</v>
      </c>
      <c r="H57" s="107">
        <f t="shared" ref="H57:H120" si="7">((1-D57)+D57*E57)*F57*G57</f>
        <v>1.2549999999999999</v>
      </c>
      <c r="I57" s="125">
        <f t="shared" si="4"/>
        <v>1.2549999999999999</v>
      </c>
      <c r="J57" s="109">
        <f t="shared" si="1"/>
        <v>4.5049999999999999</v>
      </c>
      <c r="K57" s="6">
        <f t="shared" si="5"/>
        <v>0.27857935627081021</v>
      </c>
      <c r="M57" s="39">
        <v>51</v>
      </c>
    </row>
    <row r="58" spans="2:13">
      <c r="B58" s="120"/>
      <c r="C58" s="116">
        <f t="shared" si="0"/>
        <v>3.25</v>
      </c>
      <c r="D58" s="106">
        <v>0</v>
      </c>
      <c r="E58" s="106">
        <v>0</v>
      </c>
      <c r="F58" s="106">
        <f t="shared" si="2"/>
        <v>1.26</v>
      </c>
      <c r="G58" s="106">
        <v>1</v>
      </c>
      <c r="H58" s="107">
        <f t="shared" si="7"/>
        <v>1.26</v>
      </c>
      <c r="I58" s="125">
        <f t="shared" si="4"/>
        <v>1.26</v>
      </c>
      <c r="J58" s="109">
        <f t="shared" si="1"/>
        <v>4.51</v>
      </c>
      <c r="K58" s="6">
        <f t="shared" si="5"/>
        <v>0.27937915742793795</v>
      </c>
      <c r="M58" s="39">
        <v>52</v>
      </c>
    </row>
    <row r="59" spans="2:13">
      <c r="B59" s="120"/>
      <c r="C59" s="116">
        <f t="shared" si="0"/>
        <v>3.25</v>
      </c>
      <c r="D59" s="106">
        <v>0</v>
      </c>
      <c r="E59" s="106">
        <v>0</v>
      </c>
      <c r="F59" s="106">
        <f t="shared" si="2"/>
        <v>1.2650000000000001</v>
      </c>
      <c r="G59" s="106">
        <v>1</v>
      </c>
      <c r="H59" s="107">
        <f t="shared" si="7"/>
        <v>1.2650000000000001</v>
      </c>
      <c r="I59" s="125">
        <f t="shared" si="4"/>
        <v>1.2650000000000001</v>
      </c>
      <c r="J59" s="109">
        <f t="shared" si="1"/>
        <v>4.5150000000000006</v>
      </c>
      <c r="K59" s="6">
        <f t="shared" si="5"/>
        <v>0.28017718715393131</v>
      </c>
      <c r="M59" s="39">
        <v>53</v>
      </c>
    </row>
    <row r="60" spans="2:13">
      <c r="B60" s="120"/>
      <c r="C60" s="116">
        <f t="shared" si="0"/>
        <v>3.25</v>
      </c>
      <c r="D60" s="106">
        <v>0</v>
      </c>
      <c r="E60" s="106">
        <v>0</v>
      </c>
      <c r="F60" s="106">
        <f t="shared" si="2"/>
        <v>1.27</v>
      </c>
      <c r="G60" s="106">
        <v>1</v>
      </c>
      <c r="H60" s="107">
        <f t="shared" si="7"/>
        <v>1.27</v>
      </c>
      <c r="I60" s="125">
        <f t="shared" si="4"/>
        <v>1.27</v>
      </c>
      <c r="J60" s="109">
        <f t="shared" si="1"/>
        <v>4.5199999999999996</v>
      </c>
      <c r="K60" s="6">
        <f t="shared" si="5"/>
        <v>0.28097345132743368</v>
      </c>
      <c r="M60" s="39">
        <v>54</v>
      </c>
    </row>
    <row r="61" spans="2:13">
      <c r="B61" s="120"/>
      <c r="C61" s="116">
        <f t="shared" si="0"/>
        <v>3.25</v>
      </c>
      <c r="D61" s="106">
        <v>0</v>
      </c>
      <c r="E61" s="106">
        <v>0</v>
      </c>
      <c r="F61" s="106">
        <f t="shared" si="2"/>
        <v>1.2749999999999999</v>
      </c>
      <c r="G61" s="106">
        <v>1</v>
      </c>
      <c r="H61" s="107">
        <f t="shared" si="7"/>
        <v>1.2749999999999999</v>
      </c>
      <c r="I61" s="125">
        <f t="shared" si="4"/>
        <v>1.2749999999999999</v>
      </c>
      <c r="J61" s="109">
        <f t="shared" si="1"/>
        <v>4.5250000000000004</v>
      </c>
      <c r="K61" s="6">
        <f t="shared" si="5"/>
        <v>0.28176795580110492</v>
      </c>
      <c r="M61" s="39">
        <v>55</v>
      </c>
    </row>
    <row r="62" spans="2:13">
      <c r="B62" s="122"/>
      <c r="C62" s="116">
        <f t="shared" si="0"/>
        <v>3.25</v>
      </c>
      <c r="D62" s="106">
        <v>0</v>
      </c>
      <c r="E62" s="106">
        <v>0</v>
      </c>
      <c r="F62" s="106">
        <f t="shared" si="2"/>
        <v>1.28</v>
      </c>
      <c r="G62" s="106">
        <v>1</v>
      </c>
      <c r="H62" s="107">
        <f t="shared" si="7"/>
        <v>1.28</v>
      </c>
      <c r="I62" s="125">
        <f t="shared" si="4"/>
        <v>1.28</v>
      </c>
      <c r="J62" s="109">
        <f t="shared" si="1"/>
        <v>4.53</v>
      </c>
      <c r="K62" s="6">
        <f t="shared" si="5"/>
        <v>0.282560706401766</v>
      </c>
      <c r="M62" s="39">
        <v>56</v>
      </c>
    </row>
    <row r="63" spans="2:13">
      <c r="B63" s="122"/>
      <c r="C63" s="116">
        <f t="shared" si="0"/>
        <v>3.25</v>
      </c>
      <c r="D63" s="106">
        <v>0</v>
      </c>
      <c r="E63" s="106">
        <v>0</v>
      </c>
      <c r="F63" s="106">
        <f t="shared" si="2"/>
        <v>1.2849999999999999</v>
      </c>
      <c r="G63" s="106">
        <v>1</v>
      </c>
      <c r="H63" s="107">
        <f t="shared" si="7"/>
        <v>1.2849999999999999</v>
      </c>
      <c r="I63" s="125">
        <f t="shared" si="4"/>
        <v>1.2849999999999999</v>
      </c>
      <c r="J63" s="109">
        <f t="shared" si="1"/>
        <v>4.5350000000000001</v>
      </c>
      <c r="K63" s="6">
        <f t="shared" si="5"/>
        <v>0.28335170893054024</v>
      </c>
      <c r="M63" s="39">
        <v>57</v>
      </c>
    </row>
    <row r="64" spans="2:13">
      <c r="B64" s="122"/>
      <c r="C64" s="116">
        <f t="shared" si="0"/>
        <v>3.25</v>
      </c>
      <c r="D64" s="106">
        <v>0</v>
      </c>
      <c r="E64" s="106">
        <v>0</v>
      </c>
      <c r="F64" s="106">
        <f t="shared" si="2"/>
        <v>1.29</v>
      </c>
      <c r="G64" s="106">
        <v>1</v>
      </c>
      <c r="H64" s="107">
        <f t="shared" si="7"/>
        <v>1.29</v>
      </c>
      <c r="I64" s="125">
        <f t="shared" si="4"/>
        <v>1.29</v>
      </c>
      <c r="J64" s="109">
        <f t="shared" si="1"/>
        <v>4.54</v>
      </c>
      <c r="K64" s="6">
        <f t="shared" si="5"/>
        <v>0.28414096916299558</v>
      </c>
      <c r="M64" s="39">
        <v>58</v>
      </c>
    </row>
    <row r="65" spans="2:13">
      <c r="B65" s="122"/>
      <c r="C65" s="116">
        <f t="shared" si="0"/>
        <v>3.25</v>
      </c>
      <c r="D65" s="106">
        <v>0</v>
      </c>
      <c r="E65" s="106">
        <v>0</v>
      </c>
      <c r="F65" s="106">
        <f t="shared" si="2"/>
        <v>1.2949999999999999</v>
      </c>
      <c r="G65" s="106">
        <v>1</v>
      </c>
      <c r="H65" s="107">
        <f t="shared" si="7"/>
        <v>1.2949999999999999</v>
      </c>
      <c r="I65" s="125">
        <f t="shared" si="4"/>
        <v>1.2949999999999999</v>
      </c>
      <c r="J65" s="109">
        <f t="shared" si="1"/>
        <v>4.5449999999999999</v>
      </c>
      <c r="K65" s="6">
        <f t="shared" si="5"/>
        <v>0.2849284928492849</v>
      </c>
      <c r="M65" s="39">
        <v>59</v>
      </c>
    </row>
    <row r="66" spans="2:13">
      <c r="B66" s="118">
        <f>1+M66/200</f>
        <v>1.3</v>
      </c>
      <c r="C66" s="116">
        <f t="shared" si="0"/>
        <v>4.55</v>
      </c>
      <c r="D66" s="106">
        <v>0</v>
      </c>
      <c r="E66" s="106">
        <v>0</v>
      </c>
      <c r="F66" s="106">
        <f t="shared" si="2"/>
        <v>1.3</v>
      </c>
      <c r="G66" s="106">
        <v>1</v>
      </c>
      <c r="H66" s="107">
        <f t="shared" si="7"/>
        <v>1.3</v>
      </c>
      <c r="I66" s="125">
        <f t="shared" si="4"/>
        <v>1.3</v>
      </c>
      <c r="J66" s="109">
        <f t="shared" si="1"/>
        <v>5.85</v>
      </c>
      <c r="K66" s="6">
        <f t="shared" si="5"/>
        <v>0.22222222222222224</v>
      </c>
      <c r="M66" s="39">
        <v>60</v>
      </c>
    </row>
    <row r="67" spans="2:13">
      <c r="B67" s="122"/>
      <c r="C67" s="116">
        <f t="shared" si="0"/>
        <v>4.55</v>
      </c>
      <c r="D67" s="106">
        <v>0</v>
      </c>
      <c r="E67" s="106">
        <v>0</v>
      </c>
      <c r="F67" s="106">
        <f t="shared" si="2"/>
        <v>1.3049999999999999</v>
      </c>
      <c r="G67" s="106">
        <v>1</v>
      </c>
      <c r="H67" s="107">
        <f t="shared" si="7"/>
        <v>1.3049999999999999</v>
      </c>
      <c r="I67" s="125">
        <f t="shared" si="4"/>
        <v>1.3049999999999999</v>
      </c>
      <c r="J67" s="109">
        <f t="shared" si="1"/>
        <v>5.8549999999999995</v>
      </c>
      <c r="K67" s="6">
        <f t="shared" si="5"/>
        <v>0.22288642186165672</v>
      </c>
      <c r="M67" s="39">
        <v>61</v>
      </c>
    </row>
    <row r="68" spans="2:13">
      <c r="B68" s="122"/>
      <c r="C68" s="116">
        <f t="shared" si="0"/>
        <v>4.55</v>
      </c>
      <c r="D68" s="106">
        <v>0</v>
      </c>
      <c r="E68" s="106">
        <v>0</v>
      </c>
      <c r="F68" s="106">
        <f t="shared" si="2"/>
        <v>1.31</v>
      </c>
      <c r="G68" s="106">
        <v>1</v>
      </c>
      <c r="H68" s="107">
        <f t="shared" si="7"/>
        <v>1.31</v>
      </c>
      <c r="I68" s="125">
        <f t="shared" si="4"/>
        <v>1.31</v>
      </c>
      <c r="J68" s="109">
        <f t="shared" si="1"/>
        <v>5.8599999999999994</v>
      </c>
      <c r="K68" s="6">
        <f t="shared" si="5"/>
        <v>0.22354948805460753</v>
      </c>
      <c r="M68" s="39">
        <v>62</v>
      </c>
    </row>
    <row r="69" spans="2:13">
      <c r="B69" s="122"/>
      <c r="C69" s="116">
        <f t="shared" si="0"/>
        <v>4.55</v>
      </c>
      <c r="D69" s="106">
        <v>0</v>
      </c>
      <c r="E69" s="106">
        <v>0</v>
      </c>
      <c r="F69" s="106">
        <f t="shared" si="2"/>
        <v>1.3149999999999999</v>
      </c>
      <c r="G69" s="106">
        <v>1</v>
      </c>
      <c r="H69" s="107">
        <f t="shared" si="7"/>
        <v>1.3149999999999999</v>
      </c>
      <c r="I69" s="125">
        <f t="shared" si="4"/>
        <v>1.3149999999999999</v>
      </c>
      <c r="J69" s="109">
        <f t="shared" si="1"/>
        <v>5.8650000000000002</v>
      </c>
      <c r="K69" s="6">
        <f t="shared" si="5"/>
        <v>0.22421142369991473</v>
      </c>
      <c r="M69" s="39">
        <v>63</v>
      </c>
    </row>
    <row r="70" spans="2:13">
      <c r="B70" s="122"/>
      <c r="C70" s="116">
        <f t="shared" ref="C70:C133" si="8">IF(B70&gt;0,C69+B70,C69)</f>
        <v>4.55</v>
      </c>
      <c r="D70" s="106">
        <v>0</v>
      </c>
      <c r="E70" s="106">
        <v>0</v>
      </c>
      <c r="F70" s="106">
        <f t="shared" si="2"/>
        <v>1.32</v>
      </c>
      <c r="G70" s="106">
        <v>1</v>
      </c>
      <c r="H70" s="107">
        <f t="shared" si="7"/>
        <v>1.32</v>
      </c>
      <c r="I70" s="125">
        <f t="shared" si="4"/>
        <v>1.32</v>
      </c>
      <c r="J70" s="109">
        <f t="shared" ref="J70:J133" si="9">C70+I70</f>
        <v>5.87</v>
      </c>
      <c r="K70" s="6">
        <f t="shared" si="5"/>
        <v>0.22487223168654175</v>
      </c>
      <c r="M70" s="39">
        <v>64</v>
      </c>
    </row>
    <row r="71" spans="2:13">
      <c r="B71" s="119"/>
      <c r="C71" s="116">
        <f t="shared" si="8"/>
        <v>4.55</v>
      </c>
      <c r="D71" s="106">
        <v>0</v>
      </c>
      <c r="E71" s="106">
        <v>0</v>
      </c>
      <c r="F71" s="106">
        <f t="shared" ref="F71:F134" si="10">100%+M71/200</f>
        <v>1.325</v>
      </c>
      <c r="G71" s="106">
        <v>1</v>
      </c>
      <c r="H71" s="107">
        <f t="shared" si="7"/>
        <v>1.325</v>
      </c>
      <c r="I71" s="125">
        <f t="shared" ref="I71:I134" si="11">H71*I$5</f>
        <v>1.325</v>
      </c>
      <c r="J71" s="109">
        <f t="shared" si="9"/>
        <v>5.875</v>
      </c>
      <c r="K71" s="6">
        <f t="shared" ref="K71:K134" si="12">I71/J71</f>
        <v>0.22553191489361701</v>
      </c>
      <c r="M71" s="39">
        <v>65</v>
      </c>
    </row>
    <row r="72" spans="2:13">
      <c r="B72" s="122"/>
      <c r="C72" s="116">
        <f t="shared" si="8"/>
        <v>4.55</v>
      </c>
      <c r="D72" s="106">
        <v>0</v>
      </c>
      <c r="E72" s="106">
        <v>0</v>
      </c>
      <c r="F72" s="106">
        <f t="shared" si="10"/>
        <v>1.33</v>
      </c>
      <c r="G72" s="106">
        <v>1</v>
      </c>
      <c r="H72" s="107">
        <f t="shared" si="7"/>
        <v>1.33</v>
      </c>
      <c r="I72" s="125">
        <f t="shared" si="11"/>
        <v>1.33</v>
      </c>
      <c r="J72" s="109">
        <f t="shared" si="9"/>
        <v>5.88</v>
      </c>
      <c r="K72" s="6">
        <f t="shared" si="12"/>
        <v>0.22619047619047622</v>
      </c>
      <c r="M72" s="39">
        <v>66</v>
      </c>
    </row>
    <row r="73" spans="2:13">
      <c r="B73" s="122"/>
      <c r="C73" s="116">
        <f t="shared" si="8"/>
        <v>4.55</v>
      </c>
      <c r="D73" s="106">
        <v>0</v>
      </c>
      <c r="E73" s="106">
        <v>0</v>
      </c>
      <c r="F73" s="106">
        <f t="shared" si="10"/>
        <v>1.335</v>
      </c>
      <c r="G73" s="106">
        <v>1</v>
      </c>
      <c r="H73" s="107">
        <f t="shared" si="7"/>
        <v>1.335</v>
      </c>
      <c r="I73" s="125">
        <f t="shared" si="11"/>
        <v>1.335</v>
      </c>
      <c r="J73" s="109">
        <f t="shared" si="9"/>
        <v>5.8849999999999998</v>
      </c>
      <c r="K73" s="6">
        <f t="shared" si="12"/>
        <v>0.22684791843670349</v>
      </c>
      <c r="M73" s="39">
        <v>67</v>
      </c>
    </row>
    <row r="74" spans="2:13">
      <c r="B74" s="122"/>
      <c r="C74" s="116">
        <f t="shared" si="8"/>
        <v>4.55</v>
      </c>
      <c r="D74" s="106">
        <v>0</v>
      </c>
      <c r="E74" s="106">
        <v>0</v>
      </c>
      <c r="F74" s="106">
        <f t="shared" si="10"/>
        <v>1.34</v>
      </c>
      <c r="G74" s="106">
        <v>1</v>
      </c>
      <c r="H74" s="107">
        <f t="shared" si="7"/>
        <v>1.34</v>
      </c>
      <c r="I74" s="125">
        <f t="shared" si="11"/>
        <v>1.34</v>
      </c>
      <c r="J74" s="109">
        <f t="shared" si="9"/>
        <v>5.89</v>
      </c>
      <c r="K74" s="6">
        <f t="shared" si="12"/>
        <v>0.22750424448217321</v>
      </c>
      <c r="M74" s="39">
        <v>68</v>
      </c>
    </row>
    <row r="75" spans="2:13">
      <c r="B75" s="122"/>
      <c r="C75" s="116">
        <f t="shared" si="8"/>
        <v>4.55</v>
      </c>
      <c r="D75" s="106">
        <v>0</v>
      </c>
      <c r="E75" s="106">
        <v>0</v>
      </c>
      <c r="F75" s="106">
        <f t="shared" si="10"/>
        <v>1.345</v>
      </c>
      <c r="G75" s="106">
        <v>1</v>
      </c>
      <c r="H75" s="107">
        <f t="shared" si="7"/>
        <v>1.345</v>
      </c>
      <c r="I75" s="125">
        <f t="shared" si="11"/>
        <v>1.345</v>
      </c>
      <c r="J75" s="109">
        <f t="shared" si="9"/>
        <v>5.8949999999999996</v>
      </c>
      <c r="K75" s="6">
        <f t="shared" si="12"/>
        <v>0.22815945716709077</v>
      </c>
      <c r="M75" s="39">
        <v>69</v>
      </c>
    </row>
    <row r="76" spans="2:13">
      <c r="B76" s="122"/>
      <c r="C76" s="116">
        <f t="shared" si="8"/>
        <v>4.55</v>
      </c>
      <c r="D76" s="106">
        <v>0</v>
      </c>
      <c r="E76" s="106">
        <v>0</v>
      </c>
      <c r="F76" s="106">
        <f t="shared" si="10"/>
        <v>1.35</v>
      </c>
      <c r="G76" s="106">
        <v>1</v>
      </c>
      <c r="H76" s="107">
        <f t="shared" si="7"/>
        <v>1.35</v>
      </c>
      <c r="I76" s="125">
        <f t="shared" si="11"/>
        <v>1.35</v>
      </c>
      <c r="J76" s="109">
        <f t="shared" si="9"/>
        <v>5.9</v>
      </c>
      <c r="K76" s="6">
        <f t="shared" si="12"/>
        <v>0.2288135593220339</v>
      </c>
      <c r="M76" s="39">
        <v>70</v>
      </c>
    </row>
    <row r="77" spans="2:13">
      <c r="B77" s="122"/>
      <c r="C77" s="116">
        <f t="shared" si="8"/>
        <v>4.55</v>
      </c>
      <c r="D77" s="106">
        <v>0</v>
      </c>
      <c r="E77" s="106">
        <v>0</v>
      </c>
      <c r="F77" s="106">
        <f t="shared" si="10"/>
        <v>1.355</v>
      </c>
      <c r="G77" s="106">
        <v>1</v>
      </c>
      <c r="H77" s="107">
        <f t="shared" si="7"/>
        <v>1.355</v>
      </c>
      <c r="I77" s="125">
        <f t="shared" si="11"/>
        <v>1.355</v>
      </c>
      <c r="J77" s="109">
        <f t="shared" si="9"/>
        <v>5.9049999999999994</v>
      </c>
      <c r="K77" s="6">
        <f t="shared" si="12"/>
        <v>0.22946655376799324</v>
      </c>
      <c r="M77" s="39">
        <v>71</v>
      </c>
    </row>
    <row r="78" spans="2:13">
      <c r="B78" s="122"/>
      <c r="C78" s="116">
        <f t="shared" si="8"/>
        <v>4.55</v>
      </c>
      <c r="D78" s="106">
        <v>0</v>
      </c>
      <c r="E78" s="106">
        <v>0</v>
      </c>
      <c r="F78" s="106">
        <f t="shared" si="10"/>
        <v>1.3599999999999999</v>
      </c>
      <c r="G78" s="106">
        <v>1</v>
      </c>
      <c r="H78" s="107">
        <f t="shared" si="7"/>
        <v>1.3599999999999999</v>
      </c>
      <c r="I78" s="125">
        <f t="shared" si="11"/>
        <v>1.3599999999999999</v>
      </c>
      <c r="J78" s="109">
        <f t="shared" si="9"/>
        <v>5.91</v>
      </c>
      <c r="K78" s="6">
        <f t="shared" si="12"/>
        <v>0.23011844331641285</v>
      </c>
      <c r="M78" s="39">
        <v>72</v>
      </c>
    </row>
    <row r="79" spans="2:13">
      <c r="B79" s="122"/>
      <c r="C79" s="116">
        <f t="shared" si="8"/>
        <v>4.55</v>
      </c>
      <c r="D79" s="106">
        <v>0</v>
      </c>
      <c r="E79" s="106">
        <v>0</v>
      </c>
      <c r="F79" s="106">
        <f t="shared" si="10"/>
        <v>1.365</v>
      </c>
      <c r="G79" s="106">
        <v>1</v>
      </c>
      <c r="H79" s="107">
        <f t="shared" si="7"/>
        <v>1.365</v>
      </c>
      <c r="I79" s="125">
        <f t="shared" si="11"/>
        <v>1.365</v>
      </c>
      <c r="J79" s="109">
        <f t="shared" si="9"/>
        <v>5.915</v>
      </c>
      <c r="K79" s="6">
        <f t="shared" si="12"/>
        <v>0.23076923076923075</v>
      </c>
      <c r="M79" s="39">
        <v>73</v>
      </c>
    </row>
    <row r="80" spans="2:13">
      <c r="B80" s="122"/>
      <c r="C80" s="116">
        <f t="shared" si="8"/>
        <v>4.55</v>
      </c>
      <c r="D80" s="106">
        <v>0</v>
      </c>
      <c r="E80" s="106">
        <v>0</v>
      </c>
      <c r="F80" s="106">
        <f t="shared" si="10"/>
        <v>1.37</v>
      </c>
      <c r="G80" s="106">
        <v>1</v>
      </c>
      <c r="H80" s="107">
        <f t="shared" si="7"/>
        <v>1.37</v>
      </c>
      <c r="I80" s="125">
        <f t="shared" si="11"/>
        <v>1.37</v>
      </c>
      <c r="J80" s="109">
        <f t="shared" si="9"/>
        <v>5.92</v>
      </c>
      <c r="K80" s="6">
        <f t="shared" si="12"/>
        <v>0.23141891891891894</v>
      </c>
      <c r="M80" s="39">
        <v>74</v>
      </c>
    </row>
    <row r="81" spans="2:15">
      <c r="B81" s="122"/>
      <c r="C81" s="116">
        <f t="shared" si="8"/>
        <v>4.55</v>
      </c>
      <c r="D81" s="106">
        <v>0</v>
      </c>
      <c r="E81" s="106">
        <v>0</v>
      </c>
      <c r="F81" s="106">
        <f t="shared" si="10"/>
        <v>1.375</v>
      </c>
      <c r="G81" s="106">
        <v>1</v>
      </c>
      <c r="H81" s="107">
        <f t="shared" si="7"/>
        <v>1.375</v>
      </c>
      <c r="I81" s="125">
        <f t="shared" si="11"/>
        <v>1.375</v>
      </c>
      <c r="J81" s="109">
        <f t="shared" si="9"/>
        <v>5.9249999999999998</v>
      </c>
      <c r="K81" s="6">
        <f t="shared" si="12"/>
        <v>0.2320675105485232</v>
      </c>
      <c r="M81" s="39">
        <v>75</v>
      </c>
    </row>
    <row r="82" spans="2:15">
      <c r="B82" s="122"/>
      <c r="C82" s="116">
        <f t="shared" si="8"/>
        <v>4.55</v>
      </c>
      <c r="D82" s="106">
        <v>0</v>
      </c>
      <c r="E82" s="106">
        <v>0</v>
      </c>
      <c r="F82" s="106">
        <f t="shared" si="10"/>
        <v>1.38</v>
      </c>
      <c r="G82" s="106">
        <v>1</v>
      </c>
      <c r="H82" s="107">
        <f t="shared" si="7"/>
        <v>1.38</v>
      </c>
      <c r="I82" s="125">
        <f t="shared" si="11"/>
        <v>1.38</v>
      </c>
      <c r="J82" s="109">
        <f t="shared" si="9"/>
        <v>5.93</v>
      </c>
      <c r="K82" s="6">
        <f t="shared" si="12"/>
        <v>0.2327150084317032</v>
      </c>
      <c r="M82" s="39">
        <v>76</v>
      </c>
    </row>
    <row r="83" spans="2:15">
      <c r="B83" s="122"/>
      <c r="C83" s="116">
        <f t="shared" si="8"/>
        <v>4.55</v>
      </c>
      <c r="D83" s="106">
        <v>0</v>
      </c>
      <c r="E83" s="106">
        <v>0</v>
      </c>
      <c r="F83" s="106">
        <f t="shared" si="10"/>
        <v>1.385</v>
      </c>
      <c r="G83" s="106">
        <v>1</v>
      </c>
      <c r="H83" s="107">
        <f t="shared" si="7"/>
        <v>1.385</v>
      </c>
      <c r="I83" s="125">
        <f t="shared" si="11"/>
        <v>1.385</v>
      </c>
      <c r="J83" s="109">
        <f t="shared" si="9"/>
        <v>5.9349999999999996</v>
      </c>
      <c r="K83" s="6">
        <f t="shared" si="12"/>
        <v>0.23336141533277172</v>
      </c>
      <c r="M83" s="39">
        <v>77</v>
      </c>
    </row>
    <row r="84" spans="2:15">
      <c r="B84" s="122"/>
      <c r="C84" s="116">
        <f t="shared" si="8"/>
        <v>4.55</v>
      </c>
      <c r="D84" s="106">
        <v>0</v>
      </c>
      <c r="E84" s="106">
        <v>0</v>
      </c>
      <c r="F84" s="106">
        <f t="shared" si="10"/>
        <v>1.3900000000000001</v>
      </c>
      <c r="G84" s="106">
        <v>1</v>
      </c>
      <c r="H84" s="107">
        <f t="shared" si="7"/>
        <v>1.3900000000000001</v>
      </c>
      <c r="I84" s="125">
        <f t="shared" si="11"/>
        <v>1.3900000000000001</v>
      </c>
      <c r="J84" s="109">
        <f t="shared" si="9"/>
        <v>5.9399999999999995</v>
      </c>
      <c r="K84" s="6">
        <f t="shared" si="12"/>
        <v>0.23400673400673405</v>
      </c>
      <c r="M84" s="39">
        <v>78</v>
      </c>
    </row>
    <row r="85" spans="2:15">
      <c r="B85" s="122"/>
      <c r="C85" s="116">
        <f t="shared" si="8"/>
        <v>4.55</v>
      </c>
      <c r="D85" s="106">
        <v>0</v>
      </c>
      <c r="E85" s="106">
        <v>0</v>
      </c>
      <c r="F85" s="106">
        <f t="shared" si="10"/>
        <v>1.395</v>
      </c>
      <c r="G85" s="106">
        <v>1</v>
      </c>
      <c r="H85" s="107">
        <f t="shared" si="7"/>
        <v>1.395</v>
      </c>
      <c r="I85" s="125">
        <f t="shared" si="11"/>
        <v>1.395</v>
      </c>
      <c r="J85" s="109">
        <f t="shared" si="9"/>
        <v>5.9450000000000003</v>
      </c>
      <c r="K85" s="6">
        <f t="shared" si="12"/>
        <v>0.23465096719932715</v>
      </c>
      <c r="M85" s="39">
        <v>79</v>
      </c>
    </row>
    <row r="86" spans="2:15">
      <c r="B86" s="122"/>
      <c r="C86" s="116">
        <f t="shared" si="8"/>
        <v>4.55</v>
      </c>
      <c r="D86" s="106">
        <v>0</v>
      </c>
      <c r="E86" s="106">
        <v>0</v>
      </c>
      <c r="F86" s="106">
        <f t="shared" si="10"/>
        <v>1.4</v>
      </c>
      <c r="G86" s="106">
        <v>1</v>
      </c>
      <c r="H86" s="107">
        <f t="shared" si="7"/>
        <v>1.4</v>
      </c>
      <c r="I86" s="125">
        <f t="shared" si="11"/>
        <v>1.4</v>
      </c>
      <c r="J86" s="109">
        <f t="shared" si="9"/>
        <v>5.9499999999999993</v>
      </c>
      <c r="K86" s="6">
        <f t="shared" si="12"/>
        <v>0.23529411764705885</v>
      </c>
      <c r="M86" s="39">
        <v>80</v>
      </c>
    </row>
    <row r="87" spans="2:15">
      <c r="B87" s="122"/>
      <c r="C87" s="116">
        <f t="shared" si="8"/>
        <v>4.55</v>
      </c>
      <c r="D87" s="106">
        <v>0</v>
      </c>
      <c r="E87" s="106">
        <v>0</v>
      </c>
      <c r="F87" s="106">
        <f t="shared" si="10"/>
        <v>1.405</v>
      </c>
      <c r="G87" s="106">
        <v>1</v>
      </c>
      <c r="H87" s="107">
        <f t="shared" si="7"/>
        <v>1.405</v>
      </c>
      <c r="I87" s="125">
        <f t="shared" si="11"/>
        <v>1.405</v>
      </c>
      <c r="J87" s="109">
        <f t="shared" si="9"/>
        <v>5.9550000000000001</v>
      </c>
      <c r="K87" s="6">
        <f t="shared" si="12"/>
        <v>0.23593618807724601</v>
      </c>
      <c r="M87" s="39">
        <v>81</v>
      </c>
    </row>
    <row r="88" spans="2:15">
      <c r="B88" s="122"/>
      <c r="C88" s="116">
        <f t="shared" si="8"/>
        <v>4.55</v>
      </c>
      <c r="D88" s="106">
        <v>0</v>
      </c>
      <c r="E88" s="106">
        <v>0</v>
      </c>
      <c r="F88" s="106">
        <f t="shared" si="10"/>
        <v>1.41</v>
      </c>
      <c r="G88" s="106">
        <v>1</v>
      </c>
      <c r="H88" s="107">
        <f t="shared" si="7"/>
        <v>1.41</v>
      </c>
      <c r="I88" s="125">
        <f t="shared" si="11"/>
        <v>1.41</v>
      </c>
      <c r="J88" s="109">
        <f t="shared" si="9"/>
        <v>5.96</v>
      </c>
      <c r="K88" s="6">
        <f t="shared" si="12"/>
        <v>0.23657718120805368</v>
      </c>
      <c r="M88" s="39">
        <v>82</v>
      </c>
    </row>
    <row r="89" spans="2:15">
      <c r="B89" s="122"/>
      <c r="C89" s="116">
        <f t="shared" si="8"/>
        <v>4.55</v>
      </c>
      <c r="D89" s="106">
        <v>0</v>
      </c>
      <c r="E89" s="106">
        <v>0</v>
      </c>
      <c r="F89" s="106">
        <f t="shared" si="10"/>
        <v>1.415</v>
      </c>
      <c r="G89" s="106">
        <v>1</v>
      </c>
      <c r="H89" s="107">
        <f t="shared" si="7"/>
        <v>1.415</v>
      </c>
      <c r="I89" s="125">
        <f t="shared" si="11"/>
        <v>1.415</v>
      </c>
      <c r="J89" s="109">
        <f t="shared" si="9"/>
        <v>5.9649999999999999</v>
      </c>
      <c r="K89" s="6">
        <f t="shared" si="12"/>
        <v>0.23721709974853311</v>
      </c>
      <c r="M89" s="39">
        <v>83</v>
      </c>
    </row>
    <row r="90" spans="2:15">
      <c r="B90" s="122"/>
      <c r="C90" s="116">
        <f t="shared" si="8"/>
        <v>4.55</v>
      </c>
      <c r="D90" s="106">
        <v>0</v>
      </c>
      <c r="E90" s="106">
        <v>0</v>
      </c>
      <c r="F90" s="106">
        <f t="shared" si="10"/>
        <v>1.42</v>
      </c>
      <c r="G90" s="106">
        <v>1</v>
      </c>
      <c r="H90" s="107">
        <f t="shared" si="7"/>
        <v>1.42</v>
      </c>
      <c r="I90" s="125">
        <f t="shared" si="11"/>
        <v>1.42</v>
      </c>
      <c r="J90" s="109">
        <f t="shared" si="9"/>
        <v>5.97</v>
      </c>
      <c r="K90" s="6">
        <f t="shared" si="12"/>
        <v>0.23785594639865995</v>
      </c>
      <c r="M90" s="39">
        <v>84</v>
      </c>
    </row>
    <row r="91" spans="2:15">
      <c r="B91" s="119"/>
      <c r="C91" s="116">
        <f t="shared" si="8"/>
        <v>4.55</v>
      </c>
      <c r="D91" s="106">
        <v>0</v>
      </c>
      <c r="E91" s="106">
        <v>0</v>
      </c>
      <c r="F91" s="106">
        <f t="shared" si="10"/>
        <v>1.425</v>
      </c>
      <c r="G91" s="106">
        <v>1</v>
      </c>
      <c r="H91" s="107">
        <f t="shared" si="7"/>
        <v>1.425</v>
      </c>
      <c r="I91" s="125">
        <f t="shared" si="11"/>
        <v>1.425</v>
      </c>
      <c r="J91" s="109">
        <f t="shared" si="9"/>
        <v>5.9749999999999996</v>
      </c>
      <c r="K91" s="6">
        <f t="shared" si="12"/>
        <v>0.2384937238493724</v>
      </c>
      <c r="M91" s="39">
        <v>85</v>
      </c>
      <c r="O91" t="s">
        <v>190</v>
      </c>
    </row>
    <row r="92" spans="2:15">
      <c r="B92" s="122"/>
      <c r="C92" s="116">
        <f t="shared" si="8"/>
        <v>4.55</v>
      </c>
      <c r="D92" s="106">
        <v>0</v>
      </c>
      <c r="E92" s="106">
        <v>0</v>
      </c>
      <c r="F92" s="106">
        <f t="shared" si="10"/>
        <v>1.43</v>
      </c>
      <c r="G92" s="106">
        <v>1</v>
      </c>
      <c r="H92" s="107">
        <f t="shared" si="7"/>
        <v>1.43</v>
      </c>
      <c r="I92" s="125">
        <f t="shared" si="11"/>
        <v>1.43</v>
      </c>
      <c r="J92" s="109">
        <f t="shared" si="9"/>
        <v>5.9799999999999995</v>
      </c>
      <c r="K92" s="6">
        <f t="shared" si="12"/>
        <v>0.2391304347826087</v>
      </c>
      <c r="M92" s="39">
        <v>86</v>
      </c>
    </row>
    <row r="93" spans="2:15">
      <c r="B93" s="122"/>
      <c r="C93" s="116">
        <f t="shared" si="8"/>
        <v>4.55</v>
      </c>
      <c r="D93" s="106">
        <v>0</v>
      </c>
      <c r="E93" s="106">
        <v>0</v>
      </c>
      <c r="F93" s="106">
        <f t="shared" si="10"/>
        <v>1.4350000000000001</v>
      </c>
      <c r="G93" s="106">
        <v>1</v>
      </c>
      <c r="H93" s="107">
        <f t="shared" si="7"/>
        <v>1.4350000000000001</v>
      </c>
      <c r="I93" s="125">
        <f t="shared" si="11"/>
        <v>1.4350000000000001</v>
      </c>
      <c r="J93" s="109">
        <f t="shared" si="9"/>
        <v>5.9849999999999994</v>
      </c>
      <c r="K93" s="6">
        <f t="shared" si="12"/>
        <v>0.23976608187134507</v>
      </c>
      <c r="M93" s="39">
        <v>87</v>
      </c>
    </row>
    <row r="94" spans="2:15">
      <c r="B94" s="122"/>
      <c r="C94" s="116">
        <f t="shared" si="8"/>
        <v>4.55</v>
      </c>
      <c r="D94" s="106">
        <v>0</v>
      </c>
      <c r="E94" s="106">
        <v>0</v>
      </c>
      <c r="F94" s="106">
        <f t="shared" si="10"/>
        <v>1.44</v>
      </c>
      <c r="G94" s="106">
        <v>1</v>
      </c>
      <c r="H94" s="107">
        <f t="shared" si="7"/>
        <v>1.44</v>
      </c>
      <c r="I94" s="125">
        <f t="shared" si="11"/>
        <v>1.44</v>
      </c>
      <c r="J94" s="109">
        <f t="shared" si="9"/>
        <v>5.99</v>
      </c>
      <c r="K94" s="6">
        <f t="shared" si="12"/>
        <v>0.2404006677796327</v>
      </c>
      <c r="M94" s="39">
        <v>88</v>
      </c>
    </row>
    <row r="95" spans="2:15">
      <c r="B95" s="122"/>
      <c r="C95" s="116">
        <f t="shared" si="8"/>
        <v>4.55</v>
      </c>
      <c r="D95" s="106">
        <v>0</v>
      </c>
      <c r="E95" s="106">
        <v>0</v>
      </c>
      <c r="F95" s="106">
        <f t="shared" si="10"/>
        <v>1.4450000000000001</v>
      </c>
      <c r="G95" s="106">
        <v>1</v>
      </c>
      <c r="H95" s="107">
        <f t="shared" si="7"/>
        <v>1.4450000000000001</v>
      </c>
      <c r="I95" s="125">
        <f t="shared" si="11"/>
        <v>1.4450000000000001</v>
      </c>
      <c r="J95" s="109">
        <f t="shared" si="9"/>
        <v>5.9950000000000001</v>
      </c>
      <c r="K95" s="6">
        <f t="shared" si="12"/>
        <v>0.24103419516263552</v>
      </c>
      <c r="M95" s="39">
        <v>89</v>
      </c>
    </row>
    <row r="96" spans="2:15">
      <c r="B96" s="118">
        <f>1+M96/200</f>
        <v>1.45</v>
      </c>
      <c r="C96" s="116">
        <f t="shared" si="8"/>
        <v>6</v>
      </c>
      <c r="D96" s="106">
        <v>0</v>
      </c>
      <c r="E96" s="106">
        <v>0</v>
      </c>
      <c r="F96" s="106">
        <f t="shared" si="10"/>
        <v>1.45</v>
      </c>
      <c r="G96" s="106">
        <v>1</v>
      </c>
      <c r="H96" s="107">
        <f t="shared" si="7"/>
        <v>1.45</v>
      </c>
      <c r="I96" s="125">
        <f t="shared" si="11"/>
        <v>1.45</v>
      </c>
      <c r="J96" s="109">
        <f t="shared" si="9"/>
        <v>7.45</v>
      </c>
      <c r="K96" s="6">
        <f t="shared" si="12"/>
        <v>0.19463087248322147</v>
      </c>
      <c r="M96" s="39">
        <v>90</v>
      </c>
    </row>
    <row r="97" spans="2:13">
      <c r="B97" s="122"/>
      <c r="C97" s="116">
        <f t="shared" si="8"/>
        <v>6</v>
      </c>
      <c r="D97" s="106">
        <v>0</v>
      </c>
      <c r="E97" s="106">
        <v>0</v>
      </c>
      <c r="F97" s="106">
        <f t="shared" si="10"/>
        <v>1.4550000000000001</v>
      </c>
      <c r="G97" s="106">
        <v>1</v>
      </c>
      <c r="H97" s="107">
        <f t="shared" si="7"/>
        <v>1.4550000000000001</v>
      </c>
      <c r="I97" s="125">
        <f t="shared" si="11"/>
        <v>1.4550000000000001</v>
      </c>
      <c r="J97" s="109">
        <f t="shared" si="9"/>
        <v>7.4550000000000001</v>
      </c>
      <c r="K97" s="6">
        <f t="shared" si="12"/>
        <v>0.19517102615694165</v>
      </c>
      <c r="M97" s="39">
        <v>91</v>
      </c>
    </row>
    <row r="98" spans="2:13">
      <c r="B98" s="122"/>
      <c r="C98" s="116">
        <f t="shared" si="8"/>
        <v>6</v>
      </c>
      <c r="D98" s="106">
        <v>0</v>
      </c>
      <c r="E98" s="106">
        <v>0</v>
      </c>
      <c r="F98" s="106">
        <f t="shared" si="10"/>
        <v>1.46</v>
      </c>
      <c r="G98" s="106">
        <v>1</v>
      </c>
      <c r="H98" s="107">
        <f t="shared" si="7"/>
        <v>1.46</v>
      </c>
      <c r="I98" s="125">
        <f t="shared" si="11"/>
        <v>1.46</v>
      </c>
      <c r="J98" s="109">
        <f t="shared" si="9"/>
        <v>7.46</v>
      </c>
      <c r="K98" s="6">
        <f t="shared" si="12"/>
        <v>0.19571045576407506</v>
      </c>
      <c r="M98" s="39">
        <v>92</v>
      </c>
    </row>
    <row r="99" spans="2:13">
      <c r="B99" s="122"/>
      <c r="C99" s="116">
        <f t="shared" si="8"/>
        <v>6</v>
      </c>
      <c r="D99" s="106">
        <v>0</v>
      </c>
      <c r="E99" s="106">
        <v>0</v>
      </c>
      <c r="F99" s="106">
        <f t="shared" si="10"/>
        <v>1.4650000000000001</v>
      </c>
      <c r="G99" s="106">
        <v>1</v>
      </c>
      <c r="H99" s="107">
        <f t="shared" si="7"/>
        <v>1.4650000000000001</v>
      </c>
      <c r="I99" s="125">
        <f t="shared" si="11"/>
        <v>1.4650000000000001</v>
      </c>
      <c r="J99" s="109">
        <f t="shared" si="9"/>
        <v>7.4649999999999999</v>
      </c>
      <c r="K99" s="6">
        <f t="shared" si="12"/>
        <v>0.19624916275954454</v>
      </c>
      <c r="M99" s="39">
        <v>93</v>
      </c>
    </row>
    <row r="100" spans="2:13">
      <c r="B100" s="122"/>
      <c r="C100" s="116">
        <f t="shared" si="8"/>
        <v>6</v>
      </c>
      <c r="D100" s="106">
        <v>0</v>
      </c>
      <c r="E100" s="106">
        <v>0</v>
      </c>
      <c r="F100" s="106">
        <f t="shared" si="10"/>
        <v>1.47</v>
      </c>
      <c r="G100" s="106">
        <v>1</v>
      </c>
      <c r="H100" s="107">
        <f t="shared" si="7"/>
        <v>1.47</v>
      </c>
      <c r="I100" s="125">
        <f t="shared" si="11"/>
        <v>1.47</v>
      </c>
      <c r="J100" s="109">
        <f t="shared" si="9"/>
        <v>7.47</v>
      </c>
      <c r="K100" s="6">
        <f t="shared" si="12"/>
        <v>0.19678714859437751</v>
      </c>
      <c r="M100" s="39">
        <v>94</v>
      </c>
    </row>
    <row r="101" spans="2:13">
      <c r="B101" s="122"/>
      <c r="C101" s="116">
        <f t="shared" si="8"/>
        <v>6</v>
      </c>
      <c r="D101" s="106">
        <v>0</v>
      </c>
      <c r="E101" s="106">
        <v>0</v>
      </c>
      <c r="F101" s="106">
        <f t="shared" si="10"/>
        <v>1.4750000000000001</v>
      </c>
      <c r="G101" s="106">
        <v>1</v>
      </c>
      <c r="H101" s="107">
        <f t="shared" si="7"/>
        <v>1.4750000000000001</v>
      </c>
      <c r="I101" s="125">
        <f t="shared" si="11"/>
        <v>1.4750000000000001</v>
      </c>
      <c r="J101" s="109">
        <f t="shared" si="9"/>
        <v>7.4749999999999996</v>
      </c>
      <c r="K101" s="6">
        <f t="shared" si="12"/>
        <v>0.1973244147157191</v>
      </c>
      <c r="M101" s="39">
        <v>95</v>
      </c>
    </row>
    <row r="102" spans="2:13">
      <c r="B102" s="122"/>
      <c r="C102" s="116">
        <f t="shared" si="8"/>
        <v>6</v>
      </c>
      <c r="D102" s="106">
        <v>0</v>
      </c>
      <c r="E102" s="106">
        <v>0</v>
      </c>
      <c r="F102" s="106">
        <f t="shared" si="10"/>
        <v>1.48</v>
      </c>
      <c r="G102" s="106">
        <v>1</v>
      </c>
      <c r="H102" s="107">
        <f t="shared" si="7"/>
        <v>1.48</v>
      </c>
      <c r="I102" s="125">
        <f t="shared" si="11"/>
        <v>1.48</v>
      </c>
      <c r="J102" s="109">
        <f t="shared" si="9"/>
        <v>7.48</v>
      </c>
      <c r="K102" s="6">
        <f t="shared" si="12"/>
        <v>0.19786096256684491</v>
      </c>
      <c r="M102" s="39">
        <v>96</v>
      </c>
    </row>
    <row r="103" spans="2:13">
      <c r="B103" s="122"/>
      <c r="C103" s="116">
        <f t="shared" si="8"/>
        <v>6</v>
      </c>
      <c r="D103" s="106">
        <v>0</v>
      </c>
      <c r="E103" s="106">
        <v>0</v>
      </c>
      <c r="F103" s="106">
        <f t="shared" si="10"/>
        <v>1.4849999999999999</v>
      </c>
      <c r="G103" s="106">
        <v>1</v>
      </c>
      <c r="H103" s="107">
        <f t="shared" si="7"/>
        <v>1.4849999999999999</v>
      </c>
      <c r="I103" s="125">
        <f t="shared" si="11"/>
        <v>1.4849999999999999</v>
      </c>
      <c r="J103" s="109">
        <f t="shared" si="9"/>
        <v>7.4849999999999994</v>
      </c>
      <c r="K103" s="6">
        <f t="shared" si="12"/>
        <v>0.19839679358717435</v>
      </c>
      <c r="M103" s="39">
        <v>97</v>
      </c>
    </row>
    <row r="104" spans="2:13">
      <c r="B104" s="122"/>
      <c r="C104" s="116">
        <f t="shared" si="8"/>
        <v>6</v>
      </c>
      <c r="D104" s="106">
        <v>0</v>
      </c>
      <c r="E104" s="106">
        <v>0</v>
      </c>
      <c r="F104" s="106">
        <f t="shared" si="10"/>
        <v>1.49</v>
      </c>
      <c r="G104" s="106">
        <v>1</v>
      </c>
      <c r="H104" s="107">
        <f t="shared" si="7"/>
        <v>1.49</v>
      </c>
      <c r="I104" s="125">
        <f t="shared" si="11"/>
        <v>1.49</v>
      </c>
      <c r="J104" s="109">
        <f t="shared" si="9"/>
        <v>7.49</v>
      </c>
      <c r="K104" s="6">
        <f t="shared" si="12"/>
        <v>0.19893190921228304</v>
      </c>
      <c r="M104" s="39">
        <v>98</v>
      </c>
    </row>
    <row r="105" spans="2:13">
      <c r="B105" s="122"/>
      <c r="C105" s="116">
        <f t="shared" si="8"/>
        <v>6</v>
      </c>
      <c r="D105" s="106">
        <v>0</v>
      </c>
      <c r="E105" s="106">
        <v>0</v>
      </c>
      <c r="F105" s="106">
        <f t="shared" si="10"/>
        <v>1.4950000000000001</v>
      </c>
      <c r="G105" s="106">
        <v>1</v>
      </c>
      <c r="H105" s="107">
        <f t="shared" si="7"/>
        <v>1.4950000000000001</v>
      </c>
      <c r="I105" s="125">
        <f t="shared" si="11"/>
        <v>1.4950000000000001</v>
      </c>
      <c r="J105" s="109">
        <f t="shared" si="9"/>
        <v>7.4950000000000001</v>
      </c>
      <c r="K105" s="6">
        <f t="shared" si="12"/>
        <v>0.19946631087391595</v>
      </c>
      <c r="M105" s="39">
        <v>99</v>
      </c>
    </row>
    <row r="106" spans="2:13">
      <c r="B106" s="122"/>
      <c r="C106" s="116">
        <f t="shared" si="8"/>
        <v>6</v>
      </c>
      <c r="D106" s="106">
        <v>0</v>
      </c>
      <c r="E106" s="106">
        <v>0</v>
      </c>
      <c r="F106" s="106">
        <f t="shared" si="10"/>
        <v>1.5</v>
      </c>
      <c r="G106" s="106">
        <v>1</v>
      </c>
      <c r="H106" s="107">
        <f t="shared" si="7"/>
        <v>1.5</v>
      </c>
      <c r="I106" s="125">
        <f t="shared" si="11"/>
        <v>1.5</v>
      </c>
      <c r="J106" s="109">
        <f t="shared" si="9"/>
        <v>7.5</v>
      </c>
      <c r="K106" s="6">
        <f t="shared" si="12"/>
        <v>0.2</v>
      </c>
      <c r="L106" t="s">
        <v>189</v>
      </c>
      <c r="M106" s="81">
        <v>100</v>
      </c>
    </row>
    <row r="107" spans="2:13">
      <c r="B107" s="122"/>
      <c r="C107" s="116">
        <f t="shared" si="8"/>
        <v>6</v>
      </c>
      <c r="D107" s="106">
        <v>0</v>
      </c>
      <c r="E107" s="106">
        <v>0</v>
      </c>
      <c r="F107" s="106">
        <f t="shared" si="10"/>
        <v>1.5049999999999999</v>
      </c>
      <c r="G107" s="106">
        <v>1</v>
      </c>
      <c r="H107" s="107">
        <f t="shared" si="7"/>
        <v>1.5049999999999999</v>
      </c>
      <c r="I107" s="125">
        <f t="shared" si="11"/>
        <v>1.5049999999999999</v>
      </c>
      <c r="J107" s="109">
        <f t="shared" si="9"/>
        <v>7.5049999999999999</v>
      </c>
      <c r="K107" s="6">
        <f t="shared" si="12"/>
        <v>0.20053297801465689</v>
      </c>
      <c r="M107" s="39">
        <v>101</v>
      </c>
    </row>
    <row r="108" spans="2:13">
      <c r="B108" s="119"/>
      <c r="C108" s="116">
        <f t="shared" si="8"/>
        <v>6</v>
      </c>
      <c r="D108" s="106">
        <v>0</v>
      </c>
      <c r="E108" s="106">
        <v>0</v>
      </c>
      <c r="F108" s="106">
        <f t="shared" si="10"/>
        <v>1.51</v>
      </c>
      <c r="G108" s="106">
        <v>1</v>
      </c>
      <c r="H108" s="107">
        <f t="shared" si="7"/>
        <v>1.51</v>
      </c>
      <c r="I108" s="125">
        <f t="shared" si="11"/>
        <v>1.51</v>
      </c>
      <c r="J108" s="109">
        <f t="shared" si="9"/>
        <v>7.51</v>
      </c>
      <c r="K108" s="6">
        <f t="shared" si="12"/>
        <v>0.20106524633821571</v>
      </c>
      <c r="M108" s="39">
        <v>102</v>
      </c>
    </row>
    <row r="109" spans="2:13">
      <c r="B109" s="122"/>
      <c r="C109" s="116">
        <f t="shared" si="8"/>
        <v>6</v>
      </c>
      <c r="D109" s="106">
        <v>0</v>
      </c>
      <c r="E109" s="106">
        <v>0</v>
      </c>
      <c r="F109" s="106">
        <f t="shared" si="10"/>
        <v>1.5150000000000001</v>
      </c>
      <c r="G109" s="106">
        <v>1</v>
      </c>
      <c r="H109" s="107">
        <f t="shared" si="7"/>
        <v>1.5150000000000001</v>
      </c>
      <c r="I109" s="125">
        <f t="shared" si="11"/>
        <v>1.5150000000000001</v>
      </c>
      <c r="J109" s="109">
        <f t="shared" si="9"/>
        <v>7.5150000000000006</v>
      </c>
      <c r="K109" s="6">
        <f t="shared" si="12"/>
        <v>0.20159680638722555</v>
      </c>
      <c r="M109" s="39">
        <v>103</v>
      </c>
    </row>
    <row r="110" spans="2:13">
      <c r="B110" s="122"/>
      <c r="C110" s="116">
        <f t="shared" si="8"/>
        <v>6</v>
      </c>
      <c r="D110" s="106">
        <v>0</v>
      </c>
      <c r="E110" s="106">
        <v>0</v>
      </c>
      <c r="F110" s="106">
        <f t="shared" si="10"/>
        <v>1.52</v>
      </c>
      <c r="G110" s="106">
        <v>1</v>
      </c>
      <c r="H110" s="107">
        <f t="shared" si="7"/>
        <v>1.52</v>
      </c>
      <c r="I110" s="125">
        <f t="shared" si="11"/>
        <v>1.52</v>
      </c>
      <c r="J110" s="109">
        <f t="shared" si="9"/>
        <v>7.52</v>
      </c>
      <c r="K110" s="6">
        <f t="shared" si="12"/>
        <v>0.2021276595744681</v>
      </c>
      <c r="M110" s="39">
        <v>104</v>
      </c>
    </row>
    <row r="111" spans="2:13">
      <c r="B111" s="122"/>
      <c r="C111" s="116">
        <f t="shared" si="8"/>
        <v>6</v>
      </c>
      <c r="D111" s="106">
        <v>0</v>
      </c>
      <c r="E111" s="106">
        <v>0</v>
      </c>
      <c r="F111" s="106">
        <f t="shared" si="10"/>
        <v>1.5249999999999999</v>
      </c>
      <c r="G111" s="106">
        <v>1</v>
      </c>
      <c r="H111" s="107">
        <f t="shared" si="7"/>
        <v>1.5249999999999999</v>
      </c>
      <c r="I111" s="125">
        <f t="shared" si="11"/>
        <v>1.5249999999999999</v>
      </c>
      <c r="J111" s="109">
        <f t="shared" si="9"/>
        <v>7.5250000000000004</v>
      </c>
      <c r="K111" s="6">
        <f t="shared" si="12"/>
        <v>0.20265780730897007</v>
      </c>
      <c r="M111" s="39">
        <v>105</v>
      </c>
    </row>
    <row r="112" spans="2:13">
      <c r="B112" s="122"/>
      <c r="C112" s="116">
        <f t="shared" si="8"/>
        <v>6</v>
      </c>
      <c r="D112" s="106">
        <v>0</v>
      </c>
      <c r="E112" s="106">
        <v>0</v>
      </c>
      <c r="F112" s="106">
        <f t="shared" si="10"/>
        <v>1.53</v>
      </c>
      <c r="G112" s="106">
        <v>1</v>
      </c>
      <c r="H112" s="107">
        <f t="shared" si="7"/>
        <v>1.53</v>
      </c>
      <c r="I112" s="125">
        <f t="shared" si="11"/>
        <v>1.53</v>
      </c>
      <c r="J112" s="109">
        <f t="shared" si="9"/>
        <v>7.53</v>
      </c>
      <c r="K112" s="6">
        <f t="shared" si="12"/>
        <v>0.20318725099601592</v>
      </c>
      <c r="M112" s="39">
        <v>106</v>
      </c>
    </row>
    <row r="113" spans="2:13">
      <c r="B113" s="122"/>
      <c r="C113" s="116">
        <f t="shared" si="8"/>
        <v>6</v>
      </c>
      <c r="D113" s="106">
        <v>0</v>
      </c>
      <c r="E113" s="106">
        <v>0</v>
      </c>
      <c r="F113" s="106">
        <f t="shared" si="10"/>
        <v>1.5350000000000001</v>
      </c>
      <c r="G113" s="106">
        <v>1</v>
      </c>
      <c r="H113" s="107">
        <f t="shared" si="7"/>
        <v>1.5350000000000001</v>
      </c>
      <c r="I113" s="125">
        <f t="shared" si="11"/>
        <v>1.5350000000000001</v>
      </c>
      <c r="J113" s="109">
        <f t="shared" si="9"/>
        <v>7.5350000000000001</v>
      </c>
      <c r="K113" s="6">
        <f t="shared" si="12"/>
        <v>0.20371599203715993</v>
      </c>
      <c r="M113" s="39">
        <v>107</v>
      </c>
    </row>
    <row r="114" spans="2:13">
      <c r="B114" s="122"/>
      <c r="C114" s="116">
        <f t="shared" si="8"/>
        <v>6</v>
      </c>
      <c r="D114" s="106">
        <v>0</v>
      </c>
      <c r="E114" s="106">
        <v>0</v>
      </c>
      <c r="F114" s="106">
        <f t="shared" si="10"/>
        <v>1.54</v>
      </c>
      <c r="G114" s="106">
        <v>1</v>
      </c>
      <c r="H114" s="107">
        <f t="shared" si="7"/>
        <v>1.54</v>
      </c>
      <c r="I114" s="125">
        <f t="shared" si="11"/>
        <v>1.54</v>
      </c>
      <c r="J114" s="109">
        <f t="shared" si="9"/>
        <v>7.54</v>
      </c>
      <c r="K114" s="6">
        <f t="shared" si="12"/>
        <v>0.20424403183023873</v>
      </c>
      <c r="M114" s="39">
        <v>108</v>
      </c>
    </row>
    <row r="115" spans="2:13">
      <c r="B115" s="122"/>
      <c r="C115" s="116">
        <f t="shared" si="8"/>
        <v>6</v>
      </c>
      <c r="D115" s="106">
        <v>0</v>
      </c>
      <c r="E115" s="106">
        <v>0</v>
      </c>
      <c r="F115" s="106">
        <f t="shared" si="10"/>
        <v>1.5449999999999999</v>
      </c>
      <c r="G115" s="106">
        <v>1</v>
      </c>
      <c r="H115" s="107">
        <f t="shared" si="7"/>
        <v>1.5449999999999999</v>
      </c>
      <c r="I115" s="125">
        <f t="shared" si="11"/>
        <v>1.5449999999999999</v>
      </c>
      <c r="J115" s="109">
        <f t="shared" si="9"/>
        <v>7.5449999999999999</v>
      </c>
      <c r="K115" s="6">
        <f t="shared" si="12"/>
        <v>0.2047713717693837</v>
      </c>
      <c r="M115" s="39">
        <v>109</v>
      </c>
    </row>
    <row r="116" spans="2:13">
      <c r="B116" s="122"/>
      <c r="C116" s="116">
        <f t="shared" si="8"/>
        <v>6</v>
      </c>
      <c r="D116" s="106">
        <v>0</v>
      </c>
      <c r="E116" s="106">
        <v>0</v>
      </c>
      <c r="F116" s="106">
        <f t="shared" si="10"/>
        <v>1.55</v>
      </c>
      <c r="G116" s="106">
        <v>1</v>
      </c>
      <c r="H116" s="107">
        <f t="shared" si="7"/>
        <v>1.55</v>
      </c>
      <c r="I116" s="125">
        <f t="shared" si="11"/>
        <v>1.55</v>
      </c>
      <c r="J116" s="109">
        <f t="shared" si="9"/>
        <v>7.55</v>
      </c>
      <c r="K116" s="6">
        <f t="shared" si="12"/>
        <v>0.20529801324503313</v>
      </c>
      <c r="M116" s="39">
        <v>110</v>
      </c>
    </row>
    <row r="117" spans="2:13">
      <c r="B117" s="122"/>
      <c r="C117" s="116">
        <f t="shared" si="8"/>
        <v>6</v>
      </c>
      <c r="D117" s="106">
        <v>0</v>
      </c>
      <c r="E117" s="106">
        <v>0</v>
      </c>
      <c r="F117" s="106">
        <f t="shared" si="10"/>
        <v>1.5550000000000002</v>
      </c>
      <c r="G117" s="106">
        <v>1</v>
      </c>
      <c r="H117" s="107">
        <f t="shared" si="7"/>
        <v>1.5550000000000002</v>
      </c>
      <c r="I117" s="125">
        <f t="shared" si="11"/>
        <v>1.5550000000000002</v>
      </c>
      <c r="J117" s="109">
        <f t="shared" si="9"/>
        <v>7.5549999999999997</v>
      </c>
      <c r="K117" s="6">
        <f t="shared" si="12"/>
        <v>0.20582395764394443</v>
      </c>
      <c r="M117" s="39">
        <v>111</v>
      </c>
    </row>
    <row r="118" spans="2:13">
      <c r="B118" s="122"/>
      <c r="C118" s="116">
        <f t="shared" si="8"/>
        <v>6</v>
      </c>
      <c r="D118" s="106">
        <v>0</v>
      </c>
      <c r="E118" s="106">
        <v>0</v>
      </c>
      <c r="F118" s="106">
        <f t="shared" si="10"/>
        <v>1.56</v>
      </c>
      <c r="G118" s="106">
        <v>1</v>
      </c>
      <c r="H118" s="107">
        <f t="shared" si="7"/>
        <v>1.56</v>
      </c>
      <c r="I118" s="125">
        <f t="shared" si="11"/>
        <v>1.56</v>
      </c>
      <c r="J118" s="109">
        <f t="shared" si="9"/>
        <v>7.5600000000000005</v>
      </c>
      <c r="K118" s="6">
        <f t="shared" si="12"/>
        <v>0.20634920634920634</v>
      </c>
      <c r="M118" s="39">
        <v>112</v>
      </c>
    </row>
    <row r="119" spans="2:13">
      <c r="B119" s="122"/>
      <c r="C119" s="116">
        <f t="shared" si="8"/>
        <v>6</v>
      </c>
      <c r="D119" s="106">
        <v>0</v>
      </c>
      <c r="E119" s="106">
        <v>0</v>
      </c>
      <c r="F119" s="106">
        <f t="shared" si="10"/>
        <v>1.5649999999999999</v>
      </c>
      <c r="G119" s="106">
        <v>1</v>
      </c>
      <c r="H119" s="107">
        <f t="shared" si="7"/>
        <v>1.5649999999999999</v>
      </c>
      <c r="I119" s="125">
        <f t="shared" si="11"/>
        <v>1.5649999999999999</v>
      </c>
      <c r="J119" s="109">
        <f t="shared" si="9"/>
        <v>7.5649999999999995</v>
      </c>
      <c r="K119" s="6">
        <f t="shared" si="12"/>
        <v>0.20687376074025116</v>
      </c>
      <c r="M119" s="39">
        <v>113</v>
      </c>
    </row>
    <row r="120" spans="2:13">
      <c r="B120" s="122"/>
      <c r="C120" s="116">
        <f t="shared" si="8"/>
        <v>6</v>
      </c>
      <c r="D120" s="106">
        <v>0</v>
      </c>
      <c r="E120" s="106">
        <v>0</v>
      </c>
      <c r="F120" s="106">
        <f t="shared" si="10"/>
        <v>1.5699999999999998</v>
      </c>
      <c r="G120" s="106">
        <v>1</v>
      </c>
      <c r="H120" s="107">
        <f t="shared" si="7"/>
        <v>1.5699999999999998</v>
      </c>
      <c r="I120" s="125">
        <f t="shared" si="11"/>
        <v>1.5699999999999998</v>
      </c>
      <c r="J120" s="109">
        <f t="shared" si="9"/>
        <v>7.57</v>
      </c>
      <c r="K120" s="6">
        <f t="shared" si="12"/>
        <v>0.20739762219286656</v>
      </c>
      <c r="M120" s="39">
        <v>114</v>
      </c>
    </row>
    <row r="121" spans="2:13">
      <c r="B121" s="122"/>
      <c r="C121" s="116">
        <f t="shared" si="8"/>
        <v>6</v>
      </c>
      <c r="D121" s="106">
        <v>0</v>
      </c>
      <c r="E121" s="106">
        <v>0</v>
      </c>
      <c r="F121" s="106">
        <f t="shared" si="10"/>
        <v>1.575</v>
      </c>
      <c r="G121" s="106">
        <v>1</v>
      </c>
      <c r="H121" s="107">
        <f t="shared" ref="H121:H184" si="13">((1-D121)+D121*E121)*F121*G121</f>
        <v>1.575</v>
      </c>
      <c r="I121" s="125">
        <f t="shared" si="11"/>
        <v>1.575</v>
      </c>
      <c r="J121" s="109">
        <f t="shared" si="9"/>
        <v>7.5750000000000002</v>
      </c>
      <c r="K121" s="6">
        <f t="shared" si="12"/>
        <v>0.20792079207920791</v>
      </c>
      <c r="M121" s="39">
        <v>115</v>
      </c>
    </row>
    <row r="122" spans="2:13">
      <c r="B122" s="122"/>
      <c r="C122" s="116">
        <f t="shared" si="8"/>
        <v>6</v>
      </c>
      <c r="D122" s="106">
        <v>0</v>
      </c>
      <c r="E122" s="106">
        <v>0</v>
      </c>
      <c r="F122" s="106">
        <f t="shared" si="10"/>
        <v>1.58</v>
      </c>
      <c r="G122" s="106">
        <v>1</v>
      </c>
      <c r="H122" s="107">
        <f t="shared" si="13"/>
        <v>1.58</v>
      </c>
      <c r="I122" s="125">
        <f t="shared" si="11"/>
        <v>1.58</v>
      </c>
      <c r="J122" s="109">
        <f t="shared" si="9"/>
        <v>7.58</v>
      </c>
      <c r="K122" s="6">
        <f t="shared" si="12"/>
        <v>0.20844327176781002</v>
      </c>
      <c r="M122" s="39">
        <v>116</v>
      </c>
    </row>
    <row r="123" spans="2:13">
      <c r="B123" s="122"/>
      <c r="C123" s="116">
        <f t="shared" si="8"/>
        <v>6</v>
      </c>
      <c r="D123" s="106">
        <v>0</v>
      </c>
      <c r="E123" s="106">
        <v>0</v>
      </c>
      <c r="F123" s="106">
        <f t="shared" si="10"/>
        <v>1.585</v>
      </c>
      <c r="G123" s="106">
        <v>1</v>
      </c>
      <c r="H123" s="107">
        <f t="shared" si="13"/>
        <v>1.585</v>
      </c>
      <c r="I123" s="125">
        <f t="shared" si="11"/>
        <v>1.585</v>
      </c>
      <c r="J123" s="109">
        <f t="shared" si="9"/>
        <v>7.585</v>
      </c>
      <c r="K123" s="6">
        <f t="shared" si="12"/>
        <v>0.20896506262359921</v>
      </c>
      <c r="M123" s="39">
        <v>117</v>
      </c>
    </row>
    <row r="124" spans="2:13">
      <c r="B124" s="122"/>
      <c r="C124" s="116">
        <f t="shared" si="8"/>
        <v>6</v>
      </c>
      <c r="D124" s="106">
        <v>0</v>
      </c>
      <c r="E124" s="106">
        <v>0</v>
      </c>
      <c r="F124" s="106">
        <f t="shared" si="10"/>
        <v>1.5899999999999999</v>
      </c>
      <c r="G124" s="106">
        <v>1</v>
      </c>
      <c r="H124" s="107">
        <f t="shared" si="13"/>
        <v>1.5899999999999999</v>
      </c>
      <c r="I124" s="125">
        <f t="shared" si="11"/>
        <v>1.5899999999999999</v>
      </c>
      <c r="J124" s="109">
        <f t="shared" si="9"/>
        <v>7.59</v>
      </c>
      <c r="K124" s="6">
        <f t="shared" si="12"/>
        <v>0.20948616600790512</v>
      </c>
      <c r="M124" s="39">
        <v>118</v>
      </c>
    </row>
    <row r="125" spans="2:13">
      <c r="B125" s="122"/>
      <c r="C125" s="116">
        <f t="shared" si="8"/>
        <v>6</v>
      </c>
      <c r="D125" s="106">
        <v>0</v>
      </c>
      <c r="E125" s="106">
        <v>0</v>
      </c>
      <c r="F125" s="106">
        <f t="shared" si="10"/>
        <v>1.595</v>
      </c>
      <c r="G125" s="106">
        <v>1</v>
      </c>
      <c r="H125" s="107">
        <f t="shared" si="13"/>
        <v>1.595</v>
      </c>
      <c r="I125" s="125">
        <f t="shared" si="11"/>
        <v>1.595</v>
      </c>
      <c r="J125" s="109">
        <f t="shared" si="9"/>
        <v>7.5949999999999998</v>
      </c>
      <c r="K125" s="6">
        <f t="shared" si="12"/>
        <v>0.21000658327847269</v>
      </c>
      <c r="M125" s="39">
        <v>119</v>
      </c>
    </row>
    <row r="126" spans="2:13">
      <c r="B126" s="122"/>
      <c r="C126" s="116">
        <f t="shared" si="8"/>
        <v>6</v>
      </c>
      <c r="D126" s="106">
        <v>0</v>
      </c>
      <c r="E126" s="106">
        <v>0</v>
      </c>
      <c r="F126" s="106">
        <f t="shared" si="10"/>
        <v>1.6</v>
      </c>
      <c r="G126" s="106">
        <v>1</v>
      </c>
      <c r="H126" s="107">
        <f t="shared" si="13"/>
        <v>1.6</v>
      </c>
      <c r="I126" s="125">
        <f t="shared" si="11"/>
        <v>1.6</v>
      </c>
      <c r="J126" s="109">
        <f t="shared" si="9"/>
        <v>7.6</v>
      </c>
      <c r="K126" s="6">
        <f t="shared" si="12"/>
        <v>0.2105263157894737</v>
      </c>
      <c r="M126" s="39">
        <v>120</v>
      </c>
    </row>
    <row r="127" spans="2:13">
      <c r="B127" s="122"/>
      <c r="C127" s="116">
        <f t="shared" si="8"/>
        <v>6</v>
      </c>
      <c r="D127" s="106">
        <v>0</v>
      </c>
      <c r="E127" s="106">
        <v>0</v>
      </c>
      <c r="F127" s="106">
        <f t="shared" si="10"/>
        <v>1.605</v>
      </c>
      <c r="G127" s="106">
        <v>1</v>
      </c>
      <c r="H127" s="107">
        <f t="shared" si="13"/>
        <v>1.605</v>
      </c>
      <c r="I127" s="125">
        <f t="shared" si="11"/>
        <v>1.605</v>
      </c>
      <c r="J127" s="109">
        <f t="shared" si="9"/>
        <v>7.6050000000000004</v>
      </c>
      <c r="K127" s="6">
        <f t="shared" si="12"/>
        <v>0.21104536489151873</v>
      </c>
      <c r="M127" s="39">
        <v>121</v>
      </c>
    </row>
    <row r="128" spans="2:13">
      <c r="B128" s="119"/>
      <c r="C128" s="116">
        <f t="shared" si="8"/>
        <v>6</v>
      </c>
      <c r="D128" s="106">
        <v>0</v>
      </c>
      <c r="E128" s="106">
        <v>0</v>
      </c>
      <c r="F128" s="106">
        <f t="shared" si="10"/>
        <v>1.6099999999999999</v>
      </c>
      <c r="G128" s="106">
        <v>1</v>
      </c>
      <c r="H128" s="107">
        <f t="shared" si="13"/>
        <v>1.6099999999999999</v>
      </c>
      <c r="I128" s="125">
        <f t="shared" si="11"/>
        <v>1.6099999999999999</v>
      </c>
      <c r="J128" s="109">
        <f t="shared" si="9"/>
        <v>7.6099999999999994</v>
      </c>
      <c r="K128" s="6">
        <f t="shared" si="12"/>
        <v>0.21156373193166886</v>
      </c>
      <c r="M128" s="39">
        <v>122</v>
      </c>
    </row>
    <row r="129" spans="2:13">
      <c r="B129" s="122"/>
      <c r="C129" s="116">
        <f t="shared" si="8"/>
        <v>6</v>
      </c>
      <c r="D129" s="106">
        <v>0</v>
      </c>
      <c r="E129" s="106">
        <v>0</v>
      </c>
      <c r="F129" s="106">
        <f t="shared" si="10"/>
        <v>1.615</v>
      </c>
      <c r="G129" s="106">
        <v>1</v>
      </c>
      <c r="H129" s="107">
        <f t="shared" si="13"/>
        <v>1.615</v>
      </c>
      <c r="I129" s="125">
        <f t="shared" si="11"/>
        <v>1.615</v>
      </c>
      <c r="J129" s="109">
        <f t="shared" si="9"/>
        <v>7.6150000000000002</v>
      </c>
      <c r="K129" s="6">
        <f t="shared" si="12"/>
        <v>0.21208141825344715</v>
      </c>
      <c r="M129" s="39">
        <v>123</v>
      </c>
    </row>
    <row r="130" spans="2:13">
      <c r="B130" s="122"/>
      <c r="C130" s="116">
        <f t="shared" si="8"/>
        <v>6</v>
      </c>
      <c r="D130" s="106">
        <v>0</v>
      </c>
      <c r="E130" s="106">
        <v>0</v>
      </c>
      <c r="F130" s="106">
        <f t="shared" si="10"/>
        <v>1.62</v>
      </c>
      <c r="G130" s="106">
        <v>1</v>
      </c>
      <c r="H130" s="107">
        <f t="shared" si="13"/>
        <v>1.62</v>
      </c>
      <c r="I130" s="125">
        <f t="shared" si="11"/>
        <v>1.62</v>
      </c>
      <c r="J130" s="109">
        <f t="shared" si="9"/>
        <v>7.62</v>
      </c>
      <c r="K130" s="6">
        <f t="shared" si="12"/>
        <v>0.2125984251968504</v>
      </c>
      <c r="M130" s="39">
        <v>124</v>
      </c>
    </row>
    <row r="131" spans="2:13">
      <c r="B131" s="119"/>
      <c r="C131" s="116">
        <f t="shared" si="8"/>
        <v>6</v>
      </c>
      <c r="D131" s="106">
        <v>0</v>
      </c>
      <c r="E131" s="106">
        <v>0</v>
      </c>
      <c r="F131" s="106">
        <f t="shared" si="10"/>
        <v>1.625</v>
      </c>
      <c r="G131" s="106">
        <v>1</v>
      </c>
      <c r="H131" s="107">
        <f t="shared" si="13"/>
        <v>1.625</v>
      </c>
      <c r="I131" s="125">
        <f t="shared" si="11"/>
        <v>1.625</v>
      </c>
      <c r="J131" s="109">
        <f t="shared" si="9"/>
        <v>7.625</v>
      </c>
      <c r="K131" s="6">
        <f t="shared" si="12"/>
        <v>0.21311475409836064</v>
      </c>
      <c r="M131" s="39">
        <v>125</v>
      </c>
    </row>
    <row r="132" spans="2:13">
      <c r="B132" s="122"/>
      <c r="C132" s="116">
        <f t="shared" si="8"/>
        <v>6</v>
      </c>
      <c r="D132" s="106">
        <v>0</v>
      </c>
      <c r="E132" s="106">
        <v>0</v>
      </c>
      <c r="F132" s="106">
        <f t="shared" si="10"/>
        <v>1.63</v>
      </c>
      <c r="G132" s="106">
        <v>1</v>
      </c>
      <c r="H132" s="107">
        <f t="shared" si="13"/>
        <v>1.63</v>
      </c>
      <c r="I132" s="125">
        <f t="shared" si="11"/>
        <v>1.63</v>
      </c>
      <c r="J132" s="109">
        <f t="shared" si="9"/>
        <v>7.63</v>
      </c>
      <c r="K132" s="6">
        <f t="shared" si="12"/>
        <v>0.21363040629095673</v>
      </c>
      <c r="M132" s="39">
        <v>126</v>
      </c>
    </row>
    <row r="133" spans="2:13">
      <c r="B133" s="122"/>
      <c r="C133" s="116">
        <f t="shared" si="8"/>
        <v>6</v>
      </c>
      <c r="D133" s="106">
        <v>0</v>
      </c>
      <c r="E133" s="106">
        <v>0</v>
      </c>
      <c r="F133" s="106">
        <f t="shared" si="10"/>
        <v>1.635</v>
      </c>
      <c r="G133" s="106">
        <v>1</v>
      </c>
      <c r="H133" s="107">
        <f t="shared" si="13"/>
        <v>1.635</v>
      </c>
      <c r="I133" s="125">
        <f t="shared" si="11"/>
        <v>1.635</v>
      </c>
      <c r="J133" s="109">
        <f t="shared" si="9"/>
        <v>7.6349999999999998</v>
      </c>
      <c r="K133" s="6">
        <f t="shared" si="12"/>
        <v>0.21414538310412573</v>
      </c>
      <c r="M133" s="39">
        <v>127</v>
      </c>
    </row>
    <row r="134" spans="2:13">
      <c r="B134" s="122"/>
      <c r="C134" s="116">
        <f t="shared" ref="C134:C197" si="14">IF(B134&gt;0,C133+B134,C133)</f>
        <v>6</v>
      </c>
      <c r="D134" s="106">
        <v>0</v>
      </c>
      <c r="E134" s="106">
        <v>0</v>
      </c>
      <c r="F134" s="106">
        <f t="shared" si="10"/>
        <v>1.6400000000000001</v>
      </c>
      <c r="G134" s="106">
        <v>1</v>
      </c>
      <c r="H134" s="107">
        <f t="shared" si="13"/>
        <v>1.6400000000000001</v>
      </c>
      <c r="I134" s="125">
        <f t="shared" si="11"/>
        <v>1.6400000000000001</v>
      </c>
      <c r="J134" s="109">
        <f t="shared" ref="J134:J197" si="15">C134+I134</f>
        <v>7.6400000000000006</v>
      </c>
      <c r="K134" s="6">
        <f t="shared" si="12"/>
        <v>0.21465968586387435</v>
      </c>
      <c r="M134" s="39">
        <v>128</v>
      </c>
    </row>
    <row r="135" spans="2:13">
      <c r="B135" s="122"/>
      <c r="C135" s="116">
        <f t="shared" si="14"/>
        <v>6</v>
      </c>
      <c r="D135" s="106">
        <v>0</v>
      </c>
      <c r="E135" s="106">
        <v>0</v>
      </c>
      <c r="F135" s="106">
        <f t="shared" ref="F135:F198" si="16">100%+M135/200</f>
        <v>1.645</v>
      </c>
      <c r="G135" s="106">
        <v>1</v>
      </c>
      <c r="H135" s="107">
        <f t="shared" si="13"/>
        <v>1.645</v>
      </c>
      <c r="I135" s="125">
        <f t="shared" ref="I135:I198" si="17">H135*I$5</f>
        <v>1.645</v>
      </c>
      <c r="J135" s="109">
        <f t="shared" si="15"/>
        <v>7.6449999999999996</v>
      </c>
      <c r="K135" s="6">
        <f t="shared" ref="K135:K198" si="18">I135/J135</f>
        <v>0.21517331589274036</v>
      </c>
      <c r="M135" s="39">
        <v>129</v>
      </c>
    </row>
    <row r="136" spans="2:13">
      <c r="B136" s="118">
        <f>1+M136/200</f>
        <v>1.65</v>
      </c>
      <c r="C136" s="116">
        <f t="shared" si="14"/>
        <v>7.65</v>
      </c>
      <c r="D136" s="106">
        <v>0</v>
      </c>
      <c r="E136" s="106">
        <v>0</v>
      </c>
      <c r="F136" s="106">
        <f t="shared" si="16"/>
        <v>1.65</v>
      </c>
      <c r="G136" s="106">
        <v>1</v>
      </c>
      <c r="H136" s="107">
        <f t="shared" si="13"/>
        <v>1.65</v>
      </c>
      <c r="I136" s="125">
        <f t="shared" si="17"/>
        <v>1.65</v>
      </c>
      <c r="J136" s="109">
        <f t="shared" si="15"/>
        <v>9.3000000000000007</v>
      </c>
      <c r="K136" s="6">
        <f t="shared" si="18"/>
        <v>0.17741935483870966</v>
      </c>
      <c r="M136" s="39">
        <v>130</v>
      </c>
    </row>
    <row r="137" spans="2:13">
      <c r="B137" s="122"/>
      <c r="C137" s="116">
        <f t="shared" si="14"/>
        <v>7.65</v>
      </c>
      <c r="D137" s="106">
        <v>0</v>
      </c>
      <c r="E137" s="106">
        <v>0</v>
      </c>
      <c r="F137" s="106">
        <f t="shared" si="16"/>
        <v>1.655</v>
      </c>
      <c r="G137" s="106">
        <v>1</v>
      </c>
      <c r="H137" s="107">
        <f t="shared" si="13"/>
        <v>1.655</v>
      </c>
      <c r="I137" s="125">
        <f t="shared" si="17"/>
        <v>1.655</v>
      </c>
      <c r="J137" s="109">
        <f t="shared" si="15"/>
        <v>9.3049999999999997</v>
      </c>
      <c r="K137" s="6">
        <f t="shared" si="18"/>
        <v>0.17786136485760345</v>
      </c>
      <c r="M137" s="39">
        <v>131</v>
      </c>
    </row>
    <row r="138" spans="2:13">
      <c r="B138" s="122"/>
      <c r="C138" s="116">
        <f t="shared" si="14"/>
        <v>7.65</v>
      </c>
      <c r="D138" s="106">
        <v>0</v>
      </c>
      <c r="E138" s="106">
        <v>0</v>
      </c>
      <c r="F138" s="106">
        <f t="shared" si="16"/>
        <v>1.6600000000000001</v>
      </c>
      <c r="G138" s="106">
        <v>1</v>
      </c>
      <c r="H138" s="107">
        <f t="shared" si="13"/>
        <v>1.6600000000000001</v>
      </c>
      <c r="I138" s="125">
        <f t="shared" si="17"/>
        <v>1.6600000000000001</v>
      </c>
      <c r="J138" s="109">
        <f t="shared" si="15"/>
        <v>9.31</v>
      </c>
      <c r="K138" s="6">
        <f t="shared" si="18"/>
        <v>0.1783029001074114</v>
      </c>
      <c r="M138" s="39">
        <v>132</v>
      </c>
    </row>
    <row r="139" spans="2:13">
      <c r="B139" s="122"/>
      <c r="C139" s="116">
        <f t="shared" si="14"/>
        <v>7.65</v>
      </c>
      <c r="D139" s="106">
        <v>0</v>
      </c>
      <c r="E139" s="106">
        <v>0</v>
      </c>
      <c r="F139" s="106">
        <f t="shared" si="16"/>
        <v>1.665</v>
      </c>
      <c r="G139" s="106">
        <v>1</v>
      </c>
      <c r="H139" s="107">
        <f t="shared" si="13"/>
        <v>1.665</v>
      </c>
      <c r="I139" s="125">
        <f t="shared" si="17"/>
        <v>1.665</v>
      </c>
      <c r="J139" s="109">
        <f t="shared" si="15"/>
        <v>9.3150000000000013</v>
      </c>
      <c r="K139" s="6">
        <f t="shared" si="18"/>
        <v>0.17874396135265699</v>
      </c>
      <c r="M139" s="39">
        <v>133</v>
      </c>
    </row>
    <row r="140" spans="2:13">
      <c r="B140" s="122"/>
      <c r="C140" s="116">
        <f t="shared" si="14"/>
        <v>7.65</v>
      </c>
      <c r="D140" s="106">
        <v>0</v>
      </c>
      <c r="E140" s="106">
        <v>0</v>
      </c>
      <c r="F140" s="106">
        <f t="shared" si="16"/>
        <v>1.67</v>
      </c>
      <c r="G140" s="106">
        <v>1</v>
      </c>
      <c r="H140" s="107">
        <f t="shared" si="13"/>
        <v>1.67</v>
      </c>
      <c r="I140" s="125">
        <f t="shared" si="17"/>
        <v>1.67</v>
      </c>
      <c r="J140" s="109">
        <f t="shared" si="15"/>
        <v>9.32</v>
      </c>
      <c r="K140" s="6">
        <f t="shared" si="18"/>
        <v>0.17918454935622316</v>
      </c>
      <c r="M140" s="39">
        <v>134</v>
      </c>
    </row>
    <row r="141" spans="2:13">
      <c r="B141" s="122"/>
      <c r="C141" s="116">
        <f t="shared" si="14"/>
        <v>7.65</v>
      </c>
      <c r="D141" s="106">
        <v>0</v>
      </c>
      <c r="E141" s="106">
        <v>0</v>
      </c>
      <c r="F141" s="106">
        <f t="shared" si="16"/>
        <v>1.675</v>
      </c>
      <c r="G141" s="106">
        <v>1</v>
      </c>
      <c r="H141" s="107">
        <f t="shared" si="13"/>
        <v>1.675</v>
      </c>
      <c r="I141" s="125">
        <f t="shared" si="17"/>
        <v>1.675</v>
      </c>
      <c r="J141" s="109">
        <f t="shared" si="15"/>
        <v>9.3250000000000011</v>
      </c>
      <c r="K141" s="6">
        <f t="shared" si="18"/>
        <v>0.17962466487935655</v>
      </c>
      <c r="M141" s="39">
        <v>135</v>
      </c>
    </row>
    <row r="142" spans="2:13">
      <c r="B142" s="122"/>
      <c r="C142" s="116">
        <f t="shared" si="14"/>
        <v>7.65</v>
      </c>
      <c r="D142" s="106">
        <v>0</v>
      </c>
      <c r="E142" s="106">
        <v>0</v>
      </c>
      <c r="F142" s="106">
        <f t="shared" si="16"/>
        <v>1.6800000000000002</v>
      </c>
      <c r="G142" s="106">
        <v>1</v>
      </c>
      <c r="H142" s="107">
        <f t="shared" si="13"/>
        <v>1.6800000000000002</v>
      </c>
      <c r="I142" s="125">
        <f t="shared" si="17"/>
        <v>1.6800000000000002</v>
      </c>
      <c r="J142" s="109">
        <f t="shared" si="15"/>
        <v>9.33</v>
      </c>
      <c r="K142" s="6">
        <f t="shared" si="18"/>
        <v>0.18006430868167203</v>
      </c>
      <c r="M142" s="39">
        <v>136</v>
      </c>
    </row>
    <row r="143" spans="2:13">
      <c r="B143" s="122"/>
      <c r="C143" s="116">
        <f t="shared" si="14"/>
        <v>7.65</v>
      </c>
      <c r="D143" s="106">
        <v>0</v>
      </c>
      <c r="E143" s="106">
        <v>0</v>
      </c>
      <c r="F143" s="106">
        <f t="shared" si="16"/>
        <v>1.6850000000000001</v>
      </c>
      <c r="G143" s="106">
        <v>1</v>
      </c>
      <c r="H143" s="107">
        <f t="shared" si="13"/>
        <v>1.6850000000000001</v>
      </c>
      <c r="I143" s="125">
        <f t="shared" si="17"/>
        <v>1.6850000000000001</v>
      </c>
      <c r="J143" s="109">
        <f t="shared" si="15"/>
        <v>9.3350000000000009</v>
      </c>
      <c r="K143" s="6">
        <f t="shared" si="18"/>
        <v>0.18050348152115692</v>
      </c>
      <c r="M143" s="39">
        <v>137</v>
      </c>
    </row>
    <row r="144" spans="2:13">
      <c r="B144" s="122"/>
      <c r="C144" s="116">
        <f t="shared" si="14"/>
        <v>7.65</v>
      </c>
      <c r="D144" s="106">
        <v>0</v>
      </c>
      <c r="E144" s="106">
        <v>0</v>
      </c>
      <c r="F144" s="106">
        <f t="shared" si="16"/>
        <v>1.69</v>
      </c>
      <c r="G144" s="106">
        <v>1</v>
      </c>
      <c r="H144" s="107">
        <f t="shared" si="13"/>
        <v>1.69</v>
      </c>
      <c r="I144" s="125">
        <f t="shared" si="17"/>
        <v>1.69</v>
      </c>
      <c r="J144" s="109">
        <f t="shared" si="15"/>
        <v>9.34</v>
      </c>
      <c r="K144" s="6">
        <f t="shared" si="18"/>
        <v>0.18094218415417559</v>
      </c>
      <c r="M144" s="39">
        <v>138</v>
      </c>
    </row>
    <row r="145" spans="2:13">
      <c r="B145" s="122"/>
      <c r="C145" s="116">
        <f t="shared" si="14"/>
        <v>7.65</v>
      </c>
      <c r="D145" s="106">
        <v>0</v>
      </c>
      <c r="E145" s="106">
        <v>0</v>
      </c>
      <c r="F145" s="106">
        <f t="shared" si="16"/>
        <v>1.6949999999999998</v>
      </c>
      <c r="G145" s="106">
        <v>1</v>
      </c>
      <c r="H145" s="107">
        <f t="shared" si="13"/>
        <v>1.6949999999999998</v>
      </c>
      <c r="I145" s="125">
        <f t="shared" si="17"/>
        <v>1.6949999999999998</v>
      </c>
      <c r="J145" s="109">
        <f t="shared" si="15"/>
        <v>9.3450000000000006</v>
      </c>
      <c r="K145" s="6">
        <f t="shared" si="18"/>
        <v>0.1813804173354735</v>
      </c>
      <c r="M145" s="39">
        <v>139</v>
      </c>
    </row>
    <row r="146" spans="2:13">
      <c r="B146" s="122"/>
      <c r="C146" s="116">
        <f t="shared" si="14"/>
        <v>7.65</v>
      </c>
      <c r="D146" s="106">
        <v>0</v>
      </c>
      <c r="E146" s="106">
        <v>0</v>
      </c>
      <c r="F146" s="106">
        <f t="shared" si="16"/>
        <v>1.7</v>
      </c>
      <c r="G146" s="106">
        <v>1</v>
      </c>
      <c r="H146" s="107">
        <f t="shared" si="13"/>
        <v>1.7</v>
      </c>
      <c r="I146" s="125">
        <f t="shared" si="17"/>
        <v>1.7</v>
      </c>
      <c r="J146" s="109">
        <f t="shared" si="15"/>
        <v>9.35</v>
      </c>
      <c r="K146" s="6">
        <f t="shared" si="18"/>
        <v>0.18181818181818182</v>
      </c>
      <c r="M146" s="39">
        <v>140</v>
      </c>
    </row>
    <row r="147" spans="2:13">
      <c r="B147" s="122"/>
      <c r="C147" s="116">
        <f t="shared" si="14"/>
        <v>7.65</v>
      </c>
      <c r="D147" s="106">
        <v>0</v>
      </c>
      <c r="E147" s="106">
        <v>0</v>
      </c>
      <c r="F147" s="106">
        <f t="shared" si="16"/>
        <v>1.7050000000000001</v>
      </c>
      <c r="G147" s="106">
        <v>1</v>
      </c>
      <c r="H147" s="107">
        <f t="shared" si="13"/>
        <v>1.7050000000000001</v>
      </c>
      <c r="I147" s="125">
        <f t="shared" si="17"/>
        <v>1.7050000000000001</v>
      </c>
      <c r="J147" s="109">
        <f t="shared" si="15"/>
        <v>9.3550000000000004</v>
      </c>
      <c r="K147" s="6">
        <f t="shared" si="18"/>
        <v>0.1822554783538215</v>
      </c>
      <c r="M147" s="39">
        <v>141</v>
      </c>
    </row>
    <row r="148" spans="2:13">
      <c r="B148" s="119"/>
      <c r="C148" s="116">
        <f t="shared" si="14"/>
        <v>7.65</v>
      </c>
      <c r="D148" s="106">
        <v>0</v>
      </c>
      <c r="E148" s="106">
        <v>0</v>
      </c>
      <c r="F148" s="106">
        <f t="shared" si="16"/>
        <v>1.71</v>
      </c>
      <c r="G148" s="106">
        <v>1</v>
      </c>
      <c r="H148" s="107">
        <f t="shared" si="13"/>
        <v>1.71</v>
      </c>
      <c r="I148" s="125">
        <f t="shared" si="17"/>
        <v>1.71</v>
      </c>
      <c r="J148" s="109">
        <f t="shared" si="15"/>
        <v>9.36</v>
      </c>
      <c r="K148" s="6">
        <f t="shared" si="18"/>
        <v>0.18269230769230771</v>
      </c>
      <c r="M148" s="39">
        <v>142</v>
      </c>
    </row>
    <row r="149" spans="2:13">
      <c r="B149" s="122"/>
      <c r="C149" s="116">
        <f t="shared" si="14"/>
        <v>7.65</v>
      </c>
      <c r="D149" s="106">
        <v>0</v>
      </c>
      <c r="E149" s="106">
        <v>0</v>
      </c>
      <c r="F149" s="106">
        <f t="shared" si="16"/>
        <v>1.7149999999999999</v>
      </c>
      <c r="G149" s="106">
        <v>1</v>
      </c>
      <c r="H149" s="107">
        <f t="shared" si="13"/>
        <v>1.7149999999999999</v>
      </c>
      <c r="I149" s="125">
        <f t="shared" si="17"/>
        <v>1.7149999999999999</v>
      </c>
      <c r="J149" s="109">
        <f t="shared" si="15"/>
        <v>9.3650000000000002</v>
      </c>
      <c r="K149" s="6">
        <f t="shared" si="18"/>
        <v>0.18312867058195406</v>
      </c>
      <c r="M149" s="39">
        <v>143</v>
      </c>
    </row>
    <row r="150" spans="2:13">
      <c r="B150" s="122"/>
      <c r="C150" s="116">
        <f t="shared" si="14"/>
        <v>7.65</v>
      </c>
      <c r="D150" s="106">
        <v>0</v>
      </c>
      <c r="E150" s="106">
        <v>0</v>
      </c>
      <c r="F150" s="106">
        <f t="shared" si="16"/>
        <v>1.72</v>
      </c>
      <c r="G150" s="106">
        <v>1</v>
      </c>
      <c r="H150" s="107">
        <f t="shared" si="13"/>
        <v>1.72</v>
      </c>
      <c r="I150" s="125">
        <f t="shared" si="17"/>
        <v>1.72</v>
      </c>
      <c r="J150" s="109">
        <f t="shared" si="15"/>
        <v>9.370000000000001</v>
      </c>
      <c r="K150" s="6">
        <f t="shared" si="18"/>
        <v>0.18356456776947702</v>
      </c>
      <c r="M150" s="39">
        <v>144</v>
      </c>
    </row>
    <row r="151" spans="2:13">
      <c r="B151" s="122"/>
      <c r="C151" s="116">
        <f t="shared" si="14"/>
        <v>7.65</v>
      </c>
      <c r="D151" s="106">
        <v>0</v>
      </c>
      <c r="E151" s="106">
        <v>0</v>
      </c>
      <c r="F151" s="106">
        <f t="shared" si="16"/>
        <v>1.7250000000000001</v>
      </c>
      <c r="G151" s="106">
        <v>1</v>
      </c>
      <c r="H151" s="107">
        <f t="shared" si="13"/>
        <v>1.7250000000000001</v>
      </c>
      <c r="I151" s="125">
        <f t="shared" si="17"/>
        <v>1.7250000000000001</v>
      </c>
      <c r="J151" s="109">
        <f t="shared" si="15"/>
        <v>9.375</v>
      </c>
      <c r="K151" s="6">
        <f t="shared" si="18"/>
        <v>0.184</v>
      </c>
      <c r="M151" s="39">
        <v>145</v>
      </c>
    </row>
    <row r="152" spans="2:13">
      <c r="B152" s="122"/>
      <c r="C152" s="116">
        <f t="shared" si="14"/>
        <v>7.65</v>
      </c>
      <c r="D152" s="106">
        <v>0</v>
      </c>
      <c r="E152" s="106">
        <v>0</v>
      </c>
      <c r="F152" s="106">
        <f t="shared" si="16"/>
        <v>1.73</v>
      </c>
      <c r="G152" s="106">
        <v>1</v>
      </c>
      <c r="H152" s="107">
        <f t="shared" si="13"/>
        <v>1.73</v>
      </c>
      <c r="I152" s="125">
        <f t="shared" si="17"/>
        <v>1.73</v>
      </c>
      <c r="J152" s="109">
        <f t="shared" si="15"/>
        <v>9.3800000000000008</v>
      </c>
      <c r="K152" s="6">
        <f t="shared" si="18"/>
        <v>0.18443496801705755</v>
      </c>
      <c r="M152" s="39">
        <v>146</v>
      </c>
    </row>
    <row r="153" spans="2:13">
      <c r="B153" s="122"/>
      <c r="C153" s="116">
        <f t="shared" si="14"/>
        <v>7.65</v>
      </c>
      <c r="D153" s="106">
        <v>0</v>
      </c>
      <c r="E153" s="106">
        <v>0</v>
      </c>
      <c r="F153" s="106">
        <f t="shared" si="16"/>
        <v>1.7349999999999999</v>
      </c>
      <c r="G153" s="106">
        <v>1</v>
      </c>
      <c r="H153" s="107">
        <f t="shared" si="13"/>
        <v>1.7349999999999999</v>
      </c>
      <c r="I153" s="125">
        <f t="shared" si="17"/>
        <v>1.7349999999999999</v>
      </c>
      <c r="J153" s="109">
        <f t="shared" si="15"/>
        <v>9.3849999999999998</v>
      </c>
      <c r="K153" s="6">
        <f t="shared" si="18"/>
        <v>0.18486947256259989</v>
      </c>
      <c r="M153" s="39">
        <v>147</v>
      </c>
    </row>
    <row r="154" spans="2:13">
      <c r="B154" s="122"/>
      <c r="C154" s="116">
        <f t="shared" si="14"/>
        <v>7.65</v>
      </c>
      <c r="D154" s="106">
        <v>0</v>
      </c>
      <c r="E154" s="106">
        <v>0</v>
      </c>
      <c r="F154" s="106">
        <f t="shared" si="16"/>
        <v>1.74</v>
      </c>
      <c r="G154" s="106">
        <v>1</v>
      </c>
      <c r="H154" s="107">
        <f t="shared" si="13"/>
        <v>1.74</v>
      </c>
      <c r="I154" s="125">
        <f t="shared" si="17"/>
        <v>1.74</v>
      </c>
      <c r="J154" s="109">
        <f t="shared" si="15"/>
        <v>9.39</v>
      </c>
      <c r="K154" s="6">
        <f t="shared" si="18"/>
        <v>0.1853035143769968</v>
      </c>
      <c r="M154" s="39">
        <v>148</v>
      </c>
    </row>
    <row r="155" spans="2:13">
      <c r="B155" s="122"/>
      <c r="C155" s="116">
        <f t="shared" si="14"/>
        <v>7.65</v>
      </c>
      <c r="D155" s="106">
        <v>0</v>
      </c>
      <c r="E155" s="106">
        <v>0</v>
      </c>
      <c r="F155" s="106">
        <f t="shared" si="16"/>
        <v>1.7450000000000001</v>
      </c>
      <c r="G155" s="106">
        <v>1</v>
      </c>
      <c r="H155" s="107">
        <f t="shared" si="13"/>
        <v>1.7450000000000001</v>
      </c>
      <c r="I155" s="125">
        <f t="shared" si="17"/>
        <v>1.7450000000000001</v>
      </c>
      <c r="J155" s="109">
        <f t="shared" si="15"/>
        <v>9.3949999999999996</v>
      </c>
      <c r="K155" s="6">
        <f t="shared" si="18"/>
        <v>0.18573709419904205</v>
      </c>
      <c r="M155" s="39">
        <v>149</v>
      </c>
    </row>
    <row r="156" spans="2:13">
      <c r="B156" s="122"/>
      <c r="C156" s="116">
        <f t="shared" si="14"/>
        <v>7.65</v>
      </c>
      <c r="D156" s="106">
        <v>0</v>
      </c>
      <c r="E156" s="106">
        <v>0</v>
      </c>
      <c r="F156" s="106">
        <f t="shared" si="16"/>
        <v>1.75</v>
      </c>
      <c r="G156" s="106">
        <v>1</v>
      </c>
      <c r="H156" s="107">
        <f t="shared" si="13"/>
        <v>1.75</v>
      </c>
      <c r="I156" s="125">
        <f t="shared" si="17"/>
        <v>1.75</v>
      </c>
      <c r="J156" s="109">
        <f t="shared" si="15"/>
        <v>9.4</v>
      </c>
      <c r="K156" s="6">
        <f t="shared" si="18"/>
        <v>0.18617021276595744</v>
      </c>
      <c r="M156" s="39">
        <v>150</v>
      </c>
    </row>
    <row r="157" spans="2:13">
      <c r="B157" s="122"/>
      <c r="C157" s="116">
        <f t="shared" si="14"/>
        <v>7.65</v>
      </c>
      <c r="D157" s="106">
        <v>0</v>
      </c>
      <c r="E157" s="106">
        <v>0</v>
      </c>
      <c r="F157" s="106">
        <f t="shared" si="16"/>
        <v>1.7549999999999999</v>
      </c>
      <c r="G157" s="106">
        <v>1</v>
      </c>
      <c r="H157" s="107">
        <f t="shared" si="13"/>
        <v>1.7549999999999999</v>
      </c>
      <c r="I157" s="125">
        <f t="shared" si="17"/>
        <v>1.7549999999999999</v>
      </c>
      <c r="J157" s="109">
        <f t="shared" si="15"/>
        <v>9.4050000000000011</v>
      </c>
      <c r="K157" s="6">
        <f t="shared" si="18"/>
        <v>0.1866028708133971</v>
      </c>
      <c r="M157" s="39">
        <v>151</v>
      </c>
    </row>
    <row r="158" spans="2:13">
      <c r="B158" s="119"/>
      <c r="C158" s="116">
        <f t="shared" si="14"/>
        <v>7.65</v>
      </c>
      <c r="D158" s="106">
        <v>0</v>
      </c>
      <c r="E158" s="106">
        <v>0</v>
      </c>
      <c r="F158" s="106">
        <f t="shared" si="16"/>
        <v>1.76</v>
      </c>
      <c r="G158" s="106">
        <v>1</v>
      </c>
      <c r="H158" s="107">
        <f t="shared" si="13"/>
        <v>1.76</v>
      </c>
      <c r="I158" s="125">
        <f t="shared" si="17"/>
        <v>1.76</v>
      </c>
      <c r="J158" s="109">
        <f t="shared" si="15"/>
        <v>9.41</v>
      </c>
      <c r="K158" s="6">
        <f t="shared" si="18"/>
        <v>0.18703506907545164</v>
      </c>
      <c r="M158" s="39">
        <v>152</v>
      </c>
    </row>
    <row r="159" spans="2:13">
      <c r="B159" s="122"/>
      <c r="C159" s="116">
        <f t="shared" si="14"/>
        <v>7.65</v>
      </c>
      <c r="D159" s="106">
        <v>0</v>
      </c>
      <c r="E159" s="106">
        <v>0</v>
      </c>
      <c r="F159" s="106">
        <f t="shared" si="16"/>
        <v>1.7650000000000001</v>
      </c>
      <c r="G159" s="106">
        <v>1</v>
      </c>
      <c r="H159" s="107">
        <f t="shared" si="13"/>
        <v>1.7650000000000001</v>
      </c>
      <c r="I159" s="125">
        <f t="shared" si="17"/>
        <v>1.7650000000000001</v>
      </c>
      <c r="J159" s="109">
        <f t="shared" si="15"/>
        <v>9.4150000000000009</v>
      </c>
      <c r="K159" s="6">
        <f t="shared" si="18"/>
        <v>0.18746680828465215</v>
      </c>
      <c r="M159" s="39">
        <v>153</v>
      </c>
    </row>
    <row r="160" spans="2:13">
      <c r="B160" s="122"/>
      <c r="C160" s="116">
        <f t="shared" si="14"/>
        <v>7.65</v>
      </c>
      <c r="D160" s="106">
        <v>0</v>
      </c>
      <c r="E160" s="106">
        <v>0</v>
      </c>
      <c r="F160" s="106">
        <f t="shared" si="16"/>
        <v>1.77</v>
      </c>
      <c r="G160" s="106">
        <v>1</v>
      </c>
      <c r="H160" s="107">
        <f t="shared" si="13"/>
        <v>1.77</v>
      </c>
      <c r="I160" s="125">
        <f t="shared" si="17"/>
        <v>1.77</v>
      </c>
      <c r="J160" s="109">
        <f t="shared" si="15"/>
        <v>9.42</v>
      </c>
      <c r="K160" s="6">
        <f t="shared" si="18"/>
        <v>0.18789808917197454</v>
      </c>
      <c r="M160" s="39">
        <v>154</v>
      </c>
    </row>
    <row r="161" spans="2:13">
      <c r="B161" s="122"/>
      <c r="C161" s="116">
        <f t="shared" si="14"/>
        <v>7.65</v>
      </c>
      <c r="D161" s="106">
        <v>0</v>
      </c>
      <c r="E161" s="106">
        <v>0</v>
      </c>
      <c r="F161" s="106">
        <f t="shared" si="16"/>
        <v>1.7749999999999999</v>
      </c>
      <c r="G161" s="106">
        <v>1</v>
      </c>
      <c r="H161" s="107">
        <f t="shared" si="13"/>
        <v>1.7749999999999999</v>
      </c>
      <c r="I161" s="125">
        <f t="shared" si="17"/>
        <v>1.7749999999999999</v>
      </c>
      <c r="J161" s="109">
        <f t="shared" si="15"/>
        <v>9.4250000000000007</v>
      </c>
      <c r="K161" s="6">
        <f t="shared" si="18"/>
        <v>0.18832891246684347</v>
      </c>
      <c r="M161" s="39">
        <v>155</v>
      </c>
    </row>
    <row r="162" spans="2:13">
      <c r="B162" s="122"/>
      <c r="C162" s="116">
        <f t="shared" si="14"/>
        <v>7.65</v>
      </c>
      <c r="D162" s="106">
        <v>0</v>
      </c>
      <c r="E162" s="106">
        <v>0</v>
      </c>
      <c r="F162" s="106">
        <f t="shared" si="16"/>
        <v>1.78</v>
      </c>
      <c r="G162" s="106">
        <v>1</v>
      </c>
      <c r="H162" s="107">
        <f t="shared" si="13"/>
        <v>1.78</v>
      </c>
      <c r="I162" s="125">
        <f t="shared" si="17"/>
        <v>1.78</v>
      </c>
      <c r="J162" s="109">
        <f t="shared" si="15"/>
        <v>9.43</v>
      </c>
      <c r="K162" s="6">
        <f t="shared" si="18"/>
        <v>0.18875927889713681</v>
      </c>
      <c r="M162" s="39">
        <v>156</v>
      </c>
    </row>
    <row r="163" spans="2:13">
      <c r="B163" s="122"/>
      <c r="C163" s="116">
        <f t="shared" si="14"/>
        <v>7.65</v>
      </c>
      <c r="D163" s="106">
        <v>0</v>
      </c>
      <c r="E163" s="106">
        <v>0</v>
      </c>
      <c r="F163" s="106">
        <f t="shared" si="16"/>
        <v>1.7850000000000001</v>
      </c>
      <c r="G163" s="106">
        <v>1</v>
      </c>
      <c r="H163" s="107">
        <f t="shared" si="13"/>
        <v>1.7850000000000001</v>
      </c>
      <c r="I163" s="125">
        <f t="shared" si="17"/>
        <v>1.7850000000000001</v>
      </c>
      <c r="J163" s="109">
        <f t="shared" si="15"/>
        <v>9.4350000000000005</v>
      </c>
      <c r="K163" s="6">
        <f t="shared" si="18"/>
        <v>0.1891891891891892</v>
      </c>
      <c r="M163" s="39">
        <v>157</v>
      </c>
    </row>
    <row r="164" spans="2:13">
      <c r="B164" s="122"/>
      <c r="C164" s="116">
        <f t="shared" si="14"/>
        <v>7.65</v>
      </c>
      <c r="D164" s="106">
        <v>0</v>
      </c>
      <c r="E164" s="106">
        <v>0</v>
      </c>
      <c r="F164" s="106">
        <f t="shared" si="16"/>
        <v>1.79</v>
      </c>
      <c r="G164" s="106">
        <v>1</v>
      </c>
      <c r="H164" s="107">
        <f t="shared" si="13"/>
        <v>1.79</v>
      </c>
      <c r="I164" s="125">
        <f t="shared" si="17"/>
        <v>1.79</v>
      </c>
      <c r="J164" s="109">
        <f t="shared" si="15"/>
        <v>9.4400000000000013</v>
      </c>
      <c r="K164" s="6">
        <f t="shared" si="18"/>
        <v>0.18961864406779658</v>
      </c>
      <c r="M164" s="39">
        <v>158</v>
      </c>
    </row>
    <row r="165" spans="2:13">
      <c r="B165" s="122"/>
      <c r="C165" s="116">
        <f t="shared" si="14"/>
        <v>7.65</v>
      </c>
      <c r="D165" s="106">
        <v>0</v>
      </c>
      <c r="E165" s="106">
        <v>0</v>
      </c>
      <c r="F165" s="106">
        <f t="shared" si="16"/>
        <v>1.7949999999999999</v>
      </c>
      <c r="G165" s="106">
        <v>1</v>
      </c>
      <c r="H165" s="107">
        <f t="shared" si="13"/>
        <v>1.7949999999999999</v>
      </c>
      <c r="I165" s="125">
        <f t="shared" si="17"/>
        <v>1.7949999999999999</v>
      </c>
      <c r="J165" s="109">
        <f t="shared" si="15"/>
        <v>9.4450000000000003</v>
      </c>
      <c r="K165" s="6">
        <f t="shared" si="18"/>
        <v>0.1900476442562202</v>
      </c>
      <c r="M165" s="39">
        <v>159</v>
      </c>
    </row>
    <row r="166" spans="2:13">
      <c r="B166" s="122"/>
      <c r="C166" s="116">
        <f t="shared" si="14"/>
        <v>7.65</v>
      </c>
      <c r="D166" s="106">
        <v>0</v>
      </c>
      <c r="E166" s="106">
        <v>0</v>
      </c>
      <c r="F166" s="106">
        <f t="shared" si="16"/>
        <v>1.8</v>
      </c>
      <c r="G166" s="106">
        <v>1</v>
      </c>
      <c r="H166" s="107">
        <f t="shared" si="13"/>
        <v>1.8</v>
      </c>
      <c r="I166" s="125">
        <f t="shared" si="17"/>
        <v>1.8</v>
      </c>
      <c r="J166" s="109">
        <f t="shared" si="15"/>
        <v>9.4500000000000011</v>
      </c>
      <c r="K166" s="6">
        <f t="shared" si="18"/>
        <v>0.19047619047619047</v>
      </c>
      <c r="M166" s="39">
        <v>160</v>
      </c>
    </row>
    <row r="167" spans="2:13">
      <c r="B167" s="122"/>
      <c r="C167" s="116">
        <f t="shared" si="14"/>
        <v>7.65</v>
      </c>
      <c r="D167" s="106">
        <v>0</v>
      </c>
      <c r="E167" s="106">
        <v>0</v>
      </c>
      <c r="F167" s="106">
        <f t="shared" si="16"/>
        <v>1.8050000000000002</v>
      </c>
      <c r="G167" s="106">
        <v>1</v>
      </c>
      <c r="H167" s="107">
        <f t="shared" si="13"/>
        <v>1.8050000000000002</v>
      </c>
      <c r="I167" s="125">
        <f t="shared" si="17"/>
        <v>1.8050000000000002</v>
      </c>
      <c r="J167" s="109">
        <f t="shared" si="15"/>
        <v>9.4550000000000001</v>
      </c>
      <c r="K167" s="6">
        <f t="shared" si="18"/>
        <v>0.19090428344791116</v>
      </c>
      <c r="M167" s="39">
        <v>161</v>
      </c>
    </row>
    <row r="168" spans="2:13">
      <c r="B168" s="122"/>
      <c r="C168" s="116">
        <f t="shared" si="14"/>
        <v>7.65</v>
      </c>
      <c r="D168" s="106">
        <v>0</v>
      </c>
      <c r="E168" s="106">
        <v>0</v>
      </c>
      <c r="F168" s="106">
        <f t="shared" si="16"/>
        <v>1.81</v>
      </c>
      <c r="G168" s="106">
        <v>1</v>
      </c>
      <c r="H168" s="107">
        <f t="shared" si="13"/>
        <v>1.81</v>
      </c>
      <c r="I168" s="125">
        <f t="shared" si="17"/>
        <v>1.81</v>
      </c>
      <c r="J168" s="109">
        <f t="shared" si="15"/>
        <v>9.4600000000000009</v>
      </c>
      <c r="K168" s="6">
        <f t="shared" si="18"/>
        <v>0.19133192389006343</v>
      </c>
      <c r="M168" s="39">
        <v>162</v>
      </c>
    </row>
    <row r="169" spans="2:13">
      <c r="B169" s="122"/>
      <c r="C169" s="116">
        <f t="shared" si="14"/>
        <v>7.65</v>
      </c>
      <c r="D169" s="106">
        <v>0</v>
      </c>
      <c r="E169" s="106">
        <v>0</v>
      </c>
      <c r="F169" s="106">
        <f t="shared" si="16"/>
        <v>1.8149999999999999</v>
      </c>
      <c r="G169" s="106">
        <v>1</v>
      </c>
      <c r="H169" s="107">
        <f t="shared" si="13"/>
        <v>1.8149999999999999</v>
      </c>
      <c r="I169" s="125">
        <f t="shared" si="17"/>
        <v>1.8149999999999999</v>
      </c>
      <c r="J169" s="109">
        <f t="shared" si="15"/>
        <v>9.4649999999999999</v>
      </c>
      <c r="K169" s="6">
        <f t="shared" si="18"/>
        <v>0.19175911251980982</v>
      </c>
      <c r="M169" s="39">
        <v>163</v>
      </c>
    </row>
    <row r="170" spans="2:13">
      <c r="B170" s="122"/>
      <c r="C170" s="116">
        <f t="shared" si="14"/>
        <v>7.65</v>
      </c>
      <c r="D170" s="106">
        <v>0</v>
      </c>
      <c r="E170" s="106">
        <v>0</v>
      </c>
      <c r="F170" s="106">
        <f t="shared" si="16"/>
        <v>1.8199999999999998</v>
      </c>
      <c r="G170" s="106">
        <v>1</v>
      </c>
      <c r="H170" s="107">
        <f t="shared" si="13"/>
        <v>1.8199999999999998</v>
      </c>
      <c r="I170" s="125">
        <f t="shared" si="17"/>
        <v>1.8199999999999998</v>
      </c>
      <c r="J170" s="109">
        <f t="shared" si="15"/>
        <v>9.4700000000000006</v>
      </c>
      <c r="K170" s="6">
        <f t="shared" si="18"/>
        <v>0.19218585005279828</v>
      </c>
      <c r="M170" s="39">
        <v>164</v>
      </c>
    </row>
    <row r="171" spans="2:13">
      <c r="B171" s="119"/>
      <c r="C171" s="116">
        <f t="shared" si="14"/>
        <v>7.65</v>
      </c>
      <c r="D171" s="106">
        <v>0</v>
      </c>
      <c r="E171" s="106">
        <v>0</v>
      </c>
      <c r="F171" s="106">
        <f t="shared" si="16"/>
        <v>1.825</v>
      </c>
      <c r="G171" s="106">
        <v>1</v>
      </c>
      <c r="H171" s="107">
        <f t="shared" si="13"/>
        <v>1.825</v>
      </c>
      <c r="I171" s="125">
        <f t="shared" si="17"/>
        <v>1.825</v>
      </c>
      <c r="J171" s="109">
        <f t="shared" si="15"/>
        <v>9.4749999999999996</v>
      </c>
      <c r="K171" s="6">
        <f t="shared" si="18"/>
        <v>0.19261213720316622</v>
      </c>
      <c r="M171" s="39">
        <v>165</v>
      </c>
    </row>
    <row r="172" spans="2:13">
      <c r="B172" s="122"/>
      <c r="C172" s="116">
        <f t="shared" si="14"/>
        <v>7.65</v>
      </c>
      <c r="D172" s="106">
        <v>0</v>
      </c>
      <c r="E172" s="106">
        <v>0</v>
      </c>
      <c r="F172" s="106">
        <f t="shared" si="16"/>
        <v>1.83</v>
      </c>
      <c r="G172" s="106">
        <v>1</v>
      </c>
      <c r="H172" s="107">
        <f t="shared" si="13"/>
        <v>1.83</v>
      </c>
      <c r="I172" s="125">
        <f t="shared" si="17"/>
        <v>1.83</v>
      </c>
      <c r="J172" s="109">
        <f t="shared" si="15"/>
        <v>9.48</v>
      </c>
      <c r="K172" s="6">
        <f t="shared" si="18"/>
        <v>0.19303797468354431</v>
      </c>
      <c r="M172" s="39">
        <v>166</v>
      </c>
    </row>
    <row r="173" spans="2:13">
      <c r="B173" s="122"/>
      <c r="C173" s="116">
        <f t="shared" si="14"/>
        <v>7.65</v>
      </c>
      <c r="D173" s="106">
        <v>0</v>
      </c>
      <c r="E173" s="106">
        <v>0</v>
      </c>
      <c r="F173" s="106">
        <f t="shared" si="16"/>
        <v>1.835</v>
      </c>
      <c r="G173" s="106">
        <v>1</v>
      </c>
      <c r="H173" s="107">
        <f t="shared" si="13"/>
        <v>1.835</v>
      </c>
      <c r="I173" s="125">
        <f t="shared" si="17"/>
        <v>1.835</v>
      </c>
      <c r="J173" s="109">
        <f t="shared" si="15"/>
        <v>9.4849999999999994</v>
      </c>
      <c r="K173" s="6">
        <f t="shared" si="18"/>
        <v>0.19346336320506063</v>
      </c>
      <c r="M173" s="39">
        <v>167</v>
      </c>
    </row>
    <row r="174" spans="2:13">
      <c r="B174" s="122"/>
      <c r="C174" s="116">
        <f t="shared" si="14"/>
        <v>7.65</v>
      </c>
      <c r="D174" s="106">
        <v>0</v>
      </c>
      <c r="E174" s="106">
        <v>0</v>
      </c>
      <c r="F174" s="106">
        <f t="shared" si="16"/>
        <v>1.8399999999999999</v>
      </c>
      <c r="G174" s="106">
        <v>1</v>
      </c>
      <c r="H174" s="107">
        <f t="shared" si="13"/>
        <v>1.8399999999999999</v>
      </c>
      <c r="I174" s="125">
        <f t="shared" si="17"/>
        <v>1.8399999999999999</v>
      </c>
      <c r="J174" s="109">
        <f t="shared" si="15"/>
        <v>9.49</v>
      </c>
      <c r="K174" s="6">
        <f t="shared" si="18"/>
        <v>0.19388830347734456</v>
      </c>
      <c r="M174" s="39">
        <v>168</v>
      </c>
    </row>
    <row r="175" spans="2:13">
      <c r="B175" s="122"/>
      <c r="C175" s="116">
        <f t="shared" si="14"/>
        <v>7.65</v>
      </c>
      <c r="D175" s="106">
        <v>0</v>
      </c>
      <c r="E175" s="106">
        <v>0</v>
      </c>
      <c r="F175" s="106">
        <f t="shared" si="16"/>
        <v>1.845</v>
      </c>
      <c r="G175" s="106">
        <v>1</v>
      </c>
      <c r="H175" s="107">
        <f t="shared" si="13"/>
        <v>1.845</v>
      </c>
      <c r="I175" s="125">
        <f t="shared" si="17"/>
        <v>1.845</v>
      </c>
      <c r="J175" s="109">
        <f t="shared" si="15"/>
        <v>9.495000000000001</v>
      </c>
      <c r="K175" s="6">
        <f t="shared" si="18"/>
        <v>0.19431279620853079</v>
      </c>
      <c r="M175" s="39">
        <v>169</v>
      </c>
    </row>
    <row r="176" spans="2:13">
      <c r="B176" s="119"/>
      <c r="C176" s="116">
        <f t="shared" si="14"/>
        <v>7.65</v>
      </c>
      <c r="D176" s="106">
        <v>0</v>
      </c>
      <c r="E176" s="106">
        <v>0</v>
      </c>
      <c r="F176" s="106">
        <f t="shared" si="16"/>
        <v>1.85</v>
      </c>
      <c r="G176" s="106">
        <v>1</v>
      </c>
      <c r="H176" s="107">
        <f t="shared" si="13"/>
        <v>1.85</v>
      </c>
      <c r="I176" s="125">
        <f t="shared" si="17"/>
        <v>1.85</v>
      </c>
      <c r="J176" s="109">
        <f t="shared" si="15"/>
        <v>9.5</v>
      </c>
      <c r="K176" s="6">
        <f t="shared" si="18"/>
        <v>0.19473684210526318</v>
      </c>
      <c r="M176" s="39">
        <v>170</v>
      </c>
    </row>
    <row r="177" spans="2:13">
      <c r="B177" s="122"/>
      <c r="C177" s="116">
        <f t="shared" si="14"/>
        <v>7.65</v>
      </c>
      <c r="D177" s="106">
        <v>0</v>
      </c>
      <c r="E177" s="106">
        <v>0</v>
      </c>
      <c r="F177" s="106">
        <f t="shared" si="16"/>
        <v>1.855</v>
      </c>
      <c r="G177" s="106">
        <v>1</v>
      </c>
      <c r="H177" s="107">
        <f t="shared" si="13"/>
        <v>1.855</v>
      </c>
      <c r="I177" s="125">
        <f t="shared" si="17"/>
        <v>1.855</v>
      </c>
      <c r="J177" s="109">
        <f t="shared" si="15"/>
        <v>9.5050000000000008</v>
      </c>
      <c r="K177" s="6">
        <f t="shared" si="18"/>
        <v>0.19516044187269857</v>
      </c>
      <c r="M177" s="39">
        <v>171</v>
      </c>
    </row>
    <row r="178" spans="2:13">
      <c r="B178" s="122"/>
      <c r="C178" s="116">
        <f t="shared" si="14"/>
        <v>7.65</v>
      </c>
      <c r="D178" s="106">
        <v>0</v>
      </c>
      <c r="E178" s="106">
        <v>0</v>
      </c>
      <c r="F178" s="106">
        <f t="shared" si="16"/>
        <v>1.8599999999999999</v>
      </c>
      <c r="G178" s="106">
        <v>1</v>
      </c>
      <c r="H178" s="107">
        <f t="shared" si="13"/>
        <v>1.8599999999999999</v>
      </c>
      <c r="I178" s="125">
        <f t="shared" si="17"/>
        <v>1.8599999999999999</v>
      </c>
      <c r="J178" s="109">
        <f t="shared" si="15"/>
        <v>9.51</v>
      </c>
      <c r="K178" s="6">
        <f t="shared" si="18"/>
        <v>0.19558359621451102</v>
      </c>
      <c r="M178" s="39">
        <v>172</v>
      </c>
    </row>
    <row r="179" spans="2:13">
      <c r="B179" s="122"/>
      <c r="C179" s="116">
        <f t="shared" si="14"/>
        <v>7.65</v>
      </c>
      <c r="D179" s="106">
        <v>0</v>
      </c>
      <c r="E179" s="106">
        <v>0</v>
      </c>
      <c r="F179" s="106">
        <f t="shared" si="16"/>
        <v>1.865</v>
      </c>
      <c r="G179" s="106">
        <v>1</v>
      </c>
      <c r="H179" s="107">
        <f t="shared" si="13"/>
        <v>1.865</v>
      </c>
      <c r="I179" s="125">
        <f t="shared" si="17"/>
        <v>1.865</v>
      </c>
      <c r="J179" s="109">
        <f t="shared" si="15"/>
        <v>9.5150000000000006</v>
      </c>
      <c r="K179" s="6">
        <f t="shared" si="18"/>
        <v>0.19600630583289541</v>
      </c>
      <c r="M179" s="39">
        <v>173</v>
      </c>
    </row>
    <row r="180" spans="2:13">
      <c r="B180" s="122"/>
      <c r="C180" s="116">
        <f t="shared" si="14"/>
        <v>7.65</v>
      </c>
      <c r="D180" s="106">
        <v>0</v>
      </c>
      <c r="E180" s="106">
        <v>0</v>
      </c>
      <c r="F180" s="106">
        <f t="shared" si="16"/>
        <v>1.87</v>
      </c>
      <c r="G180" s="106">
        <v>1</v>
      </c>
      <c r="H180" s="107">
        <f t="shared" si="13"/>
        <v>1.87</v>
      </c>
      <c r="I180" s="125">
        <f t="shared" si="17"/>
        <v>1.87</v>
      </c>
      <c r="J180" s="109">
        <f t="shared" si="15"/>
        <v>9.52</v>
      </c>
      <c r="K180" s="6">
        <f t="shared" si="18"/>
        <v>0.19642857142857145</v>
      </c>
      <c r="M180" s="39">
        <v>174</v>
      </c>
    </row>
    <row r="181" spans="2:13">
      <c r="B181" s="119"/>
      <c r="C181" s="116">
        <f t="shared" si="14"/>
        <v>7.65</v>
      </c>
      <c r="D181" s="106">
        <v>0</v>
      </c>
      <c r="E181" s="106">
        <v>0</v>
      </c>
      <c r="F181" s="106">
        <f t="shared" si="16"/>
        <v>1.875</v>
      </c>
      <c r="G181" s="106">
        <v>1</v>
      </c>
      <c r="H181" s="107">
        <f t="shared" si="13"/>
        <v>1.875</v>
      </c>
      <c r="I181" s="125">
        <f t="shared" si="17"/>
        <v>1.875</v>
      </c>
      <c r="J181" s="109">
        <f t="shared" si="15"/>
        <v>9.5250000000000004</v>
      </c>
      <c r="K181" s="6">
        <f t="shared" si="18"/>
        <v>0.19685039370078738</v>
      </c>
      <c r="M181" s="39">
        <v>175</v>
      </c>
    </row>
    <row r="182" spans="2:13">
      <c r="B182" s="122"/>
      <c r="C182" s="116">
        <f t="shared" si="14"/>
        <v>7.65</v>
      </c>
      <c r="D182" s="106">
        <v>0</v>
      </c>
      <c r="E182" s="106">
        <v>0</v>
      </c>
      <c r="F182" s="106">
        <f t="shared" si="16"/>
        <v>1.88</v>
      </c>
      <c r="G182" s="106">
        <v>1</v>
      </c>
      <c r="H182" s="107">
        <f t="shared" si="13"/>
        <v>1.88</v>
      </c>
      <c r="I182" s="125">
        <f t="shared" si="17"/>
        <v>1.88</v>
      </c>
      <c r="J182" s="109">
        <f t="shared" si="15"/>
        <v>9.5300000000000011</v>
      </c>
      <c r="K182" s="6">
        <f t="shared" si="18"/>
        <v>0.19727177334732421</v>
      </c>
      <c r="M182" s="39">
        <v>176</v>
      </c>
    </row>
    <row r="183" spans="2:13">
      <c r="B183" s="122"/>
      <c r="C183" s="116">
        <f t="shared" si="14"/>
        <v>7.65</v>
      </c>
      <c r="D183" s="106">
        <v>0</v>
      </c>
      <c r="E183" s="106">
        <v>0</v>
      </c>
      <c r="F183" s="106">
        <f t="shared" si="16"/>
        <v>1.885</v>
      </c>
      <c r="G183" s="106">
        <v>1</v>
      </c>
      <c r="H183" s="107">
        <f t="shared" si="13"/>
        <v>1.885</v>
      </c>
      <c r="I183" s="125">
        <f t="shared" si="17"/>
        <v>1.885</v>
      </c>
      <c r="J183" s="109">
        <f t="shared" si="15"/>
        <v>9.5350000000000001</v>
      </c>
      <c r="K183" s="6">
        <f t="shared" si="18"/>
        <v>0.1976927110644992</v>
      </c>
      <c r="M183" s="39">
        <v>177</v>
      </c>
    </row>
    <row r="184" spans="2:13">
      <c r="B184" s="122"/>
      <c r="C184" s="116">
        <f t="shared" si="14"/>
        <v>7.65</v>
      </c>
      <c r="D184" s="106">
        <v>0</v>
      </c>
      <c r="E184" s="106">
        <v>0</v>
      </c>
      <c r="F184" s="106">
        <f t="shared" si="16"/>
        <v>1.8900000000000001</v>
      </c>
      <c r="G184" s="106">
        <v>1</v>
      </c>
      <c r="H184" s="107">
        <f t="shared" si="13"/>
        <v>1.8900000000000001</v>
      </c>
      <c r="I184" s="125">
        <f t="shared" si="17"/>
        <v>1.8900000000000001</v>
      </c>
      <c r="J184" s="109">
        <f t="shared" si="15"/>
        <v>9.5400000000000009</v>
      </c>
      <c r="K184" s="6">
        <f t="shared" si="18"/>
        <v>0.1981132075471698</v>
      </c>
      <c r="M184" s="39">
        <v>178</v>
      </c>
    </row>
    <row r="185" spans="2:13">
      <c r="B185" s="122"/>
      <c r="C185" s="116">
        <f t="shared" si="14"/>
        <v>7.65</v>
      </c>
      <c r="D185" s="106">
        <v>0</v>
      </c>
      <c r="E185" s="106">
        <v>0</v>
      </c>
      <c r="F185" s="106">
        <f t="shared" si="16"/>
        <v>1.895</v>
      </c>
      <c r="G185" s="106">
        <v>1</v>
      </c>
      <c r="H185" s="107">
        <f t="shared" ref="H185:H248" si="19">((1-D185)+D185*E185)*F185*G185</f>
        <v>1.895</v>
      </c>
      <c r="I185" s="125">
        <f t="shared" si="17"/>
        <v>1.895</v>
      </c>
      <c r="J185" s="109">
        <f t="shared" si="15"/>
        <v>9.5449999999999999</v>
      </c>
      <c r="K185" s="6">
        <f t="shared" si="18"/>
        <v>0.19853326348873757</v>
      </c>
      <c r="M185" s="39">
        <v>179</v>
      </c>
    </row>
    <row r="186" spans="2:13">
      <c r="B186" s="118">
        <f>1+M186/200</f>
        <v>1.9</v>
      </c>
      <c r="C186" s="116">
        <f t="shared" si="14"/>
        <v>9.5500000000000007</v>
      </c>
      <c r="D186" s="106">
        <v>0</v>
      </c>
      <c r="E186" s="106">
        <v>0</v>
      </c>
      <c r="F186" s="106">
        <f t="shared" si="16"/>
        <v>1.9</v>
      </c>
      <c r="G186" s="106">
        <v>1</v>
      </c>
      <c r="H186" s="107">
        <f t="shared" si="19"/>
        <v>1.9</v>
      </c>
      <c r="I186" s="125">
        <f t="shared" si="17"/>
        <v>1.9</v>
      </c>
      <c r="J186" s="109">
        <f t="shared" si="15"/>
        <v>11.450000000000001</v>
      </c>
      <c r="K186" s="6">
        <f t="shared" si="18"/>
        <v>0.16593886462882093</v>
      </c>
      <c r="M186" s="39">
        <v>180</v>
      </c>
    </row>
    <row r="187" spans="2:13">
      <c r="B187" s="122"/>
      <c r="C187" s="116">
        <f t="shared" si="14"/>
        <v>9.5500000000000007</v>
      </c>
      <c r="D187" s="106">
        <v>0</v>
      </c>
      <c r="E187" s="106">
        <v>0</v>
      </c>
      <c r="F187" s="106">
        <f t="shared" si="16"/>
        <v>1.905</v>
      </c>
      <c r="G187" s="106">
        <v>1</v>
      </c>
      <c r="H187" s="107">
        <f t="shared" si="19"/>
        <v>1.905</v>
      </c>
      <c r="I187" s="125">
        <f t="shared" si="17"/>
        <v>1.905</v>
      </c>
      <c r="J187" s="109">
        <f t="shared" si="15"/>
        <v>11.455</v>
      </c>
      <c r="K187" s="6">
        <f t="shared" si="18"/>
        <v>0.16630292448712353</v>
      </c>
      <c r="M187" s="39">
        <v>181</v>
      </c>
    </row>
    <row r="188" spans="2:13">
      <c r="B188" s="122"/>
      <c r="C188" s="116">
        <f t="shared" si="14"/>
        <v>9.5500000000000007</v>
      </c>
      <c r="D188" s="106">
        <v>0</v>
      </c>
      <c r="E188" s="106">
        <v>0</v>
      </c>
      <c r="F188" s="106">
        <f t="shared" si="16"/>
        <v>1.9100000000000001</v>
      </c>
      <c r="G188" s="106">
        <v>1</v>
      </c>
      <c r="H188" s="107">
        <f t="shared" si="19"/>
        <v>1.9100000000000001</v>
      </c>
      <c r="I188" s="125">
        <f t="shared" si="17"/>
        <v>1.9100000000000001</v>
      </c>
      <c r="J188" s="109">
        <f t="shared" si="15"/>
        <v>11.46</v>
      </c>
      <c r="K188" s="6">
        <f t="shared" si="18"/>
        <v>0.16666666666666666</v>
      </c>
      <c r="M188" s="39">
        <v>182</v>
      </c>
    </row>
    <row r="189" spans="2:13">
      <c r="B189" s="122"/>
      <c r="C189" s="116">
        <f t="shared" si="14"/>
        <v>9.5500000000000007</v>
      </c>
      <c r="D189" s="106">
        <v>0</v>
      </c>
      <c r="E189" s="106">
        <v>0</v>
      </c>
      <c r="F189" s="106">
        <f t="shared" si="16"/>
        <v>1.915</v>
      </c>
      <c r="G189" s="106">
        <v>1</v>
      </c>
      <c r="H189" s="107">
        <f t="shared" si="19"/>
        <v>1.915</v>
      </c>
      <c r="I189" s="125">
        <f t="shared" si="17"/>
        <v>1.915</v>
      </c>
      <c r="J189" s="109">
        <f t="shared" si="15"/>
        <v>11.465</v>
      </c>
      <c r="K189" s="6">
        <f t="shared" si="18"/>
        <v>0.16703009158307894</v>
      </c>
      <c r="M189" s="39">
        <v>183</v>
      </c>
    </row>
    <row r="190" spans="2:13">
      <c r="B190" s="122"/>
      <c r="C190" s="116">
        <f t="shared" si="14"/>
        <v>9.5500000000000007</v>
      </c>
      <c r="D190" s="106">
        <v>0</v>
      </c>
      <c r="E190" s="106">
        <v>0</v>
      </c>
      <c r="F190" s="106">
        <f t="shared" si="16"/>
        <v>1.92</v>
      </c>
      <c r="G190" s="106">
        <v>1</v>
      </c>
      <c r="H190" s="107">
        <f t="shared" si="19"/>
        <v>1.92</v>
      </c>
      <c r="I190" s="125">
        <f t="shared" si="17"/>
        <v>1.92</v>
      </c>
      <c r="J190" s="109">
        <f t="shared" si="15"/>
        <v>11.47</v>
      </c>
      <c r="K190" s="6">
        <f t="shared" si="18"/>
        <v>0.16739319965126415</v>
      </c>
      <c r="M190" s="39">
        <v>184</v>
      </c>
    </row>
    <row r="191" spans="2:13">
      <c r="B191" s="122"/>
      <c r="C191" s="116">
        <f t="shared" si="14"/>
        <v>9.5500000000000007</v>
      </c>
      <c r="D191" s="106">
        <v>0</v>
      </c>
      <c r="E191" s="106">
        <v>0</v>
      </c>
      <c r="F191" s="106">
        <f t="shared" si="16"/>
        <v>1.925</v>
      </c>
      <c r="G191" s="106">
        <v>1</v>
      </c>
      <c r="H191" s="107">
        <f t="shared" si="19"/>
        <v>1.925</v>
      </c>
      <c r="I191" s="125">
        <f t="shared" si="17"/>
        <v>1.925</v>
      </c>
      <c r="J191" s="109">
        <f t="shared" si="15"/>
        <v>11.475000000000001</v>
      </c>
      <c r="K191" s="6">
        <f t="shared" si="18"/>
        <v>0.16775599128540303</v>
      </c>
      <c r="M191" s="39">
        <v>185</v>
      </c>
    </row>
    <row r="192" spans="2:13">
      <c r="B192" s="122"/>
      <c r="C192" s="116">
        <f t="shared" si="14"/>
        <v>9.5500000000000007</v>
      </c>
      <c r="D192" s="106">
        <v>0</v>
      </c>
      <c r="E192" s="106">
        <v>0</v>
      </c>
      <c r="F192" s="106">
        <f t="shared" si="16"/>
        <v>1.9300000000000002</v>
      </c>
      <c r="G192" s="106">
        <v>1</v>
      </c>
      <c r="H192" s="107">
        <f t="shared" si="19"/>
        <v>1.9300000000000002</v>
      </c>
      <c r="I192" s="125">
        <f t="shared" si="17"/>
        <v>1.9300000000000002</v>
      </c>
      <c r="J192" s="109">
        <f t="shared" si="15"/>
        <v>11.48</v>
      </c>
      <c r="K192" s="6">
        <f t="shared" si="18"/>
        <v>0.16811846689895471</v>
      </c>
      <c r="M192" s="39">
        <v>186</v>
      </c>
    </row>
    <row r="193" spans="2:13">
      <c r="B193" s="122"/>
      <c r="C193" s="116">
        <f t="shared" si="14"/>
        <v>9.5500000000000007</v>
      </c>
      <c r="D193" s="106">
        <v>0</v>
      </c>
      <c r="E193" s="106">
        <v>0</v>
      </c>
      <c r="F193" s="106">
        <f t="shared" si="16"/>
        <v>1.9350000000000001</v>
      </c>
      <c r="G193" s="106">
        <v>1</v>
      </c>
      <c r="H193" s="107">
        <f t="shared" si="19"/>
        <v>1.9350000000000001</v>
      </c>
      <c r="I193" s="125">
        <f t="shared" si="17"/>
        <v>1.9350000000000001</v>
      </c>
      <c r="J193" s="109">
        <f t="shared" si="15"/>
        <v>11.485000000000001</v>
      </c>
      <c r="K193" s="6">
        <f t="shared" si="18"/>
        <v>0.16848062690465823</v>
      </c>
      <c r="M193" s="39">
        <v>187</v>
      </c>
    </row>
    <row r="194" spans="2:13">
      <c r="B194" s="122"/>
      <c r="C194" s="116">
        <f t="shared" si="14"/>
        <v>9.5500000000000007</v>
      </c>
      <c r="D194" s="106">
        <v>0</v>
      </c>
      <c r="E194" s="106">
        <v>0</v>
      </c>
      <c r="F194" s="106">
        <f t="shared" si="16"/>
        <v>1.94</v>
      </c>
      <c r="G194" s="106">
        <v>1</v>
      </c>
      <c r="H194" s="107">
        <f t="shared" si="19"/>
        <v>1.94</v>
      </c>
      <c r="I194" s="125">
        <f t="shared" si="17"/>
        <v>1.94</v>
      </c>
      <c r="J194" s="109">
        <f t="shared" si="15"/>
        <v>11.49</v>
      </c>
      <c r="K194" s="6">
        <f t="shared" si="18"/>
        <v>0.16884247171453437</v>
      </c>
      <c r="M194" s="39">
        <v>188</v>
      </c>
    </row>
    <row r="195" spans="2:13">
      <c r="B195" s="122"/>
      <c r="C195" s="116">
        <f t="shared" si="14"/>
        <v>9.5500000000000007</v>
      </c>
      <c r="D195" s="106">
        <v>0</v>
      </c>
      <c r="E195" s="106">
        <v>0</v>
      </c>
      <c r="F195" s="106">
        <f t="shared" si="16"/>
        <v>1.9449999999999998</v>
      </c>
      <c r="G195" s="106">
        <v>1</v>
      </c>
      <c r="H195" s="107">
        <f t="shared" si="19"/>
        <v>1.9449999999999998</v>
      </c>
      <c r="I195" s="125">
        <f t="shared" si="17"/>
        <v>1.9449999999999998</v>
      </c>
      <c r="J195" s="109">
        <f t="shared" si="15"/>
        <v>11.495000000000001</v>
      </c>
      <c r="K195" s="6">
        <f t="shared" si="18"/>
        <v>0.16920400173988687</v>
      </c>
      <c r="M195" s="39">
        <v>189</v>
      </c>
    </row>
    <row r="196" spans="2:13">
      <c r="B196" s="122"/>
      <c r="C196" s="116">
        <f t="shared" si="14"/>
        <v>9.5500000000000007</v>
      </c>
      <c r="D196" s="106">
        <v>0</v>
      </c>
      <c r="E196" s="106">
        <v>0</v>
      </c>
      <c r="F196" s="106">
        <f t="shared" si="16"/>
        <v>1.95</v>
      </c>
      <c r="G196" s="106">
        <v>1</v>
      </c>
      <c r="H196" s="107">
        <f t="shared" si="19"/>
        <v>1.95</v>
      </c>
      <c r="I196" s="125">
        <f t="shared" si="17"/>
        <v>1.95</v>
      </c>
      <c r="J196" s="109">
        <f t="shared" si="15"/>
        <v>11.5</v>
      </c>
      <c r="K196" s="6">
        <f t="shared" si="18"/>
        <v>0.16956521739130434</v>
      </c>
      <c r="M196" s="39">
        <v>190</v>
      </c>
    </row>
    <row r="197" spans="2:13">
      <c r="B197" s="122"/>
      <c r="C197" s="116">
        <f t="shared" si="14"/>
        <v>9.5500000000000007</v>
      </c>
      <c r="D197" s="106">
        <v>0</v>
      </c>
      <c r="E197" s="106">
        <v>0</v>
      </c>
      <c r="F197" s="106">
        <f t="shared" si="16"/>
        <v>1.9550000000000001</v>
      </c>
      <c r="G197" s="106">
        <v>1</v>
      </c>
      <c r="H197" s="107">
        <f t="shared" si="19"/>
        <v>1.9550000000000001</v>
      </c>
      <c r="I197" s="125">
        <f t="shared" si="17"/>
        <v>1.9550000000000001</v>
      </c>
      <c r="J197" s="109">
        <f t="shared" si="15"/>
        <v>11.505000000000001</v>
      </c>
      <c r="K197" s="6">
        <f t="shared" si="18"/>
        <v>0.16992611907866145</v>
      </c>
      <c r="M197" s="39">
        <v>191</v>
      </c>
    </row>
    <row r="198" spans="2:13">
      <c r="B198" s="122"/>
      <c r="C198" s="116">
        <f t="shared" ref="C198:C261" si="20">IF(B198&gt;0,C197+B198,C197)</f>
        <v>9.5500000000000007</v>
      </c>
      <c r="D198" s="106">
        <v>0</v>
      </c>
      <c r="E198" s="106">
        <v>0</v>
      </c>
      <c r="F198" s="106">
        <f t="shared" si="16"/>
        <v>1.96</v>
      </c>
      <c r="G198" s="106">
        <v>1</v>
      </c>
      <c r="H198" s="107">
        <f t="shared" si="19"/>
        <v>1.96</v>
      </c>
      <c r="I198" s="125">
        <f t="shared" si="17"/>
        <v>1.96</v>
      </c>
      <c r="J198" s="109">
        <f t="shared" ref="J198:J261" si="21">C198+I198</f>
        <v>11.510000000000002</v>
      </c>
      <c r="K198" s="6">
        <f t="shared" si="18"/>
        <v>0.17028670721112074</v>
      </c>
      <c r="M198" s="39">
        <v>192</v>
      </c>
    </row>
    <row r="199" spans="2:13">
      <c r="B199" s="122"/>
      <c r="C199" s="116">
        <f t="shared" si="20"/>
        <v>9.5500000000000007</v>
      </c>
      <c r="D199" s="106">
        <v>0</v>
      </c>
      <c r="E199" s="106">
        <v>0</v>
      </c>
      <c r="F199" s="106">
        <f t="shared" ref="F199:F262" si="22">100%+M199/200</f>
        <v>1.9649999999999999</v>
      </c>
      <c r="G199" s="106">
        <v>1</v>
      </c>
      <c r="H199" s="107">
        <f t="shared" si="19"/>
        <v>1.9649999999999999</v>
      </c>
      <c r="I199" s="125">
        <f t="shared" ref="I199:I262" si="23">H199*I$5</f>
        <v>1.9649999999999999</v>
      </c>
      <c r="J199" s="109">
        <f t="shared" si="21"/>
        <v>11.515000000000001</v>
      </c>
      <c r="K199" s="6">
        <f t="shared" ref="K199:K262" si="24">I199/J199</f>
        <v>0.17064698219713414</v>
      </c>
      <c r="M199" s="39">
        <v>193</v>
      </c>
    </row>
    <row r="200" spans="2:13">
      <c r="B200" s="122"/>
      <c r="C200" s="116">
        <f t="shared" si="20"/>
        <v>9.5500000000000007</v>
      </c>
      <c r="D200" s="106">
        <v>0</v>
      </c>
      <c r="E200" s="106">
        <v>0</v>
      </c>
      <c r="F200" s="106">
        <f t="shared" si="22"/>
        <v>1.97</v>
      </c>
      <c r="G200" s="106">
        <v>1</v>
      </c>
      <c r="H200" s="107">
        <f t="shared" si="19"/>
        <v>1.97</v>
      </c>
      <c r="I200" s="125">
        <f t="shared" si="23"/>
        <v>1.97</v>
      </c>
      <c r="J200" s="109">
        <f t="shared" si="21"/>
        <v>11.520000000000001</v>
      </c>
      <c r="K200" s="6">
        <f t="shared" si="24"/>
        <v>0.17100694444444442</v>
      </c>
      <c r="M200" s="39">
        <v>194</v>
      </c>
    </row>
    <row r="201" spans="2:13">
      <c r="B201" s="122"/>
      <c r="C201" s="116">
        <f t="shared" si="20"/>
        <v>9.5500000000000007</v>
      </c>
      <c r="D201" s="106">
        <v>0</v>
      </c>
      <c r="E201" s="106">
        <v>0</v>
      </c>
      <c r="F201" s="106">
        <f t="shared" si="22"/>
        <v>1.9750000000000001</v>
      </c>
      <c r="G201" s="106">
        <v>1</v>
      </c>
      <c r="H201" s="107">
        <f t="shared" si="19"/>
        <v>1.9750000000000001</v>
      </c>
      <c r="I201" s="125">
        <f t="shared" si="23"/>
        <v>1.9750000000000001</v>
      </c>
      <c r="J201" s="109">
        <f t="shared" si="21"/>
        <v>11.525</v>
      </c>
      <c r="K201" s="6">
        <f t="shared" si="24"/>
        <v>0.17136659436008678</v>
      </c>
      <c r="M201" s="39">
        <v>195</v>
      </c>
    </row>
    <row r="202" spans="2:13">
      <c r="B202" s="122"/>
      <c r="C202" s="116">
        <f t="shared" si="20"/>
        <v>9.5500000000000007</v>
      </c>
      <c r="D202" s="106">
        <v>0</v>
      </c>
      <c r="E202" s="106">
        <v>0</v>
      </c>
      <c r="F202" s="106">
        <f t="shared" si="22"/>
        <v>1.98</v>
      </c>
      <c r="G202" s="106">
        <v>1</v>
      </c>
      <c r="H202" s="107">
        <f t="shared" si="19"/>
        <v>1.98</v>
      </c>
      <c r="I202" s="125">
        <f t="shared" si="23"/>
        <v>1.98</v>
      </c>
      <c r="J202" s="109">
        <f t="shared" si="21"/>
        <v>11.530000000000001</v>
      </c>
      <c r="K202" s="6">
        <f t="shared" si="24"/>
        <v>0.17172593235039027</v>
      </c>
      <c r="M202" s="39">
        <v>196</v>
      </c>
    </row>
    <row r="203" spans="2:13">
      <c r="B203" s="122"/>
      <c r="C203" s="116">
        <f t="shared" si="20"/>
        <v>9.5500000000000007</v>
      </c>
      <c r="D203" s="106">
        <v>0</v>
      </c>
      <c r="E203" s="106">
        <v>0</v>
      </c>
      <c r="F203" s="106">
        <f t="shared" si="22"/>
        <v>1.9849999999999999</v>
      </c>
      <c r="G203" s="106">
        <v>1</v>
      </c>
      <c r="H203" s="107">
        <f t="shared" si="19"/>
        <v>1.9849999999999999</v>
      </c>
      <c r="I203" s="125">
        <f t="shared" si="23"/>
        <v>1.9849999999999999</v>
      </c>
      <c r="J203" s="109">
        <f t="shared" si="21"/>
        <v>11.535</v>
      </c>
      <c r="K203" s="6">
        <f t="shared" si="24"/>
        <v>0.17208495882097963</v>
      </c>
      <c r="M203" s="39">
        <v>197</v>
      </c>
    </row>
    <row r="204" spans="2:13">
      <c r="B204" s="122"/>
      <c r="C204" s="116">
        <f t="shared" si="20"/>
        <v>9.5500000000000007</v>
      </c>
      <c r="D204" s="106">
        <v>0</v>
      </c>
      <c r="E204" s="106">
        <v>0</v>
      </c>
      <c r="F204" s="106">
        <f t="shared" si="22"/>
        <v>1.99</v>
      </c>
      <c r="G204" s="106">
        <v>1</v>
      </c>
      <c r="H204" s="107">
        <f t="shared" si="19"/>
        <v>1.99</v>
      </c>
      <c r="I204" s="125">
        <f t="shared" si="23"/>
        <v>1.99</v>
      </c>
      <c r="J204" s="109">
        <f t="shared" si="21"/>
        <v>11.540000000000001</v>
      </c>
      <c r="K204" s="6">
        <f t="shared" si="24"/>
        <v>0.17244367417677642</v>
      </c>
      <c r="M204" s="39">
        <v>198</v>
      </c>
    </row>
    <row r="205" spans="2:13">
      <c r="B205" s="122"/>
      <c r="C205" s="116">
        <f t="shared" si="20"/>
        <v>9.5500000000000007</v>
      </c>
      <c r="D205" s="106">
        <v>0</v>
      </c>
      <c r="E205" s="106">
        <v>0</v>
      </c>
      <c r="F205" s="106">
        <f t="shared" si="22"/>
        <v>1.9950000000000001</v>
      </c>
      <c r="G205" s="106">
        <v>1</v>
      </c>
      <c r="H205" s="107">
        <f t="shared" si="19"/>
        <v>1.9950000000000001</v>
      </c>
      <c r="I205" s="125">
        <f t="shared" si="23"/>
        <v>1.9950000000000001</v>
      </c>
      <c r="J205" s="109">
        <f t="shared" si="21"/>
        <v>11.545000000000002</v>
      </c>
      <c r="K205" s="6">
        <f t="shared" si="24"/>
        <v>0.17280207882200085</v>
      </c>
      <c r="M205" s="39">
        <v>199</v>
      </c>
    </row>
    <row r="206" spans="2:13">
      <c r="B206" s="122"/>
      <c r="C206" s="116">
        <f t="shared" si="20"/>
        <v>9.5500000000000007</v>
      </c>
      <c r="D206" s="106">
        <v>0</v>
      </c>
      <c r="E206" s="106">
        <v>0</v>
      </c>
      <c r="F206" s="106">
        <f t="shared" si="22"/>
        <v>2</v>
      </c>
      <c r="G206" s="106">
        <v>1</v>
      </c>
      <c r="H206" s="107">
        <f t="shared" si="19"/>
        <v>2</v>
      </c>
      <c r="I206" s="125">
        <f t="shared" si="23"/>
        <v>2</v>
      </c>
      <c r="J206" s="109">
        <f t="shared" si="21"/>
        <v>11.55</v>
      </c>
      <c r="K206" s="6">
        <f t="shared" si="24"/>
        <v>0.17316017316017315</v>
      </c>
      <c r="L206" t="s">
        <v>189</v>
      </c>
      <c r="M206" s="39">
        <v>200</v>
      </c>
    </row>
    <row r="207" spans="2:13">
      <c r="B207" s="122"/>
      <c r="C207" s="116">
        <f t="shared" si="20"/>
        <v>9.5500000000000007</v>
      </c>
      <c r="D207" s="106">
        <v>0</v>
      </c>
      <c r="E207" s="106">
        <v>0</v>
      </c>
      <c r="F207" s="106">
        <f t="shared" si="22"/>
        <v>2.0049999999999999</v>
      </c>
      <c r="G207" s="106">
        <v>1</v>
      </c>
      <c r="H207" s="107">
        <f t="shared" si="19"/>
        <v>2.0049999999999999</v>
      </c>
      <c r="I207" s="125">
        <f t="shared" si="23"/>
        <v>2.0049999999999999</v>
      </c>
      <c r="J207" s="109">
        <f t="shared" si="21"/>
        <v>11.555</v>
      </c>
      <c r="K207" s="6">
        <f t="shared" si="24"/>
        <v>0.17351795759411509</v>
      </c>
      <c r="M207" s="39">
        <v>201</v>
      </c>
    </row>
    <row r="208" spans="2:13">
      <c r="B208" s="122"/>
      <c r="C208" s="116">
        <f t="shared" si="20"/>
        <v>9.5500000000000007</v>
      </c>
      <c r="D208" s="106">
        <v>0</v>
      </c>
      <c r="E208" s="106">
        <v>0</v>
      </c>
      <c r="F208" s="106">
        <f t="shared" si="22"/>
        <v>2.0099999999999998</v>
      </c>
      <c r="G208" s="106">
        <v>1</v>
      </c>
      <c r="H208" s="107">
        <f t="shared" si="19"/>
        <v>2.0099999999999998</v>
      </c>
      <c r="I208" s="125">
        <f t="shared" si="23"/>
        <v>2.0099999999999998</v>
      </c>
      <c r="J208" s="109">
        <f t="shared" si="21"/>
        <v>11.56</v>
      </c>
      <c r="K208" s="6">
        <f t="shared" si="24"/>
        <v>0.17387543252595153</v>
      </c>
      <c r="M208" s="39">
        <v>202</v>
      </c>
    </row>
    <row r="209" spans="2:13">
      <c r="B209" s="122"/>
      <c r="C209" s="116">
        <f t="shared" si="20"/>
        <v>9.5500000000000007</v>
      </c>
      <c r="D209" s="106">
        <v>0</v>
      </c>
      <c r="E209" s="106">
        <v>0</v>
      </c>
      <c r="F209" s="106">
        <f t="shared" si="22"/>
        <v>2.0149999999999997</v>
      </c>
      <c r="G209" s="106">
        <v>1</v>
      </c>
      <c r="H209" s="107">
        <f t="shared" si="19"/>
        <v>2.0149999999999997</v>
      </c>
      <c r="I209" s="125">
        <f t="shared" si="23"/>
        <v>2.0149999999999997</v>
      </c>
      <c r="J209" s="109">
        <f t="shared" si="21"/>
        <v>11.565000000000001</v>
      </c>
      <c r="K209" s="6">
        <f t="shared" si="24"/>
        <v>0.17423259835711194</v>
      </c>
      <c r="M209" s="39">
        <v>203</v>
      </c>
    </row>
    <row r="210" spans="2:13">
      <c r="B210" s="122"/>
      <c r="C210" s="116">
        <f t="shared" si="20"/>
        <v>9.5500000000000007</v>
      </c>
      <c r="D210" s="106">
        <v>0</v>
      </c>
      <c r="E210" s="106">
        <v>0</v>
      </c>
      <c r="F210" s="106">
        <f t="shared" si="22"/>
        <v>2.02</v>
      </c>
      <c r="G210" s="106">
        <v>1</v>
      </c>
      <c r="H210" s="107">
        <f t="shared" si="19"/>
        <v>2.02</v>
      </c>
      <c r="I210" s="125">
        <f t="shared" si="23"/>
        <v>2.02</v>
      </c>
      <c r="J210" s="109">
        <f t="shared" si="21"/>
        <v>11.57</v>
      </c>
      <c r="K210" s="6">
        <f t="shared" si="24"/>
        <v>0.17458945548833188</v>
      </c>
      <c r="M210" s="39">
        <v>204</v>
      </c>
    </row>
    <row r="211" spans="2:13">
      <c r="B211" s="119"/>
      <c r="C211" s="116">
        <f t="shared" si="20"/>
        <v>9.5500000000000007</v>
      </c>
      <c r="D211" s="106">
        <v>0</v>
      </c>
      <c r="E211" s="106">
        <v>0</v>
      </c>
      <c r="F211" s="106">
        <f t="shared" si="22"/>
        <v>2.0249999999999999</v>
      </c>
      <c r="G211" s="106">
        <v>1</v>
      </c>
      <c r="H211" s="107">
        <f t="shared" si="19"/>
        <v>2.0249999999999999</v>
      </c>
      <c r="I211" s="125">
        <f t="shared" si="23"/>
        <v>2.0249999999999999</v>
      </c>
      <c r="J211" s="109">
        <f t="shared" si="21"/>
        <v>11.575000000000001</v>
      </c>
      <c r="K211" s="6">
        <f t="shared" si="24"/>
        <v>0.1749460043196544</v>
      </c>
      <c r="M211" s="39">
        <v>205</v>
      </c>
    </row>
    <row r="212" spans="2:13">
      <c r="B212" s="122"/>
      <c r="C212" s="116">
        <f t="shared" si="20"/>
        <v>9.5500000000000007</v>
      </c>
      <c r="D212" s="106">
        <v>0</v>
      </c>
      <c r="E212" s="106">
        <v>0</v>
      </c>
      <c r="F212" s="106">
        <f t="shared" si="22"/>
        <v>2.0300000000000002</v>
      </c>
      <c r="G212" s="106">
        <v>1</v>
      </c>
      <c r="H212" s="107">
        <f t="shared" si="19"/>
        <v>2.0300000000000002</v>
      </c>
      <c r="I212" s="125">
        <f t="shared" si="23"/>
        <v>2.0300000000000002</v>
      </c>
      <c r="J212" s="109">
        <f t="shared" si="21"/>
        <v>11.580000000000002</v>
      </c>
      <c r="K212" s="6">
        <f t="shared" si="24"/>
        <v>0.17530224525043178</v>
      </c>
      <c r="M212" s="39">
        <v>206</v>
      </c>
    </row>
    <row r="213" spans="2:13">
      <c r="B213" s="119"/>
      <c r="C213" s="116">
        <f t="shared" si="20"/>
        <v>9.5500000000000007</v>
      </c>
      <c r="D213" s="106">
        <v>0</v>
      </c>
      <c r="E213" s="106">
        <v>0</v>
      </c>
      <c r="F213" s="106">
        <f t="shared" si="22"/>
        <v>2.0350000000000001</v>
      </c>
      <c r="G213" s="106">
        <v>1</v>
      </c>
      <c r="H213" s="107">
        <f t="shared" si="19"/>
        <v>2.0350000000000001</v>
      </c>
      <c r="I213" s="125">
        <f t="shared" si="23"/>
        <v>2.0350000000000001</v>
      </c>
      <c r="J213" s="109">
        <f t="shared" si="21"/>
        <v>11.585000000000001</v>
      </c>
      <c r="K213" s="6">
        <f t="shared" si="24"/>
        <v>0.1756581786793267</v>
      </c>
      <c r="M213" s="39">
        <v>207</v>
      </c>
    </row>
    <row r="214" spans="2:13">
      <c r="B214" s="122"/>
      <c r="C214" s="116">
        <f t="shared" si="20"/>
        <v>9.5500000000000007</v>
      </c>
      <c r="D214" s="106">
        <v>0</v>
      </c>
      <c r="E214" s="106">
        <v>0</v>
      </c>
      <c r="F214" s="106">
        <f t="shared" si="22"/>
        <v>2.04</v>
      </c>
      <c r="G214" s="106">
        <v>1</v>
      </c>
      <c r="H214" s="107">
        <f t="shared" si="19"/>
        <v>2.04</v>
      </c>
      <c r="I214" s="125">
        <f t="shared" si="23"/>
        <v>2.04</v>
      </c>
      <c r="J214" s="109">
        <f t="shared" si="21"/>
        <v>11.59</v>
      </c>
      <c r="K214" s="6">
        <f t="shared" si="24"/>
        <v>0.17601380500431407</v>
      </c>
      <c r="M214" s="39">
        <v>208</v>
      </c>
    </row>
    <row r="215" spans="2:13">
      <c r="B215" s="122"/>
      <c r="C215" s="116">
        <f t="shared" si="20"/>
        <v>9.5500000000000007</v>
      </c>
      <c r="D215" s="106">
        <v>0</v>
      </c>
      <c r="E215" s="106">
        <v>0</v>
      </c>
      <c r="F215" s="106">
        <f t="shared" si="22"/>
        <v>2.0449999999999999</v>
      </c>
      <c r="G215" s="106">
        <v>1</v>
      </c>
      <c r="H215" s="107">
        <f t="shared" si="19"/>
        <v>2.0449999999999999</v>
      </c>
      <c r="I215" s="125">
        <f t="shared" si="23"/>
        <v>2.0449999999999999</v>
      </c>
      <c r="J215" s="109">
        <f t="shared" si="21"/>
        <v>11.595000000000001</v>
      </c>
      <c r="K215" s="6">
        <f t="shared" si="24"/>
        <v>0.17636912462268217</v>
      </c>
      <c r="M215" s="39">
        <v>209</v>
      </c>
    </row>
    <row r="216" spans="2:13">
      <c r="B216" s="119"/>
      <c r="C216" s="116">
        <f t="shared" si="20"/>
        <v>9.5500000000000007</v>
      </c>
      <c r="D216" s="106">
        <v>0</v>
      </c>
      <c r="E216" s="106">
        <v>0</v>
      </c>
      <c r="F216" s="106">
        <f t="shared" si="22"/>
        <v>2.0499999999999998</v>
      </c>
      <c r="G216" s="106">
        <v>1</v>
      </c>
      <c r="H216" s="107">
        <f t="shared" si="19"/>
        <v>2.0499999999999998</v>
      </c>
      <c r="I216" s="125">
        <f t="shared" si="23"/>
        <v>2.0499999999999998</v>
      </c>
      <c r="J216" s="109">
        <f t="shared" si="21"/>
        <v>11.600000000000001</v>
      </c>
      <c r="K216" s="6">
        <f t="shared" si="24"/>
        <v>0.17672413793103445</v>
      </c>
      <c r="M216" s="39">
        <v>210</v>
      </c>
    </row>
    <row r="217" spans="2:13">
      <c r="B217" s="122"/>
      <c r="C217" s="116">
        <f t="shared" si="20"/>
        <v>9.5500000000000007</v>
      </c>
      <c r="D217" s="106">
        <v>0</v>
      </c>
      <c r="E217" s="106">
        <v>0</v>
      </c>
      <c r="F217" s="106">
        <f t="shared" si="22"/>
        <v>2.0549999999999997</v>
      </c>
      <c r="G217" s="106">
        <v>1</v>
      </c>
      <c r="H217" s="107">
        <f t="shared" si="19"/>
        <v>2.0549999999999997</v>
      </c>
      <c r="I217" s="125">
        <f t="shared" si="23"/>
        <v>2.0549999999999997</v>
      </c>
      <c r="J217" s="109">
        <f t="shared" si="21"/>
        <v>11.605</v>
      </c>
      <c r="K217" s="6">
        <f t="shared" si="24"/>
        <v>0.17707884532529078</v>
      </c>
      <c r="M217" s="39">
        <v>211</v>
      </c>
    </row>
    <row r="218" spans="2:13">
      <c r="B218" s="122"/>
      <c r="C218" s="116">
        <f t="shared" si="20"/>
        <v>9.5500000000000007</v>
      </c>
      <c r="D218" s="106">
        <v>0</v>
      </c>
      <c r="E218" s="106">
        <v>0</v>
      </c>
      <c r="F218" s="106">
        <f t="shared" si="22"/>
        <v>2.06</v>
      </c>
      <c r="G218" s="106">
        <v>1</v>
      </c>
      <c r="H218" s="107">
        <f t="shared" si="19"/>
        <v>2.06</v>
      </c>
      <c r="I218" s="125">
        <f t="shared" si="23"/>
        <v>2.06</v>
      </c>
      <c r="J218" s="109">
        <f t="shared" si="21"/>
        <v>11.610000000000001</v>
      </c>
      <c r="K218" s="6">
        <f t="shared" si="24"/>
        <v>0.17743324720068904</v>
      </c>
      <c r="M218" s="39">
        <v>212</v>
      </c>
    </row>
    <row r="219" spans="2:13">
      <c r="B219" s="122"/>
      <c r="C219" s="116">
        <f t="shared" si="20"/>
        <v>9.5500000000000007</v>
      </c>
      <c r="D219" s="106">
        <v>0</v>
      </c>
      <c r="E219" s="106">
        <v>0</v>
      </c>
      <c r="F219" s="106">
        <f t="shared" si="22"/>
        <v>2.0649999999999999</v>
      </c>
      <c r="G219" s="106">
        <v>1</v>
      </c>
      <c r="H219" s="107">
        <f t="shared" si="19"/>
        <v>2.0649999999999999</v>
      </c>
      <c r="I219" s="125">
        <f t="shared" si="23"/>
        <v>2.0649999999999999</v>
      </c>
      <c r="J219" s="109">
        <f t="shared" si="21"/>
        <v>11.615</v>
      </c>
      <c r="K219" s="6">
        <f t="shared" si="24"/>
        <v>0.17778734395178647</v>
      </c>
      <c r="M219" s="39">
        <v>213</v>
      </c>
    </row>
    <row r="220" spans="2:13">
      <c r="B220" s="122"/>
      <c r="C220" s="116">
        <f t="shared" si="20"/>
        <v>9.5500000000000007</v>
      </c>
      <c r="D220" s="106">
        <v>0</v>
      </c>
      <c r="E220" s="106">
        <v>0</v>
      </c>
      <c r="F220" s="106">
        <f t="shared" si="22"/>
        <v>2.0700000000000003</v>
      </c>
      <c r="G220" s="106">
        <v>1</v>
      </c>
      <c r="H220" s="107">
        <f t="shared" si="19"/>
        <v>2.0700000000000003</v>
      </c>
      <c r="I220" s="125">
        <f t="shared" si="23"/>
        <v>2.0700000000000003</v>
      </c>
      <c r="J220" s="109">
        <f t="shared" si="21"/>
        <v>11.620000000000001</v>
      </c>
      <c r="K220" s="6">
        <f t="shared" si="24"/>
        <v>0.17814113597246128</v>
      </c>
      <c r="M220" s="39">
        <v>214</v>
      </c>
    </row>
    <row r="221" spans="2:13">
      <c r="B221" s="122"/>
      <c r="C221" s="116">
        <f t="shared" si="20"/>
        <v>9.5500000000000007</v>
      </c>
      <c r="D221" s="106">
        <v>0</v>
      </c>
      <c r="E221" s="106">
        <v>0</v>
      </c>
      <c r="F221" s="106">
        <f t="shared" si="22"/>
        <v>2.0750000000000002</v>
      </c>
      <c r="G221" s="106">
        <v>1</v>
      </c>
      <c r="H221" s="107">
        <f t="shared" si="19"/>
        <v>2.0750000000000002</v>
      </c>
      <c r="I221" s="125">
        <f t="shared" si="23"/>
        <v>2.0750000000000002</v>
      </c>
      <c r="J221" s="109">
        <f t="shared" si="21"/>
        <v>11.625</v>
      </c>
      <c r="K221" s="6">
        <f t="shared" si="24"/>
        <v>0.17849462365591398</v>
      </c>
      <c r="M221" s="39">
        <v>215</v>
      </c>
    </row>
    <row r="222" spans="2:13">
      <c r="B222" s="122"/>
      <c r="C222" s="116">
        <f t="shared" si="20"/>
        <v>9.5500000000000007</v>
      </c>
      <c r="D222" s="106">
        <v>0</v>
      </c>
      <c r="E222" s="106">
        <v>0</v>
      </c>
      <c r="F222" s="106">
        <f t="shared" si="22"/>
        <v>2.08</v>
      </c>
      <c r="G222" s="106">
        <v>1</v>
      </c>
      <c r="H222" s="107">
        <f t="shared" si="19"/>
        <v>2.08</v>
      </c>
      <c r="I222" s="125">
        <f t="shared" si="23"/>
        <v>2.08</v>
      </c>
      <c r="J222" s="109">
        <f t="shared" si="21"/>
        <v>11.63</v>
      </c>
      <c r="K222" s="6">
        <f t="shared" si="24"/>
        <v>0.17884780739466896</v>
      </c>
      <c r="M222" s="39">
        <v>216</v>
      </c>
    </row>
    <row r="223" spans="2:13">
      <c r="B223" s="122"/>
      <c r="C223" s="116">
        <f t="shared" si="20"/>
        <v>9.5500000000000007</v>
      </c>
      <c r="D223" s="106">
        <v>0</v>
      </c>
      <c r="E223" s="106">
        <v>0</v>
      </c>
      <c r="F223" s="106">
        <f t="shared" si="22"/>
        <v>2.085</v>
      </c>
      <c r="G223" s="106">
        <v>1</v>
      </c>
      <c r="H223" s="107">
        <f t="shared" si="19"/>
        <v>2.085</v>
      </c>
      <c r="I223" s="125">
        <f t="shared" si="23"/>
        <v>2.085</v>
      </c>
      <c r="J223" s="109">
        <f t="shared" si="21"/>
        <v>11.635000000000002</v>
      </c>
      <c r="K223" s="6">
        <f t="shared" si="24"/>
        <v>0.17920068758057583</v>
      </c>
      <c r="M223" s="39">
        <v>217</v>
      </c>
    </row>
    <row r="224" spans="2:13">
      <c r="B224" s="122"/>
      <c r="C224" s="116">
        <f t="shared" si="20"/>
        <v>9.5500000000000007</v>
      </c>
      <c r="D224" s="106">
        <v>0</v>
      </c>
      <c r="E224" s="106">
        <v>0</v>
      </c>
      <c r="F224" s="106">
        <f t="shared" si="22"/>
        <v>2.09</v>
      </c>
      <c r="G224" s="106">
        <v>1</v>
      </c>
      <c r="H224" s="107">
        <f t="shared" si="19"/>
        <v>2.09</v>
      </c>
      <c r="I224" s="125">
        <f t="shared" si="23"/>
        <v>2.09</v>
      </c>
      <c r="J224" s="109">
        <f t="shared" si="21"/>
        <v>11.64</v>
      </c>
      <c r="K224" s="6">
        <f t="shared" si="24"/>
        <v>0.17955326460481097</v>
      </c>
      <c r="M224" s="39">
        <v>218</v>
      </c>
    </row>
    <row r="225" spans="2:13">
      <c r="B225" s="122"/>
      <c r="C225" s="116">
        <f t="shared" si="20"/>
        <v>9.5500000000000007</v>
      </c>
      <c r="D225" s="106">
        <v>0</v>
      </c>
      <c r="E225" s="106">
        <v>0</v>
      </c>
      <c r="F225" s="106">
        <f t="shared" si="22"/>
        <v>2.0949999999999998</v>
      </c>
      <c r="G225" s="106">
        <v>1</v>
      </c>
      <c r="H225" s="107">
        <f t="shared" si="19"/>
        <v>2.0949999999999998</v>
      </c>
      <c r="I225" s="125">
        <f t="shared" si="23"/>
        <v>2.0949999999999998</v>
      </c>
      <c r="J225" s="109">
        <f t="shared" si="21"/>
        <v>11.645</v>
      </c>
      <c r="K225" s="6">
        <f t="shared" si="24"/>
        <v>0.17990553885787891</v>
      </c>
      <c r="M225" s="39">
        <v>219</v>
      </c>
    </row>
    <row r="226" spans="2:13">
      <c r="B226" s="122"/>
      <c r="C226" s="116">
        <f t="shared" si="20"/>
        <v>9.5500000000000007</v>
      </c>
      <c r="D226" s="106">
        <v>0</v>
      </c>
      <c r="E226" s="106">
        <v>0</v>
      </c>
      <c r="F226" s="106">
        <f t="shared" si="22"/>
        <v>2.1</v>
      </c>
      <c r="G226" s="106">
        <v>1</v>
      </c>
      <c r="H226" s="107">
        <f t="shared" si="19"/>
        <v>2.1</v>
      </c>
      <c r="I226" s="125">
        <f t="shared" si="23"/>
        <v>2.1</v>
      </c>
      <c r="J226" s="109">
        <f t="shared" si="21"/>
        <v>11.65</v>
      </c>
      <c r="K226" s="6">
        <f t="shared" si="24"/>
        <v>0.18025751072961374</v>
      </c>
      <c r="M226" s="39">
        <v>220</v>
      </c>
    </row>
    <row r="227" spans="2:13">
      <c r="B227" s="122"/>
      <c r="C227" s="116">
        <f t="shared" si="20"/>
        <v>9.5500000000000007</v>
      </c>
      <c r="D227" s="106">
        <v>0</v>
      </c>
      <c r="E227" s="106">
        <v>0</v>
      </c>
      <c r="F227" s="106">
        <f t="shared" si="22"/>
        <v>2.105</v>
      </c>
      <c r="G227" s="106">
        <v>1</v>
      </c>
      <c r="H227" s="107">
        <f t="shared" si="19"/>
        <v>2.105</v>
      </c>
      <c r="I227" s="125">
        <f t="shared" si="23"/>
        <v>2.105</v>
      </c>
      <c r="J227" s="109">
        <f t="shared" si="21"/>
        <v>11.655000000000001</v>
      </c>
      <c r="K227" s="6">
        <f t="shared" si="24"/>
        <v>0.1806091806091806</v>
      </c>
      <c r="M227" s="39">
        <v>221</v>
      </c>
    </row>
    <row r="228" spans="2:13">
      <c r="B228" s="122"/>
      <c r="C228" s="116">
        <f t="shared" si="20"/>
        <v>9.5500000000000007</v>
      </c>
      <c r="D228" s="106">
        <v>0</v>
      </c>
      <c r="E228" s="106">
        <v>0</v>
      </c>
      <c r="F228" s="106">
        <f t="shared" si="22"/>
        <v>2.1100000000000003</v>
      </c>
      <c r="G228" s="106">
        <v>1</v>
      </c>
      <c r="H228" s="107">
        <f t="shared" si="19"/>
        <v>2.1100000000000003</v>
      </c>
      <c r="I228" s="125">
        <f t="shared" si="23"/>
        <v>2.1100000000000003</v>
      </c>
      <c r="J228" s="109">
        <f t="shared" si="21"/>
        <v>11.66</v>
      </c>
      <c r="K228" s="6">
        <f t="shared" si="24"/>
        <v>0.1809605488850772</v>
      </c>
      <c r="M228" s="39">
        <v>222</v>
      </c>
    </row>
    <row r="229" spans="2:13">
      <c r="B229" s="122"/>
      <c r="C229" s="116">
        <f t="shared" si="20"/>
        <v>9.5500000000000007</v>
      </c>
      <c r="D229" s="106">
        <v>0</v>
      </c>
      <c r="E229" s="106">
        <v>0</v>
      </c>
      <c r="F229" s="106">
        <f t="shared" si="22"/>
        <v>2.1150000000000002</v>
      </c>
      <c r="G229" s="106">
        <v>1</v>
      </c>
      <c r="H229" s="107">
        <f t="shared" si="19"/>
        <v>2.1150000000000002</v>
      </c>
      <c r="I229" s="125">
        <f t="shared" si="23"/>
        <v>2.1150000000000002</v>
      </c>
      <c r="J229" s="109">
        <f t="shared" si="21"/>
        <v>11.665000000000001</v>
      </c>
      <c r="K229" s="6">
        <f t="shared" si="24"/>
        <v>0.18131161594513504</v>
      </c>
      <c r="M229" s="39">
        <v>223</v>
      </c>
    </row>
    <row r="230" spans="2:13">
      <c r="B230" s="122"/>
      <c r="C230" s="116">
        <f t="shared" si="20"/>
        <v>9.5500000000000007</v>
      </c>
      <c r="D230" s="106">
        <v>0</v>
      </c>
      <c r="E230" s="106">
        <v>0</v>
      </c>
      <c r="F230" s="106">
        <f t="shared" si="22"/>
        <v>2.12</v>
      </c>
      <c r="G230" s="106">
        <v>1</v>
      </c>
      <c r="H230" s="107">
        <f t="shared" si="19"/>
        <v>2.12</v>
      </c>
      <c r="I230" s="125">
        <f t="shared" si="23"/>
        <v>2.12</v>
      </c>
      <c r="J230" s="109">
        <f t="shared" si="21"/>
        <v>11.670000000000002</v>
      </c>
      <c r="K230" s="6">
        <f t="shared" si="24"/>
        <v>0.18166238217652098</v>
      </c>
      <c r="M230" s="39">
        <v>224</v>
      </c>
    </row>
    <row r="231" spans="2:13">
      <c r="B231" s="122"/>
      <c r="C231" s="116">
        <f t="shared" si="20"/>
        <v>9.5500000000000007</v>
      </c>
      <c r="D231" s="106">
        <v>0</v>
      </c>
      <c r="E231" s="106">
        <v>0</v>
      </c>
      <c r="F231" s="106">
        <f t="shared" si="22"/>
        <v>2.125</v>
      </c>
      <c r="G231" s="106">
        <v>1</v>
      </c>
      <c r="H231" s="107">
        <f t="shared" si="19"/>
        <v>2.125</v>
      </c>
      <c r="I231" s="125">
        <f t="shared" si="23"/>
        <v>2.125</v>
      </c>
      <c r="J231" s="109">
        <f t="shared" si="21"/>
        <v>11.675000000000001</v>
      </c>
      <c r="K231" s="6">
        <f t="shared" si="24"/>
        <v>0.18201284796573874</v>
      </c>
      <c r="M231" s="39">
        <v>225</v>
      </c>
    </row>
    <row r="232" spans="2:13">
      <c r="B232" s="122"/>
      <c r="C232" s="116">
        <f t="shared" si="20"/>
        <v>9.5500000000000007</v>
      </c>
      <c r="D232" s="106">
        <v>0</v>
      </c>
      <c r="E232" s="106">
        <v>0</v>
      </c>
      <c r="F232" s="106">
        <f t="shared" si="22"/>
        <v>2.13</v>
      </c>
      <c r="G232" s="106">
        <v>1</v>
      </c>
      <c r="H232" s="107">
        <f t="shared" si="19"/>
        <v>2.13</v>
      </c>
      <c r="I232" s="125">
        <f t="shared" si="23"/>
        <v>2.13</v>
      </c>
      <c r="J232" s="109">
        <f t="shared" si="21"/>
        <v>11.68</v>
      </c>
      <c r="K232" s="6">
        <f t="shared" si="24"/>
        <v>0.18236301369863014</v>
      </c>
      <c r="M232" s="39">
        <v>226</v>
      </c>
    </row>
    <row r="233" spans="2:13">
      <c r="B233" s="122"/>
      <c r="C233" s="116">
        <f t="shared" si="20"/>
        <v>9.5500000000000007</v>
      </c>
      <c r="D233" s="106">
        <v>0</v>
      </c>
      <c r="E233" s="106">
        <v>0</v>
      </c>
      <c r="F233" s="106">
        <f t="shared" si="22"/>
        <v>2.1349999999999998</v>
      </c>
      <c r="G233" s="106">
        <v>1</v>
      </c>
      <c r="H233" s="107">
        <f t="shared" si="19"/>
        <v>2.1349999999999998</v>
      </c>
      <c r="I233" s="125">
        <f t="shared" si="23"/>
        <v>2.1349999999999998</v>
      </c>
      <c r="J233" s="109">
        <f t="shared" si="21"/>
        <v>11.685</v>
      </c>
      <c r="K233" s="6">
        <f t="shared" si="24"/>
        <v>0.18271287976037653</v>
      </c>
      <c r="M233" s="39">
        <v>227</v>
      </c>
    </row>
    <row r="234" spans="2:13">
      <c r="B234" s="122"/>
      <c r="C234" s="116">
        <f t="shared" si="20"/>
        <v>9.5500000000000007</v>
      </c>
      <c r="D234" s="106">
        <v>0</v>
      </c>
      <c r="E234" s="106">
        <v>0</v>
      </c>
      <c r="F234" s="106">
        <f t="shared" si="22"/>
        <v>2.1399999999999997</v>
      </c>
      <c r="G234" s="106">
        <v>1</v>
      </c>
      <c r="H234" s="107">
        <f t="shared" si="19"/>
        <v>2.1399999999999997</v>
      </c>
      <c r="I234" s="125">
        <f t="shared" si="23"/>
        <v>2.1399999999999997</v>
      </c>
      <c r="J234" s="109">
        <f t="shared" si="21"/>
        <v>11.690000000000001</v>
      </c>
      <c r="K234" s="6">
        <f t="shared" si="24"/>
        <v>0.18306244653550038</v>
      </c>
      <c r="M234" s="39">
        <v>228</v>
      </c>
    </row>
    <row r="235" spans="2:13">
      <c r="B235" s="122"/>
      <c r="C235" s="116">
        <f t="shared" si="20"/>
        <v>9.5500000000000007</v>
      </c>
      <c r="D235" s="106">
        <v>0</v>
      </c>
      <c r="E235" s="106">
        <v>0</v>
      </c>
      <c r="F235" s="106">
        <f t="shared" si="22"/>
        <v>2.145</v>
      </c>
      <c r="G235" s="106">
        <v>1</v>
      </c>
      <c r="H235" s="107">
        <f t="shared" si="19"/>
        <v>2.145</v>
      </c>
      <c r="I235" s="125">
        <f t="shared" si="23"/>
        <v>2.145</v>
      </c>
      <c r="J235" s="109">
        <f t="shared" si="21"/>
        <v>11.695</v>
      </c>
      <c r="K235" s="6">
        <f t="shared" si="24"/>
        <v>0.18341171440786661</v>
      </c>
      <c r="M235" s="39">
        <v>229</v>
      </c>
    </row>
    <row r="236" spans="2:13">
      <c r="B236" s="118">
        <f>1+M236/200</f>
        <v>2.15</v>
      </c>
      <c r="C236" s="116">
        <f t="shared" si="20"/>
        <v>11.700000000000001</v>
      </c>
      <c r="D236" s="106">
        <v>0</v>
      </c>
      <c r="E236" s="106">
        <v>0</v>
      </c>
      <c r="F236" s="106">
        <f t="shared" si="22"/>
        <v>2.15</v>
      </c>
      <c r="G236" s="106">
        <v>1</v>
      </c>
      <c r="H236" s="107">
        <f t="shared" si="19"/>
        <v>2.15</v>
      </c>
      <c r="I236" s="125">
        <f t="shared" si="23"/>
        <v>2.15</v>
      </c>
      <c r="J236" s="109">
        <f t="shared" si="21"/>
        <v>13.850000000000001</v>
      </c>
      <c r="K236" s="6">
        <f t="shared" si="24"/>
        <v>0.15523465703971118</v>
      </c>
      <c r="M236" s="39">
        <v>230</v>
      </c>
    </row>
    <row r="237" spans="2:13">
      <c r="B237" s="122"/>
      <c r="C237" s="116">
        <f t="shared" si="20"/>
        <v>11.700000000000001</v>
      </c>
      <c r="D237" s="106">
        <v>0</v>
      </c>
      <c r="E237" s="106">
        <v>0</v>
      </c>
      <c r="F237" s="106">
        <f t="shared" si="22"/>
        <v>2.1550000000000002</v>
      </c>
      <c r="G237" s="106">
        <v>1</v>
      </c>
      <c r="H237" s="107">
        <f t="shared" si="19"/>
        <v>2.1550000000000002</v>
      </c>
      <c r="I237" s="125">
        <f t="shared" si="23"/>
        <v>2.1550000000000002</v>
      </c>
      <c r="J237" s="109">
        <f t="shared" si="21"/>
        <v>13.855</v>
      </c>
      <c r="K237" s="6">
        <f t="shared" si="24"/>
        <v>0.15553951642006497</v>
      </c>
      <c r="M237" s="39">
        <v>231</v>
      </c>
    </row>
    <row r="238" spans="2:13">
      <c r="B238" s="122"/>
      <c r="C238" s="116">
        <f t="shared" si="20"/>
        <v>11.700000000000001</v>
      </c>
      <c r="D238" s="106">
        <v>0</v>
      </c>
      <c r="E238" s="106">
        <v>0</v>
      </c>
      <c r="F238" s="106">
        <f t="shared" si="22"/>
        <v>2.16</v>
      </c>
      <c r="G238" s="106">
        <v>1</v>
      </c>
      <c r="H238" s="107">
        <f t="shared" si="19"/>
        <v>2.16</v>
      </c>
      <c r="I238" s="125">
        <f t="shared" si="23"/>
        <v>2.16</v>
      </c>
      <c r="J238" s="109">
        <f t="shared" si="21"/>
        <v>13.860000000000001</v>
      </c>
      <c r="K238" s="6">
        <f t="shared" si="24"/>
        <v>0.15584415584415584</v>
      </c>
      <c r="M238" s="39">
        <v>232</v>
      </c>
    </row>
    <row r="239" spans="2:13">
      <c r="B239" s="122"/>
      <c r="C239" s="116">
        <f t="shared" si="20"/>
        <v>11.700000000000001</v>
      </c>
      <c r="D239" s="106">
        <v>0</v>
      </c>
      <c r="E239" s="106">
        <v>0</v>
      </c>
      <c r="F239" s="106">
        <f t="shared" si="22"/>
        <v>2.165</v>
      </c>
      <c r="G239" s="106">
        <v>1</v>
      </c>
      <c r="H239" s="107">
        <f t="shared" si="19"/>
        <v>2.165</v>
      </c>
      <c r="I239" s="125">
        <f t="shared" si="23"/>
        <v>2.165</v>
      </c>
      <c r="J239" s="109">
        <f t="shared" si="21"/>
        <v>13.865000000000002</v>
      </c>
      <c r="K239" s="6">
        <f t="shared" si="24"/>
        <v>0.15614857554994588</v>
      </c>
      <c r="M239" s="39">
        <v>233</v>
      </c>
    </row>
    <row r="240" spans="2:13">
      <c r="B240" s="122"/>
      <c r="C240" s="116">
        <f t="shared" si="20"/>
        <v>11.700000000000001</v>
      </c>
      <c r="D240" s="106">
        <v>0</v>
      </c>
      <c r="E240" s="106">
        <v>0</v>
      </c>
      <c r="F240" s="106">
        <f t="shared" si="22"/>
        <v>2.17</v>
      </c>
      <c r="G240" s="106">
        <v>1</v>
      </c>
      <c r="H240" s="107">
        <f t="shared" si="19"/>
        <v>2.17</v>
      </c>
      <c r="I240" s="125">
        <f t="shared" si="23"/>
        <v>2.17</v>
      </c>
      <c r="J240" s="109">
        <f t="shared" si="21"/>
        <v>13.870000000000001</v>
      </c>
      <c r="K240" s="6">
        <f t="shared" si="24"/>
        <v>0.15645277577505406</v>
      </c>
      <c r="M240" s="39">
        <v>234</v>
      </c>
    </row>
    <row r="241" spans="2:13">
      <c r="B241" s="122"/>
      <c r="C241" s="116">
        <f t="shared" si="20"/>
        <v>11.700000000000001</v>
      </c>
      <c r="D241" s="106">
        <v>0</v>
      </c>
      <c r="E241" s="106">
        <v>0</v>
      </c>
      <c r="F241" s="106">
        <f t="shared" si="22"/>
        <v>2.1749999999999998</v>
      </c>
      <c r="G241" s="106">
        <v>1</v>
      </c>
      <c r="H241" s="107">
        <f t="shared" si="19"/>
        <v>2.1749999999999998</v>
      </c>
      <c r="I241" s="125">
        <f t="shared" si="23"/>
        <v>2.1749999999999998</v>
      </c>
      <c r="J241" s="109">
        <f t="shared" si="21"/>
        <v>13.875</v>
      </c>
      <c r="K241" s="6">
        <f t="shared" si="24"/>
        <v>0.15675675675675674</v>
      </c>
      <c r="M241" s="39">
        <v>235</v>
      </c>
    </row>
    <row r="242" spans="2:13">
      <c r="B242" s="122"/>
      <c r="C242" s="116">
        <f t="shared" si="20"/>
        <v>11.700000000000001</v>
      </c>
      <c r="D242" s="106">
        <v>0</v>
      </c>
      <c r="E242" s="106">
        <v>0</v>
      </c>
      <c r="F242" s="106">
        <f t="shared" si="22"/>
        <v>2.1799999999999997</v>
      </c>
      <c r="G242" s="106">
        <v>1</v>
      </c>
      <c r="H242" s="107">
        <f t="shared" si="19"/>
        <v>2.1799999999999997</v>
      </c>
      <c r="I242" s="125">
        <f t="shared" si="23"/>
        <v>2.1799999999999997</v>
      </c>
      <c r="J242" s="109">
        <f t="shared" si="21"/>
        <v>13.88</v>
      </c>
      <c r="K242" s="6">
        <f t="shared" si="24"/>
        <v>0.15706051873198845</v>
      </c>
      <c r="M242" s="39">
        <v>236</v>
      </c>
    </row>
    <row r="243" spans="2:13">
      <c r="B243" s="122"/>
      <c r="C243" s="116">
        <f t="shared" si="20"/>
        <v>11.700000000000001</v>
      </c>
      <c r="D243" s="106">
        <v>0</v>
      </c>
      <c r="E243" s="106">
        <v>0</v>
      </c>
      <c r="F243" s="106">
        <f t="shared" si="22"/>
        <v>2.1850000000000001</v>
      </c>
      <c r="G243" s="106">
        <v>1</v>
      </c>
      <c r="H243" s="107">
        <f t="shared" si="19"/>
        <v>2.1850000000000001</v>
      </c>
      <c r="I243" s="125">
        <f t="shared" si="23"/>
        <v>2.1850000000000001</v>
      </c>
      <c r="J243" s="109">
        <f t="shared" si="21"/>
        <v>13.885000000000002</v>
      </c>
      <c r="K243" s="6">
        <f t="shared" si="24"/>
        <v>0.15736406193734245</v>
      </c>
      <c r="M243" s="39">
        <v>237</v>
      </c>
    </row>
    <row r="244" spans="2:13">
      <c r="B244" s="122"/>
      <c r="C244" s="116">
        <f t="shared" si="20"/>
        <v>11.700000000000001</v>
      </c>
      <c r="D244" s="106">
        <v>0</v>
      </c>
      <c r="E244" s="106">
        <v>0</v>
      </c>
      <c r="F244" s="106">
        <f t="shared" si="22"/>
        <v>2.19</v>
      </c>
      <c r="G244" s="106">
        <v>1</v>
      </c>
      <c r="H244" s="107">
        <f t="shared" si="19"/>
        <v>2.19</v>
      </c>
      <c r="I244" s="125">
        <f t="shared" si="23"/>
        <v>2.19</v>
      </c>
      <c r="J244" s="109">
        <f t="shared" si="21"/>
        <v>13.89</v>
      </c>
      <c r="K244" s="6">
        <f t="shared" si="24"/>
        <v>0.15766738660907126</v>
      </c>
      <c r="M244" s="39">
        <v>238</v>
      </c>
    </row>
    <row r="245" spans="2:13">
      <c r="B245" s="122"/>
      <c r="C245" s="116">
        <f t="shared" si="20"/>
        <v>11.700000000000001</v>
      </c>
      <c r="D245" s="106">
        <v>0</v>
      </c>
      <c r="E245" s="106">
        <v>0</v>
      </c>
      <c r="F245" s="106">
        <f t="shared" si="22"/>
        <v>2.1950000000000003</v>
      </c>
      <c r="G245" s="106">
        <v>1</v>
      </c>
      <c r="H245" s="107">
        <f t="shared" si="19"/>
        <v>2.1950000000000003</v>
      </c>
      <c r="I245" s="125">
        <f t="shared" si="23"/>
        <v>2.1950000000000003</v>
      </c>
      <c r="J245" s="109">
        <f t="shared" si="21"/>
        <v>13.895000000000001</v>
      </c>
      <c r="K245" s="6">
        <f t="shared" si="24"/>
        <v>0.15797049298308743</v>
      </c>
      <c r="M245" s="39">
        <v>239</v>
      </c>
    </row>
    <row r="246" spans="2:13">
      <c r="B246" s="119"/>
      <c r="C246" s="116">
        <f t="shared" si="20"/>
        <v>11.700000000000001</v>
      </c>
      <c r="D246" s="106">
        <v>0</v>
      </c>
      <c r="E246" s="106">
        <v>0</v>
      </c>
      <c r="F246" s="106">
        <f t="shared" si="22"/>
        <v>2.2000000000000002</v>
      </c>
      <c r="G246" s="106">
        <v>1</v>
      </c>
      <c r="H246" s="107">
        <f t="shared" si="19"/>
        <v>2.2000000000000002</v>
      </c>
      <c r="I246" s="125">
        <f t="shared" si="23"/>
        <v>2.2000000000000002</v>
      </c>
      <c r="J246" s="109">
        <f t="shared" si="21"/>
        <v>13.900000000000002</v>
      </c>
      <c r="K246" s="6">
        <f t="shared" si="24"/>
        <v>0.15827338129496402</v>
      </c>
      <c r="M246" s="39">
        <v>240</v>
      </c>
    </row>
    <row r="247" spans="2:13">
      <c r="B247" s="122"/>
      <c r="C247" s="116">
        <f t="shared" si="20"/>
        <v>11.700000000000001</v>
      </c>
      <c r="D247" s="106">
        <v>0</v>
      </c>
      <c r="E247" s="106">
        <v>0</v>
      </c>
      <c r="F247" s="106">
        <f t="shared" si="22"/>
        <v>2.2050000000000001</v>
      </c>
      <c r="G247" s="106">
        <v>1</v>
      </c>
      <c r="H247" s="107">
        <f t="shared" si="19"/>
        <v>2.2050000000000001</v>
      </c>
      <c r="I247" s="125">
        <f t="shared" si="23"/>
        <v>2.2050000000000001</v>
      </c>
      <c r="J247" s="109">
        <f t="shared" si="21"/>
        <v>13.905000000000001</v>
      </c>
      <c r="K247" s="6">
        <f t="shared" si="24"/>
        <v>0.15857605177993528</v>
      </c>
      <c r="M247" s="39">
        <v>241</v>
      </c>
    </row>
    <row r="248" spans="2:13">
      <c r="B248" s="122"/>
      <c r="C248" s="116">
        <f t="shared" si="20"/>
        <v>11.700000000000001</v>
      </c>
      <c r="D248" s="106">
        <v>0</v>
      </c>
      <c r="E248" s="106">
        <v>0</v>
      </c>
      <c r="F248" s="106">
        <f t="shared" si="22"/>
        <v>2.21</v>
      </c>
      <c r="G248" s="106">
        <v>1</v>
      </c>
      <c r="H248" s="107">
        <f t="shared" si="19"/>
        <v>2.21</v>
      </c>
      <c r="I248" s="125">
        <f t="shared" si="23"/>
        <v>2.21</v>
      </c>
      <c r="J248" s="109">
        <f t="shared" si="21"/>
        <v>13.91</v>
      </c>
      <c r="K248" s="6">
        <f t="shared" si="24"/>
        <v>0.15887850467289719</v>
      </c>
      <c r="M248" s="39">
        <v>242</v>
      </c>
    </row>
    <row r="249" spans="2:13">
      <c r="B249" s="122"/>
      <c r="C249" s="116">
        <f t="shared" si="20"/>
        <v>11.700000000000001</v>
      </c>
      <c r="D249" s="106">
        <v>0</v>
      </c>
      <c r="E249" s="106">
        <v>0</v>
      </c>
      <c r="F249" s="106">
        <f t="shared" si="22"/>
        <v>2.2149999999999999</v>
      </c>
      <c r="G249" s="106">
        <v>1</v>
      </c>
      <c r="H249" s="107">
        <f t="shared" ref="H249:H312" si="25">((1-D249)+D249*E249)*F249*G249</f>
        <v>2.2149999999999999</v>
      </c>
      <c r="I249" s="125">
        <f t="shared" si="23"/>
        <v>2.2149999999999999</v>
      </c>
      <c r="J249" s="109">
        <f t="shared" si="21"/>
        <v>13.915000000000001</v>
      </c>
      <c r="K249" s="6">
        <f t="shared" si="24"/>
        <v>0.15918074020840817</v>
      </c>
      <c r="M249" s="39">
        <v>243</v>
      </c>
    </row>
    <row r="250" spans="2:13">
      <c r="B250" s="122"/>
      <c r="C250" s="116">
        <f t="shared" si="20"/>
        <v>11.700000000000001</v>
      </c>
      <c r="D250" s="106">
        <v>0</v>
      </c>
      <c r="E250" s="106">
        <v>0</v>
      </c>
      <c r="F250" s="106">
        <f t="shared" si="22"/>
        <v>2.2199999999999998</v>
      </c>
      <c r="G250" s="106">
        <v>1</v>
      </c>
      <c r="H250" s="107">
        <f t="shared" si="25"/>
        <v>2.2199999999999998</v>
      </c>
      <c r="I250" s="125">
        <f t="shared" si="23"/>
        <v>2.2199999999999998</v>
      </c>
      <c r="J250" s="109">
        <f t="shared" si="21"/>
        <v>13.920000000000002</v>
      </c>
      <c r="K250" s="6">
        <f t="shared" si="24"/>
        <v>0.15948275862068961</v>
      </c>
      <c r="M250" s="39">
        <v>244</v>
      </c>
    </row>
    <row r="251" spans="2:13">
      <c r="B251" s="119"/>
      <c r="C251" s="116">
        <f t="shared" si="20"/>
        <v>11.700000000000001</v>
      </c>
      <c r="D251" s="106">
        <v>0</v>
      </c>
      <c r="E251" s="106">
        <v>0</v>
      </c>
      <c r="F251" s="106">
        <f t="shared" si="22"/>
        <v>2.2250000000000001</v>
      </c>
      <c r="G251" s="106">
        <v>1</v>
      </c>
      <c r="H251" s="107">
        <f t="shared" si="25"/>
        <v>2.2250000000000001</v>
      </c>
      <c r="I251" s="125">
        <f t="shared" si="23"/>
        <v>2.2250000000000001</v>
      </c>
      <c r="J251" s="109">
        <f t="shared" si="21"/>
        <v>13.925000000000001</v>
      </c>
      <c r="K251" s="6">
        <f t="shared" si="24"/>
        <v>0.15978456014362658</v>
      </c>
      <c r="M251" s="39">
        <v>245</v>
      </c>
    </row>
    <row r="252" spans="2:13">
      <c r="B252" s="122"/>
      <c r="C252" s="116">
        <f t="shared" si="20"/>
        <v>11.700000000000001</v>
      </c>
      <c r="D252" s="106">
        <v>0</v>
      </c>
      <c r="E252" s="106">
        <v>0</v>
      </c>
      <c r="F252" s="106">
        <f t="shared" si="22"/>
        <v>2.23</v>
      </c>
      <c r="G252" s="106">
        <v>1</v>
      </c>
      <c r="H252" s="107">
        <f t="shared" si="25"/>
        <v>2.23</v>
      </c>
      <c r="I252" s="125">
        <f t="shared" si="23"/>
        <v>2.23</v>
      </c>
      <c r="J252" s="109">
        <f t="shared" si="21"/>
        <v>13.930000000000001</v>
      </c>
      <c r="K252" s="6">
        <f t="shared" si="24"/>
        <v>0.16008614501076812</v>
      </c>
      <c r="M252" s="39">
        <v>246</v>
      </c>
    </row>
    <row r="253" spans="2:13">
      <c r="B253" s="122"/>
      <c r="C253" s="116">
        <f t="shared" si="20"/>
        <v>11.700000000000001</v>
      </c>
      <c r="D253" s="106">
        <v>0</v>
      </c>
      <c r="E253" s="106">
        <v>0</v>
      </c>
      <c r="F253" s="106">
        <f t="shared" si="22"/>
        <v>2.2350000000000003</v>
      </c>
      <c r="G253" s="106">
        <v>1</v>
      </c>
      <c r="H253" s="107">
        <f t="shared" si="25"/>
        <v>2.2350000000000003</v>
      </c>
      <c r="I253" s="125">
        <f t="shared" si="23"/>
        <v>2.2350000000000003</v>
      </c>
      <c r="J253" s="109">
        <f t="shared" si="21"/>
        <v>13.935000000000002</v>
      </c>
      <c r="K253" s="6">
        <f t="shared" si="24"/>
        <v>0.16038751345532831</v>
      </c>
      <c r="M253" s="39">
        <v>247</v>
      </c>
    </row>
    <row r="254" spans="2:13">
      <c r="B254" s="122"/>
      <c r="C254" s="116">
        <f t="shared" si="20"/>
        <v>11.700000000000001</v>
      </c>
      <c r="D254" s="106">
        <v>0</v>
      </c>
      <c r="E254" s="106">
        <v>0</v>
      </c>
      <c r="F254" s="106">
        <f t="shared" si="22"/>
        <v>2.2400000000000002</v>
      </c>
      <c r="G254" s="106">
        <v>1</v>
      </c>
      <c r="H254" s="107">
        <f t="shared" si="25"/>
        <v>2.2400000000000002</v>
      </c>
      <c r="I254" s="125">
        <f t="shared" si="23"/>
        <v>2.2400000000000002</v>
      </c>
      <c r="J254" s="109">
        <f t="shared" si="21"/>
        <v>13.940000000000001</v>
      </c>
      <c r="K254" s="6">
        <f t="shared" si="24"/>
        <v>0.1606886657101865</v>
      </c>
      <c r="M254" s="39">
        <v>248</v>
      </c>
    </row>
    <row r="255" spans="2:13">
      <c r="B255" s="122"/>
      <c r="C255" s="116">
        <f t="shared" si="20"/>
        <v>11.700000000000001</v>
      </c>
      <c r="D255" s="106">
        <v>0</v>
      </c>
      <c r="E255" s="106">
        <v>0</v>
      </c>
      <c r="F255" s="106">
        <f t="shared" si="22"/>
        <v>2.2450000000000001</v>
      </c>
      <c r="G255" s="106">
        <v>1</v>
      </c>
      <c r="H255" s="107">
        <f t="shared" si="25"/>
        <v>2.2450000000000001</v>
      </c>
      <c r="I255" s="125">
        <f t="shared" si="23"/>
        <v>2.2450000000000001</v>
      </c>
      <c r="J255" s="109">
        <f t="shared" si="21"/>
        <v>13.945</v>
      </c>
      <c r="K255" s="6">
        <f t="shared" si="24"/>
        <v>0.16098960200788814</v>
      </c>
      <c r="M255" s="39">
        <v>249</v>
      </c>
    </row>
    <row r="256" spans="2:13">
      <c r="B256" s="122"/>
      <c r="C256" s="116">
        <f t="shared" si="20"/>
        <v>11.700000000000001</v>
      </c>
      <c r="D256" s="106">
        <v>0</v>
      </c>
      <c r="E256" s="106">
        <v>0</v>
      </c>
      <c r="F256" s="106">
        <f t="shared" si="22"/>
        <v>2.25</v>
      </c>
      <c r="G256" s="106">
        <v>1</v>
      </c>
      <c r="H256" s="107">
        <f t="shared" si="25"/>
        <v>2.25</v>
      </c>
      <c r="I256" s="125">
        <f t="shared" si="23"/>
        <v>2.25</v>
      </c>
      <c r="J256" s="109">
        <f t="shared" si="21"/>
        <v>13.950000000000001</v>
      </c>
      <c r="K256" s="6">
        <f t="shared" si="24"/>
        <v>0.16129032258064516</v>
      </c>
      <c r="L256" t="s">
        <v>189</v>
      </c>
      <c r="M256" s="39">
        <v>250</v>
      </c>
    </row>
    <row r="257" spans="2:13">
      <c r="B257" s="122"/>
      <c r="C257" s="116">
        <f t="shared" si="20"/>
        <v>11.700000000000001</v>
      </c>
      <c r="D257" s="106">
        <v>0</v>
      </c>
      <c r="E257" s="106">
        <v>0</v>
      </c>
      <c r="F257" s="106">
        <f t="shared" si="22"/>
        <v>2.2549999999999999</v>
      </c>
      <c r="G257" s="106">
        <v>1</v>
      </c>
      <c r="H257" s="107">
        <f t="shared" si="25"/>
        <v>2.2549999999999999</v>
      </c>
      <c r="I257" s="125">
        <f t="shared" si="23"/>
        <v>2.2549999999999999</v>
      </c>
      <c r="J257" s="109">
        <f t="shared" si="21"/>
        <v>13.955000000000002</v>
      </c>
      <c r="K257" s="6">
        <f t="shared" si="24"/>
        <v>0.16159082766033678</v>
      </c>
      <c r="M257" s="39">
        <v>251</v>
      </c>
    </row>
    <row r="258" spans="2:13">
      <c r="B258" s="122"/>
      <c r="C258" s="116">
        <f t="shared" si="20"/>
        <v>11.700000000000001</v>
      </c>
      <c r="D258" s="106">
        <v>0</v>
      </c>
      <c r="E258" s="106">
        <v>0</v>
      </c>
      <c r="F258" s="106">
        <f t="shared" si="22"/>
        <v>2.2599999999999998</v>
      </c>
      <c r="G258" s="106">
        <v>1</v>
      </c>
      <c r="H258" s="107">
        <f t="shared" si="25"/>
        <v>2.2599999999999998</v>
      </c>
      <c r="I258" s="125">
        <f t="shared" si="23"/>
        <v>2.2599999999999998</v>
      </c>
      <c r="J258" s="109">
        <f t="shared" si="21"/>
        <v>13.96</v>
      </c>
      <c r="K258" s="6">
        <f t="shared" si="24"/>
        <v>0.16189111747851001</v>
      </c>
      <c r="M258" s="39">
        <v>252</v>
      </c>
    </row>
    <row r="259" spans="2:13">
      <c r="B259" s="122"/>
      <c r="C259" s="116">
        <f t="shared" si="20"/>
        <v>11.700000000000001</v>
      </c>
      <c r="D259" s="106">
        <v>0</v>
      </c>
      <c r="E259" s="106">
        <v>0</v>
      </c>
      <c r="F259" s="106">
        <f t="shared" si="22"/>
        <v>2.2649999999999997</v>
      </c>
      <c r="G259" s="106">
        <v>1</v>
      </c>
      <c r="H259" s="107">
        <f t="shared" si="25"/>
        <v>2.2649999999999997</v>
      </c>
      <c r="I259" s="125">
        <f t="shared" si="23"/>
        <v>2.2649999999999997</v>
      </c>
      <c r="J259" s="109">
        <f t="shared" si="21"/>
        <v>13.965</v>
      </c>
      <c r="K259" s="6">
        <f t="shared" si="24"/>
        <v>0.16219119226638021</v>
      </c>
      <c r="M259" s="39">
        <v>253</v>
      </c>
    </row>
    <row r="260" spans="2:13">
      <c r="B260" s="122"/>
      <c r="C260" s="116">
        <f t="shared" si="20"/>
        <v>11.700000000000001</v>
      </c>
      <c r="D260" s="106">
        <v>0</v>
      </c>
      <c r="E260" s="106">
        <v>0</v>
      </c>
      <c r="F260" s="106">
        <f t="shared" si="22"/>
        <v>2.27</v>
      </c>
      <c r="G260" s="106">
        <v>1</v>
      </c>
      <c r="H260" s="107">
        <f t="shared" si="25"/>
        <v>2.27</v>
      </c>
      <c r="I260" s="125">
        <f t="shared" si="23"/>
        <v>2.27</v>
      </c>
      <c r="J260" s="109">
        <f t="shared" si="21"/>
        <v>13.97</v>
      </c>
      <c r="K260" s="6">
        <f t="shared" si="24"/>
        <v>0.16249105225483176</v>
      </c>
      <c r="M260" s="39">
        <v>254</v>
      </c>
    </row>
    <row r="261" spans="2:13">
      <c r="B261" s="122"/>
      <c r="C261" s="116">
        <f t="shared" si="20"/>
        <v>11.700000000000001</v>
      </c>
      <c r="D261" s="106">
        <v>0</v>
      </c>
      <c r="E261" s="106">
        <v>0</v>
      </c>
      <c r="F261" s="106">
        <f t="shared" si="22"/>
        <v>2.2749999999999999</v>
      </c>
      <c r="G261" s="106">
        <v>1</v>
      </c>
      <c r="H261" s="107">
        <f t="shared" si="25"/>
        <v>2.2749999999999999</v>
      </c>
      <c r="I261" s="125">
        <f t="shared" si="23"/>
        <v>2.2749999999999999</v>
      </c>
      <c r="J261" s="109">
        <f t="shared" si="21"/>
        <v>13.975000000000001</v>
      </c>
      <c r="K261" s="6">
        <f t="shared" si="24"/>
        <v>0.16279069767441859</v>
      </c>
      <c r="M261" s="39">
        <v>255</v>
      </c>
    </row>
    <row r="262" spans="2:13">
      <c r="B262" s="122"/>
      <c r="C262" s="116">
        <f t="shared" ref="C262:C325" si="26">IF(B262&gt;0,C261+B262,C261)</f>
        <v>11.700000000000001</v>
      </c>
      <c r="D262" s="106">
        <v>0</v>
      </c>
      <c r="E262" s="106">
        <v>0</v>
      </c>
      <c r="F262" s="106">
        <f t="shared" si="22"/>
        <v>2.2800000000000002</v>
      </c>
      <c r="G262" s="106">
        <v>1</v>
      </c>
      <c r="H262" s="107">
        <f t="shared" si="25"/>
        <v>2.2800000000000002</v>
      </c>
      <c r="I262" s="125">
        <f t="shared" si="23"/>
        <v>2.2800000000000002</v>
      </c>
      <c r="J262" s="109">
        <f t="shared" ref="J262:J325" si="27">C262+I262</f>
        <v>13.98</v>
      </c>
      <c r="K262" s="6">
        <f t="shared" si="24"/>
        <v>0.16309012875536483</v>
      </c>
      <c r="M262" s="39">
        <v>256</v>
      </c>
    </row>
    <row r="263" spans="2:13">
      <c r="B263" s="119"/>
      <c r="C263" s="116">
        <f t="shared" si="26"/>
        <v>11.700000000000001</v>
      </c>
      <c r="D263" s="106">
        <v>0</v>
      </c>
      <c r="E263" s="106">
        <v>0</v>
      </c>
      <c r="F263" s="106">
        <f t="shared" ref="F263:F326" si="28">100%+M263/200</f>
        <v>2.2850000000000001</v>
      </c>
      <c r="G263" s="106">
        <v>1</v>
      </c>
      <c r="H263" s="107">
        <f t="shared" si="25"/>
        <v>2.2850000000000001</v>
      </c>
      <c r="I263" s="125">
        <f t="shared" ref="I263:I326" si="29">H263*I$5</f>
        <v>2.2850000000000001</v>
      </c>
      <c r="J263" s="109">
        <f t="shared" si="27"/>
        <v>13.985000000000001</v>
      </c>
      <c r="K263" s="6">
        <f t="shared" ref="K263:K326" si="30">I263/J263</f>
        <v>0.16338934572756525</v>
      </c>
      <c r="M263" s="39">
        <v>257</v>
      </c>
    </row>
    <row r="264" spans="2:13">
      <c r="B264" s="122"/>
      <c r="C264" s="116">
        <f t="shared" si="26"/>
        <v>11.700000000000001</v>
      </c>
      <c r="D264" s="106">
        <v>0</v>
      </c>
      <c r="E264" s="106">
        <v>0</v>
      </c>
      <c r="F264" s="106">
        <f t="shared" si="28"/>
        <v>2.29</v>
      </c>
      <c r="G264" s="106">
        <v>1</v>
      </c>
      <c r="H264" s="107">
        <f t="shared" si="25"/>
        <v>2.29</v>
      </c>
      <c r="I264" s="125">
        <f t="shared" si="29"/>
        <v>2.29</v>
      </c>
      <c r="J264" s="109">
        <f t="shared" si="27"/>
        <v>13.990000000000002</v>
      </c>
      <c r="K264" s="6">
        <f t="shared" si="30"/>
        <v>0.16368834882058611</v>
      </c>
      <c r="M264" s="39">
        <v>258</v>
      </c>
    </row>
    <row r="265" spans="2:13">
      <c r="B265" s="122"/>
      <c r="C265" s="116">
        <f t="shared" si="26"/>
        <v>11.700000000000001</v>
      </c>
      <c r="D265" s="106">
        <v>0</v>
      </c>
      <c r="E265" s="106">
        <v>0</v>
      </c>
      <c r="F265" s="106">
        <f t="shared" si="28"/>
        <v>2.2949999999999999</v>
      </c>
      <c r="G265" s="106">
        <v>1</v>
      </c>
      <c r="H265" s="107">
        <f t="shared" si="25"/>
        <v>2.2949999999999999</v>
      </c>
      <c r="I265" s="125">
        <f t="shared" si="29"/>
        <v>2.2949999999999999</v>
      </c>
      <c r="J265" s="109">
        <f t="shared" si="27"/>
        <v>13.995000000000001</v>
      </c>
      <c r="K265" s="6">
        <f t="shared" si="30"/>
        <v>0.16398713826366557</v>
      </c>
      <c r="M265" s="39">
        <v>259</v>
      </c>
    </row>
    <row r="266" spans="2:13">
      <c r="B266" s="119"/>
      <c r="C266" s="116">
        <f t="shared" si="26"/>
        <v>11.700000000000001</v>
      </c>
      <c r="D266" s="106">
        <v>0</v>
      </c>
      <c r="E266" s="106">
        <v>0</v>
      </c>
      <c r="F266" s="106">
        <f t="shared" si="28"/>
        <v>2.2999999999999998</v>
      </c>
      <c r="G266" s="106">
        <v>1</v>
      </c>
      <c r="H266" s="107">
        <f t="shared" si="25"/>
        <v>2.2999999999999998</v>
      </c>
      <c r="I266" s="125">
        <f t="shared" si="29"/>
        <v>2.2999999999999998</v>
      </c>
      <c r="J266" s="109">
        <f t="shared" si="27"/>
        <v>14</v>
      </c>
      <c r="K266" s="6">
        <f t="shared" si="30"/>
        <v>0.16428571428571428</v>
      </c>
      <c r="M266" s="39">
        <v>260</v>
      </c>
    </row>
    <row r="267" spans="2:13">
      <c r="B267" s="122"/>
      <c r="C267" s="116">
        <f t="shared" si="26"/>
        <v>11.700000000000001</v>
      </c>
      <c r="D267" s="106">
        <v>0</v>
      </c>
      <c r="E267" s="106">
        <v>0</v>
      </c>
      <c r="F267" s="106">
        <f t="shared" si="28"/>
        <v>2.3049999999999997</v>
      </c>
      <c r="G267" s="106">
        <v>1</v>
      </c>
      <c r="H267" s="107">
        <f t="shared" si="25"/>
        <v>2.3049999999999997</v>
      </c>
      <c r="I267" s="125">
        <f t="shared" si="29"/>
        <v>2.3049999999999997</v>
      </c>
      <c r="J267" s="109">
        <f t="shared" si="27"/>
        <v>14.005000000000001</v>
      </c>
      <c r="K267" s="6">
        <f t="shared" si="30"/>
        <v>0.16458407711531592</v>
      </c>
      <c r="M267" s="39">
        <v>261</v>
      </c>
    </row>
    <row r="268" spans="2:13">
      <c r="B268" s="122"/>
      <c r="C268" s="116">
        <f t="shared" si="26"/>
        <v>11.700000000000001</v>
      </c>
      <c r="D268" s="106">
        <v>0</v>
      </c>
      <c r="E268" s="106">
        <v>0</v>
      </c>
      <c r="F268" s="106">
        <f t="shared" si="28"/>
        <v>2.31</v>
      </c>
      <c r="G268" s="106">
        <v>1</v>
      </c>
      <c r="H268" s="107">
        <f t="shared" si="25"/>
        <v>2.31</v>
      </c>
      <c r="I268" s="125">
        <f t="shared" si="29"/>
        <v>2.31</v>
      </c>
      <c r="J268" s="109">
        <f t="shared" si="27"/>
        <v>14.010000000000002</v>
      </c>
      <c r="K268" s="6">
        <f t="shared" si="30"/>
        <v>0.16488222698072805</v>
      </c>
      <c r="M268" s="39">
        <v>262</v>
      </c>
    </row>
    <row r="269" spans="2:13">
      <c r="B269" s="122"/>
      <c r="C269" s="116">
        <f t="shared" si="26"/>
        <v>11.700000000000001</v>
      </c>
      <c r="D269" s="106">
        <v>0</v>
      </c>
      <c r="E269" s="106">
        <v>0</v>
      </c>
      <c r="F269" s="106">
        <f t="shared" si="28"/>
        <v>2.3149999999999999</v>
      </c>
      <c r="G269" s="106">
        <v>1</v>
      </c>
      <c r="H269" s="107">
        <f t="shared" si="25"/>
        <v>2.3149999999999999</v>
      </c>
      <c r="I269" s="125">
        <f t="shared" si="29"/>
        <v>2.3149999999999999</v>
      </c>
      <c r="J269" s="109">
        <f t="shared" si="27"/>
        <v>14.015000000000001</v>
      </c>
      <c r="K269" s="6">
        <f t="shared" si="30"/>
        <v>0.16518016410988226</v>
      </c>
      <c r="M269" s="39">
        <v>263</v>
      </c>
    </row>
    <row r="270" spans="2:13">
      <c r="B270" s="122"/>
      <c r="C270" s="116">
        <f t="shared" si="26"/>
        <v>11.700000000000001</v>
      </c>
      <c r="D270" s="106">
        <v>0</v>
      </c>
      <c r="E270" s="106">
        <v>0</v>
      </c>
      <c r="F270" s="106">
        <f t="shared" si="28"/>
        <v>2.3200000000000003</v>
      </c>
      <c r="G270" s="106">
        <v>1</v>
      </c>
      <c r="H270" s="107">
        <f t="shared" si="25"/>
        <v>2.3200000000000003</v>
      </c>
      <c r="I270" s="125">
        <f t="shared" si="29"/>
        <v>2.3200000000000003</v>
      </c>
      <c r="J270" s="109">
        <f t="shared" si="27"/>
        <v>14.020000000000001</v>
      </c>
      <c r="K270" s="6">
        <f t="shared" si="30"/>
        <v>0.16547788873038516</v>
      </c>
      <c r="M270" s="39">
        <v>264</v>
      </c>
    </row>
    <row r="271" spans="2:13">
      <c r="B271" s="122"/>
      <c r="C271" s="116">
        <f t="shared" si="26"/>
        <v>11.700000000000001</v>
      </c>
      <c r="D271" s="106">
        <v>0</v>
      </c>
      <c r="E271" s="106">
        <v>0</v>
      </c>
      <c r="F271" s="106">
        <f t="shared" si="28"/>
        <v>2.3250000000000002</v>
      </c>
      <c r="G271" s="106">
        <v>1</v>
      </c>
      <c r="H271" s="107">
        <f t="shared" si="25"/>
        <v>2.3250000000000002</v>
      </c>
      <c r="I271" s="125">
        <f t="shared" si="29"/>
        <v>2.3250000000000002</v>
      </c>
      <c r="J271" s="109">
        <f t="shared" si="27"/>
        <v>14.025000000000002</v>
      </c>
      <c r="K271" s="6">
        <f t="shared" si="30"/>
        <v>0.16577540106951871</v>
      </c>
      <c r="M271" s="39">
        <v>265</v>
      </c>
    </row>
    <row r="272" spans="2:13">
      <c r="B272" s="122"/>
      <c r="C272" s="116">
        <f t="shared" si="26"/>
        <v>11.700000000000001</v>
      </c>
      <c r="D272" s="106">
        <v>0</v>
      </c>
      <c r="E272" s="106">
        <v>0</v>
      </c>
      <c r="F272" s="106">
        <f t="shared" si="28"/>
        <v>2.33</v>
      </c>
      <c r="G272" s="106">
        <v>1</v>
      </c>
      <c r="H272" s="107">
        <f t="shared" si="25"/>
        <v>2.33</v>
      </c>
      <c r="I272" s="125">
        <f t="shared" si="29"/>
        <v>2.33</v>
      </c>
      <c r="J272" s="109">
        <f t="shared" si="27"/>
        <v>14.030000000000001</v>
      </c>
      <c r="K272" s="6">
        <f t="shared" si="30"/>
        <v>0.1660727013542409</v>
      </c>
      <c r="M272" s="39">
        <v>266</v>
      </c>
    </row>
    <row r="273" spans="2:13">
      <c r="B273" s="122"/>
      <c r="C273" s="116">
        <f t="shared" si="26"/>
        <v>11.700000000000001</v>
      </c>
      <c r="D273" s="106">
        <v>0</v>
      </c>
      <c r="E273" s="106">
        <v>0</v>
      </c>
      <c r="F273" s="106">
        <f t="shared" si="28"/>
        <v>2.335</v>
      </c>
      <c r="G273" s="106">
        <v>1</v>
      </c>
      <c r="H273" s="107">
        <f t="shared" si="25"/>
        <v>2.335</v>
      </c>
      <c r="I273" s="125">
        <f t="shared" si="29"/>
        <v>2.335</v>
      </c>
      <c r="J273" s="109">
        <f t="shared" si="27"/>
        <v>14.035</v>
      </c>
      <c r="K273" s="6">
        <f t="shared" si="30"/>
        <v>0.1663697898111863</v>
      </c>
      <c r="M273" s="39">
        <v>267</v>
      </c>
    </row>
    <row r="274" spans="2:13">
      <c r="B274" s="122"/>
      <c r="C274" s="116">
        <f t="shared" si="26"/>
        <v>11.700000000000001</v>
      </c>
      <c r="D274" s="106">
        <v>0</v>
      </c>
      <c r="E274" s="106">
        <v>0</v>
      </c>
      <c r="F274" s="106">
        <f t="shared" si="28"/>
        <v>2.34</v>
      </c>
      <c r="G274" s="106">
        <v>1</v>
      </c>
      <c r="H274" s="107">
        <f t="shared" si="25"/>
        <v>2.34</v>
      </c>
      <c r="I274" s="125">
        <f t="shared" si="29"/>
        <v>2.34</v>
      </c>
      <c r="J274" s="109">
        <f t="shared" si="27"/>
        <v>14.040000000000001</v>
      </c>
      <c r="K274" s="6">
        <f t="shared" si="30"/>
        <v>0.16666666666666666</v>
      </c>
      <c r="M274" s="39">
        <v>268</v>
      </c>
    </row>
    <row r="275" spans="2:13">
      <c r="B275" s="122"/>
      <c r="C275" s="116">
        <f t="shared" si="26"/>
        <v>11.700000000000001</v>
      </c>
      <c r="D275" s="106">
        <v>0</v>
      </c>
      <c r="E275" s="106">
        <v>0</v>
      </c>
      <c r="F275" s="106">
        <f t="shared" si="28"/>
        <v>2.3449999999999998</v>
      </c>
      <c r="G275" s="106">
        <v>1</v>
      </c>
      <c r="H275" s="107">
        <f t="shared" si="25"/>
        <v>2.3449999999999998</v>
      </c>
      <c r="I275" s="125">
        <f t="shared" si="29"/>
        <v>2.3449999999999998</v>
      </c>
      <c r="J275" s="109">
        <f t="shared" si="27"/>
        <v>14.045000000000002</v>
      </c>
      <c r="K275" s="6">
        <f t="shared" si="30"/>
        <v>0.16696333214667136</v>
      </c>
      <c r="M275" s="39">
        <v>269</v>
      </c>
    </row>
    <row r="276" spans="2:13">
      <c r="B276" s="122"/>
      <c r="C276" s="116">
        <f t="shared" si="26"/>
        <v>11.700000000000001</v>
      </c>
      <c r="D276" s="106">
        <v>0</v>
      </c>
      <c r="E276" s="106">
        <v>0</v>
      </c>
      <c r="F276" s="106">
        <f t="shared" si="28"/>
        <v>2.35</v>
      </c>
      <c r="G276" s="106">
        <v>1</v>
      </c>
      <c r="H276" s="107">
        <f t="shared" si="25"/>
        <v>2.35</v>
      </c>
      <c r="I276" s="125">
        <f t="shared" si="29"/>
        <v>2.35</v>
      </c>
      <c r="J276" s="109">
        <f t="shared" si="27"/>
        <v>14.05</v>
      </c>
      <c r="K276" s="6">
        <f t="shared" si="30"/>
        <v>0.16725978647686832</v>
      </c>
      <c r="M276" s="39">
        <v>270</v>
      </c>
    </row>
    <row r="277" spans="2:13">
      <c r="B277" s="122"/>
      <c r="C277" s="116">
        <f t="shared" si="26"/>
        <v>11.700000000000001</v>
      </c>
      <c r="D277" s="106">
        <v>0</v>
      </c>
      <c r="E277" s="106">
        <v>0</v>
      </c>
      <c r="F277" s="106">
        <f t="shared" si="28"/>
        <v>2.355</v>
      </c>
      <c r="G277" s="106">
        <v>1</v>
      </c>
      <c r="H277" s="107">
        <f t="shared" si="25"/>
        <v>2.355</v>
      </c>
      <c r="I277" s="125">
        <f t="shared" si="29"/>
        <v>2.355</v>
      </c>
      <c r="J277" s="109">
        <f t="shared" si="27"/>
        <v>14.055000000000001</v>
      </c>
      <c r="K277" s="6">
        <f t="shared" si="30"/>
        <v>0.16755602988260404</v>
      </c>
      <c r="M277" s="39">
        <v>271</v>
      </c>
    </row>
    <row r="278" spans="2:13">
      <c r="B278" s="122"/>
      <c r="C278" s="116">
        <f t="shared" si="26"/>
        <v>11.700000000000001</v>
      </c>
      <c r="D278" s="106">
        <v>0</v>
      </c>
      <c r="E278" s="106">
        <v>0</v>
      </c>
      <c r="F278" s="106">
        <f t="shared" si="28"/>
        <v>2.3600000000000003</v>
      </c>
      <c r="G278" s="106">
        <v>1</v>
      </c>
      <c r="H278" s="107">
        <f t="shared" si="25"/>
        <v>2.3600000000000003</v>
      </c>
      <c r="I278" s="125">
        <f t="shared" si="29"/>
        <v>2.3600000000000003</v>
      </c>
      <c r="J278" s="109">
        <f t="shared" si="27"/>
        <v>14.060000000000002</v>
      </c>
      <c r="K278" s="6">
        <f t="shared" si="30"/>
        <v>0.1678520625889047</v>
      </c>
      <c r="M278" s="39">
        <v>272</v>
      </c>
    </row>
    <row r="279" spans="2:13">
      <c r="B279" s="122"/>
      <c r="C279" s="116">
        <f t="shared" si="26"/>
        <v>11.700000000000001</v>
      </c>
      <c r="D279" s="106">
        <v>0</v>
      </c>
      <c r="E279" s="106">
        <v>0</v>
      </c>
      <c r="F279" s="106">
        <f t="shared" si="28"/>
        <v>2.3650000000000002</v>
      </c>
      <c r="G279" s="106">
        <v>1</v>
      </c>
      <c r="H279" s="107">
        <f t="shared" si="25"/>
        <v>2.3650000000000002</v>
      </c>
      <c r="I279" s="125">
        <f t="shared" si="29"/>
        <v>2.3650000000000002</v>
      </c>
      <c r="J279" s="109">
        <f t="shared" si="27"/>
        <v>14.065000000000001</v>
      </c>
      <c r="K279" s="6">
        <f t="shared" si="30"/>
        <v>0.16814788482047635</v>
      </c>
      <c r="M279" s="39">
        <v>273</v>
      </c>
    </row>
    <row r="280" spans="2:13">
      <c r="B280" s="122"/>
      <c r="C280" s="116">
        <f t="shared" si="26"/>
        <v>11.700000000000001</v>
      </c>
      <c r="D280" s="106">
        <v>0</v>
      </c>
      <c r="E280" s="106">
        <v>0</v>
      </c>
      <c r="F280" s="106">
        <f t="shared" si="28"/>
        <v>2.37</v>
      </c>
      <c r="G280" s="106">
        <v>1</v>
      </c>
      <c r="H280" s="107">
        <f t="shared" si="25"/>
        <v>2.37</v>
      </c>
      <c r="I280" s="125">
        <f t="shared" si="29"/>
        <v>2.37</v>
      </c>
      <c r="J280" s="109">
        <f t="shared" si="27"/>
        <v>14.07</v>
      </c>
      <c r="K280" s="6">
        <f t="shared" si="30"/>
        <v>0.16844349680170576</v>
      </c>
      <c r="M280" s="39">
        <v>274</v>
      </c>
    </row>
    <row r="281" spans="2:13">
      <c r="B281" s="119"/>
      <c r="C281" s="116">
        <f t="shared" si="26"/>
        <v>11.700000000000001</v>
      </c>
      <c r="D281" s="106">
        <v>0</v>
      </c>
      <c r="E281" s="106">
        <v>0</v>
      </c>
      <c r="F281" s="106">
        <f t="shared" si="28"/>
        <v>2.375</v>
      </c>
      <c r="G281" s="106">
        <v>1</v>
      </c>
      <c r="H281" s="107">
        <f t="shared" si="25"/>
        <v>2.375</v>
      </c>
      <c r="I281" s="125">
        <f t="shared" si="29"/>
        <v>2.375</v>
      </c>
      <c r="J281" s="109">
        <f t="shared" si="27"/>
        <v>14.075000000000001</v>
      </c>
      <c r="K281" s="6">
        <f t="shared" si="30"/>
        <v>0.16873889875666073</v>
      </c>
      <c r="M281" s="39">
        <v>275</v>
      </c>
    </row>
    <row r="282" spans="2:13">
      <c r="B282" s="122"/>
      <c r="C282" s="116">
        <f t="shared" si="26"/>
        <v>11.700000000000001</v>
      </c>
      <c r="D282" s="106">
        <v>0</v>
      </c>
      <c r="E282" s="106">
        <v>0</v>
      </c>
      <c r="F282" s="106">
        <f t="shared" si="28"/>
        <v>2.38</v>
      </c>
      <c r="G282" s="106">
        <v>1</v>
      </c>
      <c r="H282" s="107">
        <f t="shared" si="25"/>
        <v>2.38</v>
      </c>
      <c r="I282" s="125">
        <f t="shared" si="29"/>
        <v>2.38</v>
      </c>
      <c r="J282" s="109">
        <f t="shared" si="27"/>
        <v>14.080000000000002</v>
      </c>
      <c r="K282" s="6">
        <f t="shared" si="30"/>
        <v>0.16903409090909088</v>
      </c>
      <c r="M282" s="39">
        <v>276</v>
      </c>
    </row>
    <row r="283" spans="2:13">
      <c r="B283" s="122"/>
      <c r="C283" s="116">
        <f t="shared" si="26"/>
        <v>11.700000000000001</v>
      </c>
      <c r="D283" s="106">
        <v>0</v>
      </c>
      <c r="E283" s="106">
        <v>0</v>
      </c>
      <c r="F283" s="106">
        <f t="shared" si="28"/>
        <v>2.3849999999999998</v>
      </c>
      <c r="G283" s="106">
        <v>1</v>
      </c>
      <c r="H283" s="107">
        <f t="shared" si="25"/>
        <v>2.3849999999999998</v>
      </c>
      <c r="I283" s="125">
        <f t="shared" si="29"/>
        <v>2.3849999999999998</v>
      </c>
      <c r="J283" s="109">
        <f t="shared" si="27"/>
        <v>14.085000000000001</v>
      </c>
      <c r="K283" s="6">
        <f t="shared" si="30"/>
        <v>0.16932907348242809</v>
      </c>
      <c r="M283" s="39">
        <v>277</v>
      </c>
    </row>
    <row r="284" spans="2:13">
      <c r="B284" s="122"/>
      <c r="C284" s="116">
        <f t="shared" si="26"/>
        <v>11.700000000000001</v>
      </c>
      <c r="D284" s="106">
        <v>0</v>
      </c>
      <c r="E284" s="106">
        <v>0</v>
      </c>
      <c r="F284" s="106">
        <f t="shared" si="28"/>
        <v>2.3899999999999997</v>
      </c>
      <c r="G284" s="106">
        <v>1</v>
      </c>
      <c r="H284" s="107">
        <f t="shared" si="25"/>
        <v>2.3899999999999997</v>
      </c>
      <c r="I284" s="125">
        <f t="shared" si="29"/>
        <v>2.3899999999999997</v>
      </c>
      <c r="J284" s="109">
        <f t="shared" si="27"/>
        <v>14.09</v>
      </c>
      <c r="K284" s="6">
        <f t="shared" si="30"/>
        <v>0.16962384669978706</v>
      </c>
      <c r="M284" s="39">
        <v>278</v>
      </c>
    </row>
    <row r="285" spans="2:13">
      <c r="B285" s="122"/>
      <c r="C285" s="116">
        <f t="shared" si="26"/>
        <v>11.700000000000001</v>
      </c>
      <c r="D285" s="106">
        <v>0</v>
      </c>
      <c r="E285" s="106">
        <v>0</v>
      </c>
      <c r="F285" s="106">
        <f t="shared" si="28"/>
        <v>2.395</v>
      </c>
      <c r="G285" s="106">
        <v>1</v>
      </c>
      <c r="H285" s="107">
        <f t="shared" si="25"/>
        <v>2.395</v>
      </c>
      <c r="I285" s="125">
        <f t="shared" si="29"/>
        <v>2.395</v>
      </c>
      <c r="J285" s="109">
        <f t="shared" si="27"/>
        <v>14.095000000000001</v>
      </c>
      <c r="K285" s="6">
        <f t="shared" si="30"/>
        <v>0.16991841078396594</v>
      </c>
      <c r="M285" s="39">
        <v>279</v>
      </c>
    </row>
    <row r="286" spans="2:13">
      <c r="B286" s="118">
        <f>1+M286/200</f>
        <v>2.4</v>
      </c>
      <c r="C286" s="116">
        <f t="shared" si="26"/>
        <v>14.100000000000001</v>
      </c>
      <c r="D286" s="106">
        <v>0</v>
      </c>
      <c r="E286" s="106">
        <v>0</v>
      </c>
      <c r="F286" s="106">
        <f t="shared" si="28"/>
        <v>2.4</v>
      </c>
      <c r="G286" s="106">
        <v>1</v>
      </c>
      <c r="H286" s="107">
        <f t="shared" si="25"/>
        <v>2.4</v>
      </c>
      <c r="I286" s="125">
        <f t="shared" si="29"/>
        <v>2.4</v>
      </c>
      <c r="J286" s="109">
        <f t="shared" si="27"/>
        <v>16.5</v>
      </c>
      <c r="K286" s="6">
        <f t="shared" si="30"/>
        <v>0.14545454545454545</v>
      </c>
      <c r="M286" s="39">
        <v>280</v>
      </c>
    </row>
    <row r="287" spans="2:13">
      <c r="B287" s="122"/>
      <c r="C287" s="116">
        <f t="shared" si="26"/>
        <v>14.100000000000001</v>
      </c>
      <c r="D287" s="106">
        <v>0</v>
      </c>
      <c r="E287" s="106">
        <v>0</v>
      </c>
      <c r="F287" s="106">
        <f t="shared" si="28"/>
        <v>2.4050000000000002</v>
      </c>
      <c r="G287" s="106">
        <v>1</v>
      </c>
      <c r="H287" s="107">
        <f t="shared" si="25"/>
        <v>2.4050000000000002</v>
      </c>
      <c r="I287" s="125">
        <f t="shared" si="29"/>
        <v>2.4050000000000002</v>
      </c>
      <c r="J287" s="109">
        <f t="shared" si="27"/>
        <v>16.505000000000003</v>
      </c>
      <c r="K287" s="6">
        <f t="shared" si="30"/>
        <v>0.14571342017570432</v>
      </c>
      <c r="M287" s="39">
        <v>281</v>
      </c>
    </row>
    <row r="288" spans="2:13">
      <c r="B288" s="122"/>
      <c r="C288" s="116">
        <f t="shared" si="26"/>
        <v>14.100000000000001</v>
      </c>
      <c r="D288" s="106">
        <v>0</v>
      </c>
      <c r="E288" s="106">
        <v>0</v>
      </c>
      <c r="F288" s="106">
        <f t="shared" si="28"/>
        <v>2.41</v>
      </c>
      <c r="G288" s="106">
        <v>1</v>
      </c>
      <c r="H288" s="107">
        <f t="shared" si="25"/>
        <v>2.41</v>
      </c>
      <c r="I288" s="125">
        <f t="shared" si="29"/>
        <v>2.41</v>
      </c>
      <c r="J288" s="109">
        <f t="shared" si="27"/>
        <v>16.510000000000002</v>
      </c>
      <c r="K288" s="6">
        <f t="shared" si="30"/>
        <v>0.14597213809812234</v>
      </c>
      <c r="M288" s="39">
        <v>282</v>
      </c>
    </row>
    <row r="289" spans="2:13">
      <c r="B289" s="122"/>
      <c r="C289" s="116">
        <f t="shared" si="26"/>
        <v>14.100000000000001</v>
      </c>
      <c r="D289" s="106">
        <v>0</v>
      </c>
      <c r="E289" s="106">
        <v>0</v>
      </c>
      <c r="F289" s="106">
        <f t="shared" si="28"/>
        <v>2.415</v>
      </c>
      <c r="G289" s="106">
        <v>1</v>
      </c>
      <c r="H289" s="107">
        <f t="shared" si="25"/>
        <v>2.415</v>
      </c>
      <c r="I289" s="125">
        <f t="shared" si="29"/>
        <v>2.415</v>
      </c>
      <c r="J289" s="109">
        <f t="shared" si="27"/>
        <v>16.515000000000001</v>
      </c>
      <c r="K289" s="6">
        <f t="shared" si="30"/>
        <v>0.14623069936421434</v>
      </c>
      <c r="M289" s="39">
        <v>283</v>
      </c>
    </row>
    <row r="290" spans="2:13">
      <c r="B290" s="122"/>
      <c r="C290" s="116">
        <f t="shared" si="26"/>
        <v>14.100000000000001</v>
      </c>
      <c r="D290" s="106">
        <v>0</v>
      </c>
      <c r="E290" s="106">
        <v>0</v>
      </c>
      <c r="F290" s="106">
        <f t="shared" si="28"/>
        <v>2.42</v>
      </c>
      <c r="G290" s="106">
        <v>1</v>
      </c>
      <c r="H290" s="107">
        <f t="shared" si="25"/>
        <v>2.42</v>
      </c>
      <c r="I290" s="125">
        <f t="shared" si="29"/>
        <v>2.42</v>
      </c>
      <c r="J290" s="109">
        <f t="shared" si="27"/>
        <v>16.520000000000003</v>
      </c>
      <c r="K290" s="6">
        <f t="shared" si="30"/>
        <v>0.14648910411622273</v>
      </c>
      <c r="M290" s="39">
        <v>284</v>
      </c>
    </row>
    <row r="291" spans="2:13">
      <c r="B291" s="119"/>
      <c r="C291" s="116">
        <f t="shared" si="26"/>
        <v>14.100000000000001</v>
      </c>
      <c r="D291" s="106">
        <v>0</v>
      </c>
      <c r="E291" s="106">
        <v>0</v>
      </c>
      <c r="F291" s="106">
        <f t="shared" si="28"/>
        <v>2.4249999999999998</v>
      </c>
      <c r="G291" s="106">
        <v>1</v>
      </c>
      <c r="H291" s="107">
        <f t="shared" si="25"/>
        <v>2.4249999999999998</v>
      </c>
      <c r="I291" s="125">
        <f t="shared" si="29"/>
        <v>2.4249999999999998</v>
      </c>
      <c r="J291" s="109">
        <f t="shared" si="27"/>
        <v>16.525000000000002</v>
      </c>
      <c r="K291" s="6">
        <f t="shared" si="30"/>
        <v>0.14674735249621781</v>
      </c>
      <c r="M291" s="39">
        <v>285</v>
      </c>
    </row>
    <row r="292" spans="2:13">
      <c r="B292" s="122"/>
      <c r="C292" s="116">
        <f t="shared" si="26"/>
        <v>14.100000000000001</v>
      </c>
      <c r="D292" s="106">
        <v>0</v>
      </c>
      <c r="E292" s="106">
        <v>0</v>
      </c>
      <c r="F292" s="106">
        <f t="shared" si="28"/>
        <v>2.4299999999999997</v>
      </c>
      <c r="G292" s="106">
        <v>1</v>
      </c>
      <c r="H292" s="107">
        <f t="shared" si="25"/>
        <v>2.4299999999999997</v>
      </c>
      <c r="I292" s="125">
        <f t="shared" si="29"/>
        <v>2.4299999999999997</v>
      </c>
      <c r="J292" s="109">
        <f t="shared" si="27"/>
        <v>16.53</v>
      </c>
      <c r="K292" s="6">
        <f t="shared" si="30"/>
        <v>0.14700544464609797</v>
      </c>
      <c r="M292" s="39">
        <v>286</v>
      </c>
    </row>
    <row r="293" spans="2:13">
      <c r="B293" s="122"/>
      <c r="C293" s="116">
        <f t="shared" si="26"/>
        <v>14.100000000000001</v>
      </c>
      <c r="D293" s="106">
        <v>0</v>
      </c>
      <c r="E293" s="106">
        <v>0</v>
      </c>
      <c r="F293" s="106">
        <f t="shared" si="28"/>
        <v>2.4350000000000001</v>
      </c>
      <c r="G293" s="106">
        <v>1</v>
      </c>
      <c r="H293" s="107">
        <f t="shared" si="25"/>
        <v>2.4350000000000001</v>
      </c>
      <c r="I293" s="125">
        <f t="shared" si="29"/>
        <v>2.4350000000000001</v>
      </c>
      <c r="J293" s="109">
        <f t="shared" si="27"/>
        <v>16.535</v>
      </c>
      <c r="K293" s="6">
        <f t="shared" si="30"/>
        <v>0.14726338070758996</v>
      </c>
      <c r="M293" s="39">
        <v>287</v>
      </c>
    </row>
    <row r="294" spans="2:13">
      <c r="B294" s="122"/>
      <c r="C294" s="116">
        <f t="shared" si="26"/>
        <v>14.100000000000001</v>
      </c>
      <c r="D294" s="106">
        <v>0</v>
      </c>
      <c r="E294" s="106">
        <v>0</v>
      </c>
      <c r="F294" s="106">
        <f t="shared" si="28"/>
        <v>2.44</v>
      </c>
      <c r="G294" s="106">
        <v>1</v>
      </c>
      <c r="H294" s="107">
        <f t="shared" si="25"/>
        <v>2.44</v>
      </c>
      <c r="I294" s="125">
        <f t="shared" si="29"/>
        <v>2.44</v>
      </c>
      <c r="J294" s="109">
        <f t="shared" si="27"/>
        <v>16.540000000000003</v>
      </c>
      <c r="K294" s="6">
        <f t="shared" si="30"/>
        <v>0.14752116082224906</v>
      </c>
      <c r="M294" s="39">
        <v>288</v>
      </c>
    </row>
    <row r="295" spans="2:13">
      <c r="B295" s="122"/>
      <c r="C295" s="116">
        <f t="shared" si="26"/>
        <v>14.100000000000001</v>
      </c>
      <c r="D295" s="106">
        <v>0</v>
      </c>
      <c r="E295" s="106">
        <v>0</v>
      </c>
      <c r="F295" s="106">
        <f t="shared" si="28"/>
        <v>2.4450000000000003</v>
      </c>
      <c r="G295" s="106">
        <v>1</v>
      </c>
      <c r="H295" s="107">
        <f t="shared" si="25"/>
        <v>2.4450000000000003</v>
      </c>
      <c r="I295" s="125">
        <f t="shared" si="29"/>
        <v>2.4450000000000003</v>
      </c>
      <c r="J295" s="109">
        <f t="shared" si="27"/>
        <v>16.545000000000002</v>
      </c>
      <c r="K295" s="6">
        <f t="shared" si="30"/>
        <v>0.14777878513145964</v>
      </c>
      <c r="M295" s="39">
        <v>289</v>
      </c>
    </row>
    <row r="296" spans="2:13">
      <c r="B296" s="122"/>
      <c r="C296" s="116">
        <f t="shared" si="26"/>
        <v>14.100000000000001</v>
      </c>
      <c r="D296" s="106">
        <v>0</v>
      </c>
      <c r="E296" s="106">
        <v>0</v>
      </c>
      <c r="F296" s="106">
        <f t="shared" si="28"/>
        <v>2.4500000000000002</v>
      </c>
      <c r="G296" s="106">
        <v>1</v>
      </c>
      <c r="H296" s="107">
        <f t="shared" si="25"/>
        <v>2.4500000000000002</v>
      </c>
      <c r="I296" s="125">
        <f t="shared" si="29"/>
        <v>2.4500000000000002</v>
      </c>
      <c r="J296" s="109">
        <f t="shared" si="27"/>
        <v>16.55</v>
      </c>
      <c r="K296" s="6">
        <f t="shared" si="30"/>
        <v>0.14803625377643506</v>
      </c>
      <c r="M296" s="39">
        <v>290</v>
      </c>
    </row>
    <row r="297" spans="2:13">
      <c r="B297" s="122"/>
      <c r="C297" s="116">
        <f t="shared" si="26"/>
        <v>14.100000000000001</v>
      </c>
      <c r="D297" s="106">
        <v>0</v>
      </c>
      <c r="E297" s="106">
        <v>0</v>
      </c>
      <c r="F297" s="106">
        <f t="shared" si="28"/>
        <v>2.4550000000000001</v>
      </c>
      <c r="G297" s="106">
        <v>1</v>
      </c>
      <c r="H297" s="107">
        <f t="shared" si="25"/>
        <v>2.4550000000000001</v>
      </c>
      <c r="I297" s="125">
        <f t="shared" si="29"/>
        <v>2.4550000000000001</v>
      </c>
      <c r="J297" s="109">
        <f t="shared" si="27"/>
        <v>16.555</v>
      </c>
      <c r="K297" s="6">
        <f t="shared" si="30"/>
        <v>0.14829356689821807</v>
      </c>
      <c r="M297" s="39">
        <v>291</v>
      </c>
    </row>
    <row r="298" spans="2:13">
      <c r="B298" s="122"/>
      <c r="C298" s="116">
        <f t="shared" si="26"/>
        <v>14.100000000000001</v>
      </c>
      <c r="D298" s="106">
        <v>0</v>
      </c>
      <c r="E298" s="106">
        <v>0</v>
      </c>
      <c r="F298" s="106">
        <f t="shared" si="28"/>
        <v>2.46</v>
      </c>
      <c r="G298" s="106">
        <v>1</v>
      </c>
      <c r="H298" s="107">
        <f t="shared" si="25"/>
        <v>2.46</v>
      </c>
      <c r="I298" s="125">
        <f t="shared" si="29"/>
        <v>2.46</v>
      </c>
      <c r="J298" s="109">
        <f t="shared" si="27"/>
        <v>16.560000000000002</v>
      </c>
      <c r="K298" s="6">
        <f t="shared" si="30"/>
        <v>0.14855072463768113</v>
      </c>
      <c r="M298" s="39">
        <v>292</v>
      </c>
    </row>
    <row r="299" spans="2:13">
      <c r="B299" s="122"/>
      <c r="C299" s="116">
        <f t="shared" si="26"/>
        <v>14.100000000000001</v>
      </c>
      <c r="D299" s="106">
        <v>0</v>
      </c>
      <c r="E299" s="106">
        <v>0</v>
      </c>
      <c r="F299" s="106">
        <f t="shared" si="28"/>
        <v>2.4649999999999999</v>
      </c>
      <c r="G299" s="106">
        <v>1</v>
      </c>
      <c r="H299" s="107">
        <f t="shared" si="25"/>
        <v>2.4649999999999999</v>
      </c>
      <c r="I299" s="125">
        <f t="shared" si="29"/>
        <v>2.4649999999999999</v>
      </c>
      <c r="J299" s="109">
        <f t="shared" si="27"/>
        <v>16.565000000000001</v>
      </c>
      <c r="K299" s="6">
        <f t="shared" si="30"/>
        <v>0.1488077271355267</v>
      </c>
      <c r="M299" s="39">
        <v>293</v>
      </c>
    </row>
    <row r="300" spans="2:13">
      <c r="B300" s="122"/>
      <c r="C300" s="116">
        <f t="shared" si="26"/>
        <v>14.100000000000001</v>
      </c>
      <c r="D300" s="106">
        <v>0</v>
      </c>
      <c r="E300" s="106">
        <v>0</v>
      </c>
      <c r="F300" s="106">
        <f t="shared" si="28"/>
        <v>2.4699999999999998</v>
      </c>
      <c r="G300" s="106">
        <v>1</v>
      </c>
      <c r="H300" s="107">
        <f t="shared" si="25"/>
        <v>2.4699999999999998</v>
      </c>
      <c r="I300" s="125">
        <f t="shared" si="29"/>
        <v>2.4699999999999998</v>
      </c>
      <c r="J300" s="109">
        <f t="shared" si="27"/>
        <v>16.57</v>
      </c>
      <c r="K300" s="6">
        <f t="shared" si="30"/>
        <v>0.14906457453228725</v>
      </c>
      <c r="M300" s="39">
        <v>294</v>
      </c>
    </row>
    <row r="301" spans="2:13">
      <c r="B301" s="122"/>
      <c r="C301" s="116">
        <f t="shared" si="26"/>
        <v>14.100000000000001</v>
      </c>
      <c r="D301" s="106">
        <v>0</v>
      </c>
      <c r="E301" s="106">
        <v>0</v>
      </c>
      <c r="F301" s="106">
        <f t="shared" si="28"/>
        <v>2.4750000000000001</v>
      </c>
      <c r="G301" s="106">
        <v>1</v>
      </c>
      <c r="H301" s="107">
        <f t="shared" si="25"/>
        <v>2.4750000000000001</v>
      </c>
      <c r="I301" s="125">
        <f t="shared" si="29"/>
        <v>2.4750000000000001</v>
      </c>
      <c r="J301" s="109">
        <f t="shared" si="27"/>
        <v>16.575000000000003</v>
      </c>
      <c r="K301" s="6">
        <f t="shared" si="30"/>
        <v>0.14932126696832576</v>
      </c>
      <c r="M301" s="39">
        <v>295</v>
      </c>
    </row>
    <row r="302" spans="2:13">
      <c r="B302" s="122"/>
      <c r="C302" s="116">
        <f t="shared" si="26"/>
        <v>14.100000000000001</v>
      </c>
      <c r="D302" s="106">
        <v>0</v>
      </c>
      <c r="E302" s="106">
        <v>0</v>
      </c>
      <c r="F302" s="106">
        <f t="shared" si="28"/>
        <v>2.48</v>
      </c>
      <c r="G302" s="106">
        <v>1</v>
      </c>
      <c r="H302" s="107">
        <f t="shared" si="25"/>
        <v>2.48</v>
      </c>
      <c r="I302" s="125">
        <f t="shared" si="29"/>
        <v>2.48</v>
      </c>
      <c r="J302" s="109">
        <f t="shared" si="27"/>
        <v>16.580000000000002</v>
      </c>
      <c r="K302" s="6">
        <f t="shared" si="30"/>
        <v>0.14957780458383593</v>
      </c>
      <c r="M302" s="39">
        <v>296</v>
      </c>
    </row>
    <row r="303" spans="2:13">
      <c r="B303" s="122"/>
      <c r="C303" s="116">
        <f t="shared" si="26"/>
        <v>14.100000000000001</v>
      </c>
      <c r="D303" s="106">
        <v>0</v>
      </c>
      <c r="E303" s="106">
        <v>0</v>
      </c>
      <c r="F303" s="106">
        <f t="shared" si="28"/>
        <v>2.4850000000000003</v>
      </c>
      <c r="G303" s="106">
        <v>1</v>
      </c>
      <c r="H303" s="107">
        <f t="shared" si="25"/>
        <v>2.4850000000000003</v>
      </c>
      <c r="I303" s="125">
        <f t="shared" si="29"/>
        <v>2.4850000000000003</v>
      </c>
      <c r="J303" s="109">
        <f t="shared" si="27"/>
        <v>16.585000000000001</v>
      </c>
      <c r="K303" s="6">
        <f t="shared" si="30"/>
        <v>0.14983418751884234</v>
      </c>
      <c r="M303" s="39">
        <v>297</v>
      </c>
    </row>
    <row r="304" spans="2:13">
      <c r="B304" s="122"/>
      <c r="C304" s="116">
        <f t="shared" si="26"/>
        <v>14.100000000000001</v>
      </c>
      <c r="D304" s="106">
        <v>0</v>
      </c>
      <c r="E304" s="106">
        <v>0</v>
      </c>
      <c r="F304" s="106">
        <f t="shared" si="28"/>
        <v>2.4900000000000002</v>
      </c>
      <c r="G304" s="106">
        <v>1</v>
      </c>
      <c r="H304" s="107">
        <f t="shared" si="25"/>
        <v>2.4900000000000002</v>
      </c>
      <c r="I304" s="125">
        <f t="shared" si="29"/>
        <v>2.4900000000000002</v>
      </c>
      <c r="J304" s="109">
        <f t="shared" si="27"/>
        <v>16.590000000000003</v>
      </c>
      <c r="K304" s="6">
        <f t="shared" si="30"/>
        <v>0.15009041591320071</v>
      </c>
      <c r="M304" s="39">
        <v>298</v>
      </c>
    </row>
    <row r="305" spans="2:13">
      <c r="B305" s="122"/>
      <c r="C305" s="116">
        <f t="shared" si="26"/>
        <v>14.100000000000001</v>
      </c>
      <c r="D305" s="106">
        <v>0</v>
      </c>
      <c r="E305" s="106">
        <v>0</v>
      </c>
      <c r="F305" s="106">
        <f t="shared" si="28"/>
        <v>2.4950000000000001</v>
      </c>
      <c r="G305" s="106">
        <v>1</v>
      </c>
      <c r="H305" s="107">
        <f t="shared" si="25"/>
        <v>2.4950000000000001</v>
      </c>
      <c r="I305" s="125">
        <f t="shared" si="29"/>
        <v>2.4950000000000001</v>
      </c>
      <c r="J305" s="109">
        <f t="shared" si="27"/>
        <v>16.595000000000002</v>
      </c>
      <c r="K305" s="6">
        <f t="shared" si="30"/>
        <v>0.15034648990659835</v>
      </c>
      <c r="M305" s="39">
        <v>299</v>
      </c>
    </row>
    <row r="306" spans="2:13">
      <c r="B306" s="122"/>
      <c r="C306" s="116">
        <f t="shared" si="26"/>
        <v>14.100000000000001</v>
      </c>
      <c r="D306" s="106">
        <v>0</v>
      </c>
      <c r="E306" s="106">
        <v>0</v>
      </c>
      <c r="F306" s="106">
        <f t="shared" si="28"/>
        <v>2.5</v>
      </c>
      <c r="G306" s="106">
        <v>1</v>
      </c>
      <c r="H306" s="107">
        <f t="shared" si="25"/>
        <v>2.5</v>
      </c>
      <c r="I306" s="125">
        <f t="shared" si="29"/>
        <v>2.5</v>
      </c>
      <c r="J306" s="109">
        <f t="shared" si="27"/>
        <v>16.600000000000001</v>
      </c>
      <c r="K306" s="6">
        <f t="shared" si="30"/>
        <v>0.1506024096385542</v>
      </c>
      <c r="L306" t="s">
        <v>189</v>
      </c>
      <c r="M306" s="39">
        <v>300</v>
      </c>
    </row>
    <row r="307" spans="2:13">
      <c r="B307" s="122"/>
      <c r="C307" s="116">
        <f t="shared" si="26"/>
        <v>14.100000000000001</v>
      </c>
      <c r="D307" s="106">
        <v>0</v>
      </c>
      <c r="E307" s="106">
        <v>0</v>
      </c>
      <c r="F307" s="106">
        <f t="shared" si="28"/>
        <v>2.5049999999999999</v>
      </c>
      <c r="G307" s="106">
        <v>1</v>
      </c>
      <c r="H307" s="107">
        <f t="shared" si="25"/>
        <v>2.5049999999999999</v>
      </c>
      <c r="I307" s="125">
        <f t="shared" si="29"/>
        <v>2.5049999999999999</v>
      </c>
      <c r="J307" s="109">
        <f t="shared" si="27"/>
        <v>16.605</v>
      </c>
      <c r="K307" s="6">
        <f t="shared" si="30"/>
        <v>0.15085817524841913</v>
      </c>
      <c r="M307" s="39">
        <v>301</v>
      </c>
    </row>
    <row r="308" spans="2:13">
      <c r="B308" s="122"/>
      <c r="C308" s="116">
        <f t="shared" si="26"/>
        <v>14.100000000000001</v>
      </c>
      <c r="D308" s="106">
        <v>0</v>
      </c>
      <c r="E308" s="106">
        <v>0</v>
      </c>
      <c r="F308" s="106">
        <f t="shared" si="28"/>
        <v>2.5099999999999998</v>
      </c>
      <c r="G308" s="106">
        <v>1</v>
      </c>
      <c r="H308" s="107">
        <f t="shared" si="25"/>
        <v>2.5099999999999998</v>
      </c>
      <c r="I308" s="125">
        <f t="shared" si="29"/>
        <v>2.5099999999999998</v>
      </c>
      <c r="J308" s="109">
        <f t="shared" si="27"/>
        <v>16.61</v>
      </c>
      <c r="K308" s="6">
        <f t="shared" si="30"/>
        <v>0.15111378687537627</v>
      </c>
      <c r="M308" s="39">
        <v>302</v>
      </c>
    </row>
    <row r="309" spans="2:13">
      <c r="B309" s="122"/>
      <c r="C309" s="116">
        <f t="shared" si="26"/>
        <v>14.100000000000001</v>
      </c>
      <c r="D309" s="106">
        <v>0</v>
      </c>
      <c r="E309" s="106">
        <v>0</v>
      </c>
      <c r="F309" s="106">
        <f t="shared" si="28"/>
        <v>2.5149999999999997</v>
      </c>
      <c r="G309" s="106">
        <v>1</v>
      </c>
      <c r="H309" s="107">
        <f t="shared" si="25"/>
        <v>2.5149999999999997</v>
      </c>
      <c r="I309" s="125">
        <f t="shared" si="29"/>
        <v>2.5149999999999997</v>
      </c>
      <c r="J309" s="109">
        <f t="shared" si="27"/>
        <v>16.615000000000002</v>
      </c>
      <c r="K309" s="6">
        <f t="shared" si="30"/>
        <v>0.15136924465844112</v>
      </c>
      <c r="M309" s="39">
        <v>303</v>
      </c>
    </row>
    <row r="310" spans="2:13">
      <c r="B310" s="122"/>
      <c r="C310" s="116">
        <f t="shared" si="26"/>
        <v>14.100000000000001</v>
      </c>
      <c r="D310" s="106">
        <v>0</v>
      </c>
      <c r="E310" s="106">
        <v>0</v>
      </c>
      <c r="F310" s="106">
        <f t="shared" si="28"/>
        <v>2.52</v>
      </c>
      <c r="G310" s="106">
        <v>1</v>
      </c>
      <c r="H310" s="107">
        <f t="shared" si="25"/>
        <v>2.52</v>
      </c>
      <c r="I310" s="125">
        <f t="shared" si="29"/>
        <v>2.52</v>
      </c>
      <c r="J310" s="109">
        <f t="shared" si="27"/>
        <v>16.62</v>
      </c>
      <c r="K310" s="6">
        <f t="shared" si="30"/>
        <v>0.15162454873646208</v>
      </c>
      <c r="M310" s="39">
        <v>304</v>
      </c>
    </row>
    <row r="311" spans="2:13">
      <c r="B311" s="122"/>
      <c r="C311" s="116">
        <f t="shared" si="26"/>
        <v>14.100000000000001</v>
      </c>
      <c r="D311" s="106">
        <v>0</v>
      </c>
      <c r="E311" s="106">
        <v>0</v>
      </c>
      <c r="F311" s="106">
        <f t="shared" si="28"/>
        <v>2.5249999999999999</v>
      </c>
      <c r="G311" s="106">
        <v>1</v>
      </c>
      <c r="H311" s="107">
        <f t="shared" si="25"/>
        <v>2.5249999999999999</v>
      </c>
      <c r="I311" s="125">
        <f t="shared" si="29"/>
        <v>2.5249999999999999</v>
      </c>
      <c r="J311" s="109">
        <f t="shared" si="27"/>
        <v>16.625</v>
      </c>
      <c r="K311" s="6">
        <f t="shared" si="30"/>
        <v>0.15187969924812031</v>
      </c>
      <c r="M311" s="39">
        <v>305</v>
      </c>
    </row>
    <row r="312" spans="2:13">
      <c r="B312" s="122"/>
      <c r="C312" s="116">
        <f t="shared" si="26"/>
        <v>14.100000000000001</v>
      </c>
      <c r="D312" s="106">
        <v>0</v>
      </c>
      <c r="E312" s="106">
        <v>0</v>
      </c>
      <c r="F312" s="106">
        <f t="shared" si="28"/>
        <v>2.5300000000000002</v>
      </c>
      <c r="G312" s="106">
        <v>1</v>
      </c>
      <c r="H312" s="107">
        <f t="shared" si="25"/>
        <v>2.5300000000000002</v>
      </c>
      <c r="I312" s="125">
        <f t="shared" si="29"/>
        <v>2.5300000000000002</v>
      </c>
      <c r="J312" s="109">
        <f t="shared" si="27"/>
        <v>16.630000000000003</v>
      </c>
      <c r="K312" s="6">
        <f t="shared" si="30"/>
        <v>0.15213469633193025</v>
      </c>
      <c r="M312" s="39">
        <v>306</v>
      </c>
    </row>
    <row r="313" spans="2:13">
      <c r="B313" s="122"/>
      <c r="C313" s="116">
        <f t="shared" si="26"/>
        <v>14.100000000000001</v>
      </c>
      <c r="D313" s="106">
        <v>0</v>
      </c>
      <c r="E313" s="106">
        <v>0</v>
      </c>
      <c r="F313" s="106">
        <f t="shared" si="28"/>
        <v>2.5350000000000001</v>
      </c>
      <c r="G313" s="106">
        <v>1</v>
      </c>
      <c r="H313" s="107">
        <f t="shared" ref="H313:H376" si="31">((1-D313)+D313*E313)*F313*G313</f>
        <v>2.5350000000000001</v>
      </c>
      <c r="I313" s="125">
        <f t="shared" si="29"/>
        <v>2.5350000000000001</v>
      </c>
      <c r="J313" s="109">
        <f t="shared" si="27"/>
        <v>16.635000000000002</v>
      </c>
      <c r="K313" s="6">
        <f t="shared" si="30"/>
        <v>0.15238954012623984</v>
      </c>
      <c r="M313" s="39">
        <v>307</v>
      </c>
    </row>
    <row r="314" spans="2:13">
      <c r="B314" s="122"/>
      <c r="C314" s="116">
        <f t="shared" si="26"/>
        <v>14.100000000000001</v>
      </c>
      <c r="D314" s="106">
        <v>0</v>
      </c>
      <c r="E314" s="106">
        <v>0</v>
      </c>
      <c r="F314" s="106">
        <f t="shared" si="28"/>
        <v>2.54</v>
      </c>
      <c r="G314" s="106">
        <v>1</v>
      </c>
      <c r="H314" s="107">
        <f t="shared" si="31"/>
        <v>2.54</v>
      </c>
      <c r="I314" s="125">
        <f t="shared" si="29"/>
        <v>2.54</v>
      </c>
      <c r="J314" s="109">
        <f t="shared" si="27"/>
        <v>16.64</v>
      </c>
      <c r="K314" s="6">
        <f t="shared" si="30"/>
        <v>0.15264423076923075</v>
      </c>
      <c r="M314" s="39">
        <v>308</v>
      </c>
    </row>
    <row r="315" spans="2:13">
      <c r="B315" s="122"/>
      <c r="C315" s="116">
        <f t="shared" si="26"/>
        <v>14.100000000000001</v>
      </c>
      <c r="D315" s="106">
        <v>0</v>
      </c>
      <c r="E315" s="106">
        <v>0</v>
      </c>
      <c r="F315" s="106">
        <f t="shared" si="28"/>
        <v>2.5449999999999999</v>
      </c>
      <c r="G315" s="106">
        <v>1</v>
      </c>
      <c r="H315" s="107">
        <f t="shared" si="31"/>
        <v>2.5449999999999999</v>
      </c>
      <c r="I315" s="125">
        <f t="shared" si="29"/>
        <v>2.5449999999999999</v>
      </c>
      <c r="J315" s="109">
        <f t="shared" si="27"/>
        <v>16.645000000000003</v>
      </c>
      <c r="K315" s="6">
        <f t="shared" si="30"/>
        <v>0.15289876839891856</v>
      </c>
      <c r="M315" s="39">
        <v>309</v>
      </c>
    </row>
    <row r="316" spans="2:13">
      <c r="B316" s="119"/>
      <c r="C316" s="116">
        <f t="shared" si="26"/>
        <v>14.100000000000001</v>
      </c>
      <c r="D316" s="106">
        <v>0</v>
      </c>
      <c r="E316" s="106">
        <v>0</v>
      </c>
      <c r="F316" s="106">
        <f t="shared" si="28"/>
        <v>2.5499999999999998</v>
      </c>
      <c r="G316" s="106">
        <v>1</v>
      </c>
      <c r="H316" s="107">
        <f t="shared" si="31"/>
        <v>2.5499999999999998</v>
      </c>
      <c r="I316" s="125">
        <f t="shared" si="29"/>
        <v>2.5499999999999998</v>
      </c>
      <c r="J316" s="109">
        <f t="shared" si="27"/>
        <v>16.650000000000002</v>
      </c>
      <c r="K316" s="6">
        <f t="shared" si="30"/>
        <v>0.15315315315315312</v>
      </c>
      <c r="M316" s="39">
        <v>310</v>
      </c>
    </row>
    <row r="317" spans="2:13">
      <c r="B317" s="122"/>
      <c r="C317" s="116">
        <f t="shared" si="26"/>
        <v>14.100000000000001</v>
      </c>
      <c r="D317" s="106">
        <v>0</v>
      </c>
      <c r="E317" s="106">
        <v>0</v>
      </c>
      <c r="F317" s="106">
        <f t="shared" si="28"/>
        <v>2.5549999999999997</v>
      </c>
      <c r="G317" s="106">
        <v>1</v>
      </c>
      <c r="H317" s="107">
        <f t="shared" si="31"/>
        <v>2.5549999999999997</v>
      </c>
      <c r="I317" s="125">
        <f t="shared" si="29"/>
        <v>2.5549999999999997</v>
      </c>
      <c r="J317" s="109">
        <f t="shared" si="27"/>
        <v>16.655000000000001</v>
      </c>
      <c r="K317" s="6">
        <f t="shared" si="30"/>
        <v>0.15340738516961872</v>
      </c>
      <c r="M317" s="39">
        <v>311</v>
      </c>
    </row>
    <row r="318" spans="2:13">
      <c r="B318" s="122"/>
      <c r="C318" s="116">
        <f t="shared" si="26"/>
        <v>14.100000000000001</v>
      </c>
      <c r="D318" s="106">
        <v>0</v>
      </c>
      <c r="E318" s="106">
        <v>0</v>
      </c>
      <c r="F318" s="106">
        <f t="shared" si="28"/>
        <v>2.56</v>
      </c>
      <c r="G318" s="106">
        <v>1</v>
      </c>
      <c r="H318" s="107">
        <f t="shared" si="31"/>
        <v>2.56</v>
      </c>
      <c r="I318" s="125">
        <f t="shared" si="29"/>
        <v>2.56</v>
      </c>
      <c r="J318" s="109">
        <f t="shared" si="27"/>
        <v>16.66</v>
      </c>
      <c r="K318" s="6">
        <f t="shared" si="30"/>
        <v>0.15366146458583432</v>
      </c>
      <c r="M318" s="39">
        <v>312</v>
      </c>
    </row>
    <row r="319" spans="2:13">
      <c r="B319" s="122"/>
      <c r="C319" s="116">
        <f t="shared" si="26"/>
        <v>14.100000000000001</v>
      </c>
      <c r="D319" s="106">
        <v>0</v>
      </c>
      <c r="E319" s="106">
        <v>0</v>
      </c>
      <c r="F319" s="106">
        <f t="shared" si="28"/>
        <v>2.5649999999999999</v>
      </c>
      <c r="G319" s="106">
        <v>1</v>
      </c>
      <c r="H319" s="107">
        <f t="shared" si="31"/>
        <v>2.5649999999999999</v>
      </c>
      <c r="I319" s="125">
        <f t="shared" si="29"/>
        <v>2.5649999999999999</v>
      </c>
      <c r="J319" s="109">
        <f t="shared" si="27"/>
        <v>16.665000000000003</v>
      </c>
      <c r="K319" s="6">
        <f t="shared" si="30"/>
        <v>0.1539153915391539</v>
      </c>
      <c r="M319" s="39">
        <v>313</v>
      </c>
    </row>
    <row r="320" spans="2:13">
      <c r="B320" s="122"/>
      <c r="C320" s="116">
        <f t="shared" si="26"/>
        <v>14.100000000000001</v>
      </c>
      <c r="D320" s="106">
        <v>0</v>
      </c>
      <c r="E320" s="106">
        <v>0</v>
      </c>
      <c r="F320" s="106">
        <f t="shared" si="28"/>
        <v>2.5700000000000003</v>
      </c>
      <c r="G320" s="106">
        <v>1</v>
      </c>
      <c r="H320" s="107">
        <f t="shared" si="31"/>
        <v>2.5700000000000003</v>
      </c>
      <c r="I320" s="125">
        <f t="shared" si="29"/>
        <v>2.5700000000000003</v>
      </c>
      <c r="J320" s="109">
        <f t="shared" si="27"/>
        <v>16.670000000000002</v>
      </c>
      <c r="K320" s="6">
        <f t="shared" si="30"/>
        <v>0.15416916616676665</v>
      </c>
      <c r="M320" s="39">
        <v>314</v>
      </c>
    </row>
    <row r="321" spans="2:13">
      <c r="B321" s="119"/>
      <c r="C321" s="116">
        <f t="shared" si="26"/>
        <v>14.100000000000001</v>
      </c>
      <c r="D321" s="106">
        <v>0</v>
      </c>
      <c r="E321" s="106">
        <v>0</v>
      </c>
      <c r="F321" s="106">
        <f t="shared" si="28"/>
        <v>2.5750000000000002</v>
      </c>
      <c r="G321" s="106">
        <v>1</v>
      </c>
      <c r="H321" s="107">
        <f t="shared" si="31"/>
        <v>2.5750000000000002</v>
      </c>
      <c r="I321" s="125">
        <f t="shared" si="29"/>
        <v>2.5750000000000002</v>
      </c>
      <c r="J321" s="109">
        <f t="shared" si="27"/>
        <v>16.675000000000001</v>
      </c>
      <c r="K321" s="6">
        <f t="shared" si="30"/>
        <v>0.15442278860569716</v>
      </c>
      <c r="M321" s="39">
        <v>315</v>
      </c>
    </row>
    <row r="322" spans="2:13">
      <c r="B322" s="122"/>
      <c r="C322" s="116">
        <f t="shared" si="26"/>
        <v>14.100000000000001</v>
      </c>
      <c r="D322" s="106">
        <v>0</v>
      </c>
      <c r="E322" s="106">
        <v>0</v>
      </c>
      <c r="F322" s="106">
        <f t="shared" si="28"/>
        <v>2.58</v>
      </c>
      <c r="G322" s="106">
        <v>1</v>
      </c>
      <c r="H322" s="107">
        <f t="shared" si="31"/>
        <v>2.58</v>
      </c>
      <c r="I322" s="125">
        <f t="shared" si="29"/>
        <v>2.58</v>
      </c>
      <c r="J322" s="109">
        <f t="shared" si="27"/>
        <v>16.68</v>
      </c>
      <c r="K322" s="6">
        <f t="shared" si="30"/>
        <v>0.15467625899280577</v>
      </c>
      <c r="M322" s="39">
        <v>316</v>
      </c>
    </row>
    <row r="323" spans="2:13">
      <c r="B323" s="122"/>
      <c r="C323" s="116">
        <f t="shared" si="26"/>
        <v>14.100000000000001</v>
      </c>
      <c r="D323" s="106">
        <v>0</v>
      </c>
      <c r="E323" s="106">
        <v>0</v>
      </c>
      <c r="F323" s="106">
        <f t="shared" si="28"/>
        <v>2.585</v>
      </c>
      <c r="G323" s="106">
        <v>1</v>
      </c>
      <c r="H323" s="107">
        <f t="shared" si="31"/>
        <v>2.585</v>
      </c>
      <c r="I323" s="125">
        <f t="shared" si="29"/>
        <v>2.585</v>
      </c>
      <c r="J323" s="109">
        <f t="shared" si="27"/>
        <v>16.685000000000002</v>
      </c>
      <c r="K323" s="6">
        <f t="shared" si="30"/>
        <v>0.15492957746478872</v>
      </c>
      <c r="M323" s="39">
        <v>317</v>
      </c>
    </row>
    <row r="324" spans="2:13">
      <c r="B324" s="122"/>
      <c r="C324" s="116">
        <f t="shared" si="26"/>
        <v>14.100000000000001</v>
      </c>
      <c r="D324" s="106">
        <v>0</v>
      </c>
      <c r="E324" s="106">
        <v>0</v>
      </c>
      <c r="F324" s="106">
        <f t="shared" si="28"/>
        <v>2.59</v>
      </c>
      <c r="G324" s="106">
        <v>1</v>
      </c>
      <c r="H324" s="107">
        <f t="shared" si="31"/>
        <v>2.59</v>
      </c>
      <c r="I324" s="125">
        <f t="shared" si="29"/>
        <v>2.59</v>
      </c>
      <c r="J324" s="109">
        <f t="shared" si="27"/>
        <v>16.690000000000001</v>
      </c>
      <c r="K324" s="6">
        <f t="shared" si="30"/>
        <v>0.15518274415817854</v>
      </c>
      <c r="M324" s="39">
        <v>318</v>
      </c>
    </row>
    <row r="325" spans="2:13">
      <c r="B325" s="122"/>
      <c r="C325" s="116">
        <f t="shared" si="26"/>
        <v>14.100000000000001</v>
      </c>
      <c r="D325" s="106">
        <v>0</v>
      </c>
      <c r="E325" s="106">
        <v>0</v>
      </c>
      <c r="F325" s="106">
        <f t="shared" si="28"/>
        <v>2.5949999999999998</v>
      </c>
      <c r="G325" s="106">
        <v>1</v>
      </c>
      <c r="H325" s="107">
        <f t="shared" si="31"/>
        <v>2.5949999999999998</v>
      </c>
      <c r="I325" s="125">
        <f t="shared" si="29"/>
        <v>2.5949999999999998</v>
      </c>
      <c r="J325" s="109">
        <f t="shared" si="27"/>
        <v>16.695</v>
      </c>
      <c r="K325" s="6">
        <f t="shared" si="30"/>
        <v>0.1554357592093441</v>
      </c>
      <c r="M325" s="39">
        <v>319</v>
      </c>
    </row>
    <row r="326" spans="2:13">
      <c r="B326" s="119"/>
      <c r="C326" s="116">
        <f t="shared" ref="C326:C389" si="32">IF(B326&gt;0,C325+B326,C325)</f>
        <v>14.100000000000001</v>
      </c>
      <c r="D326" s="106">
        <v>0</v>
      </c>
      <c r="E326" s="106">
        <v>0</v>
      </c>
      <c r="F326" s="106">
        <f t="shared" si="28"/>
        <v>2.6</v>
      </c>
      <c r="G326" s="106">
        <v>1</v>
      </c>
      <c r="H326" s="107">
        <f t="shared" si="31"/>
        <v>2.6</v>
      </c>
      <c r="I326" s="125">
        <f t="shared" si="29"/>
        <v>2.6</v>
      </c>
      <c r="J326" s="109">
        <f t="shared" ref="J326:J389" si="33">C326+I326</f>
        <v>16.700000000000003</v>
      </c>
      <c r="K326" s="6">
        <f t="shared" si="30"/>
        <v>0.155688622754491</v>
      </c>
      <c r="M326" s="39">
        <v>320</v>
      </c>
    </row>
    <row r="327" spans="2:13">
      <c r="B327" s="122"/>
      <c r="C327" s="116">
        <f t="shared" si="32"/>
        <v>14.100000000000001</v>
      </c>
      <c r="D327" s="106">
        <v>0</v>
      </c>
      <c r="E327" s="106">
        <v>0</v>
      </c>
      <c r="F327" s="106">
        <f t="shared" ref="F327:F390" si="34">100%+M327/200</f>
        <v>2.605</v>
      </c>
      <c r="G327" s="106">
        <v>1</v>
      </c>
      <c r="H327" s="107">
        <f t="shared" si="31"/>
        <v>2.605</v>
      </c>
      <c r="I327" s="125">
        <f t="shared" ref="I327:I390" si="35">H327*I$5</f>
        <v>2.605</v>
      </c>
      <c r="J327" s="109">
        <f t="shared" si="33"/>
        <v>16.705000000000002</v>
      </c>
      <c r="K327" s="6">
        <f t="shared" ref="K327:K390" si="36">I327/J327</f>
        <v>0.15594133492966175</v>
      </c>
      <c r="M327" s="39">
        <v>321</v>
      </c>
    </row>
    <row r="328" spans="2:13">
      <c r="B328" s="122"/>
      <c r="C328" s="116">
        <f t="shared" si="32"/>
        <v>14.100000000000001</v>
      </c>
      <c r="D328" s="106">
        <v>0</v>
      </c>
      <c r="E328" s="106">
        <v>0</v>
      </c>
      <c r="F328" s="106">
        <f t="shared" si="34"/>
        <v>2.6100000000000003</v>
      </c>
      <c r="G328" s="106">
        <v>1</v>
      </c>
      <c r="H328" s="107">
        <f t="shared" si="31"/>
        <v>2.6100000000000003</v>
      </c>
      <c r="I328" s="125">
        <f t="shared" si="35"/>
        <v>2.6100000000000003</v>
      </c>
      <c r="J328" s="109">
        <f t="shared" si="33"/>
        <v>16.71</v>
      </c>
      <c r="K328" s="6">
        <f t="shared" si="36"/>
        <v>0.15619389587073609</v>
      </c>
      <c r="M328" s="39">
        <v>322</v>
      </c>
    </row>
    <row r="329" spans="2:13">
      <c r="B329" s="122"/>
      <c r="C329" s="116">
        <f t="shared" si="32"/>
        <v>14.100000000000001</v>
      </c>
      <c r="D329" s="106">
        <v>0</v>
      </c>
      <c r="E329" s="106">
        <v>0</v>
      </c>
      <c r="F329" s="106">
        <f t="shared" si="34"/>
        <v>2.6150000000000002</v>
      </c>
      <c r="G329" s="106">
        <v>1</v>
      </c>
      <c r="H329" s="107">
        <f t="shared" si="31"/>
        <v>2.6150000000000002</v>
      </c>
      <c r="I329" s="125">
        <f t="shared" si="35"/>
        <v>2.6150000000000002</v>
      </c>
      <c r="J329" s="109">
        <f t="shared" si="33"/>
        <v>16.715000000000003</v>
      </c>
      <c r="K329" s="6">
        <f t="shared" si="36"/>
        <v>0.15644630571343104</v>
      </c>
      <c r="M329" s="39">
        <v>323</v>
      </c>
    </row>
    <row r="330" spans="2:13">
      <c r="B330" s="122"/>
      <c r="C330" s="116">
        <f t="shared" si="32"/>
        <v>14.100000000000001</v>
      </c>
      <c r="D330" s="106">
        <v>0</v>
      </c>
      <c r="E330" s="106">
        <v>0</v>
      </c>
      <c r="F330" s="106">
        <f t="shared" si="34"/>
        <v>2.62</v>
      </c>
      <c r="G330" s="106">
        <v>1</v>
      </c>
      <c r="H330" s="107">
        <f t="shared" si="31"/>
        <v>2.62</v>
      </c>
      <c r="I330" s="125">
        <f t="shared" si="35"/>
        <v>2.62</v>
      </c>
      <c r="J330" s="109">
        <f t="shared" si="33"/>
        <v>16.720000000000002</v>
      </c>
      <c r="K330" s="6">
        <f t="shared" si="36"/>
        <v>0.15669856459330142</v>
      </c>
      <c r="M330" s="39">
        <v>324</v>
      </c>
    </row>
    <row r="331" spans="2:13">
      <c r="B331" s="122"/>
      <c r="C331" s="116">
        <f t="shared" si="32"/>
        <v>14.100000000000001</v>
      </c>
      <c r="D331" s="106">
        <v>0</v>
      </c>
      <c r="E331" s="106">
        <v>0</v>
      </c>
      <c r="F331" s="106">
        <f t="shared" si="34"/>
        <v>2.625</v>
      </c>
      <c r="G331" s="106">
        <v>1</v>
      </c>
      <c r="H331" s="107">
        <f t="shared" si="31"/>
        <v>2.625</v>
      </c>
      <c r="I331" s="125">
        <f t="shared" si="35"/>
        <v>2.625</v>
      </c>
      <c r="J331" s="109">
        <f t="shared" si="33"/>
        <v>16.725000000000001</v>
      </c>
      <c r="K331" s="6">
        <f t="shared" si="36"/>
        <v>0.15695067264573989</v>
      </c>
      <c r="M331" s="39">
        <v>325</v>
      </c>
    </row>
    <row r="332" spans="2:13">
      <c r="B332" s="122"/>
      <c r="C332" s="116">
        <f t="shared" si="32"/>
        <v>14.100000000000001</v>
      </c>
      <c r="D332" s="106">
        <v>0</v>
      </c>
      <c r="E332" s="106">
        <v>0</v>
      </c>
      <c r="F332" s="106">
        <f t="shared" si="34"/>
        <v>2.63</v>
      </c>
      <c r="G332" s="106">
        <v>1</v>
      </c>
      <c r="H332" s="107">
        <f t="shared" si="31"/>
        <v>2.63</v>
      </c>
      <c r="I332" s="125">
        <f t="shared" si="35"/>
        <v>2.63</v>
      </c>
      <c r="J332" s="109">
        <f t="shared" si="33"/>
        <v>16.73</v>
      </c>
      <c r="K332" s="6">
        <f t="shared" si="36"/>
        <v>0.15720263000597728</v>
      </c>
      <c r="M332" s="39">
        <v>326</v>
      </c>
    </row>
    <row r="333" spans="2:13">
      <c r="B333" s="122"/>
      <c r="C333" s="116">
        <f t="shared" si="32"/>
        <v>14.100000000000001</v>
      </c>
      <c r="D333" s="106">
        <v>0</v>
      </c>
      <c r="E333" s="106">
        <v>0</v>
      </c>
      <c r="F333" s="106">
        <f t="shared" si="34"/>
        <v>2.6349999999999998</v>
      </c>
      <c r="G333" s="106">
        <v>1</v>
      </c>
      <c r="H333" s="107">
        <f t="shared" si="31"/>
        <v>2.6349999999999998</v>
      </c>
      <c r="I333" s="125">
        <f t="shared" si="35"/>
        <v>2.6349999999999998</v>
      </c>
      <c r="J333" s="109">
        <f t="shared" si="33"/>
        <v>16.734999999999999</v>
      </c>
      <c r="K333" s="6">
        <f t="shared" si="36"/>
        <v>0.15745443680908275</v>
      </c>
      <c r="M333" s="39">
        <v>327</v>
      </c>
    </row>
    <row r="334" spans="2:13">
      <c r="B334" s="122"/>
      <c r="C334" s="116">
        <f t="shared" si="32"/>
        <v>14.100000000000001</v>
      </c>
      <c r="D334" s="106">
        <v>0</v>
      </c>
      <c r="E334" s="106">
        <v>0</v>
      </c>
      <c r="F334" s="106">
        <f t="shared" si="34"/>
        <v>2.6399999999999997</v>
      </c>
      <c r="G334" s="106">
        <v>1</v>
      </c>
      <c r="H334" s="107">
        <f t="shared" si="31"/>
        <v>2.6399999999999997</v>
      </c>
      <c r="I334" s="125">
        <f t="shared" si="35"/>
        <v>2.6399999999999997</v>
      </c>
      <c r="J334" s="109">
        <f t="shared" si="33"/>
        <v>16.740000000000002</v>
      </c>
      <c r="K334" s="6">
        <f t="shared" si="36"/>
        <v>0.15770609318996412</v>
      </c>
      <c r="M334" s="39">
        <v>328</v>
      </c>
    </row>
    <row r="335" spans="2:13">
      <c r="B335" s="122"/>
      <c r="C335" s="116">
        <f t="shared" si="32"/>
        <v>14.100000000000001</v>
      </c>
      <c r="D335" s="106">
        <v>0</v>
      </c>
      <c r="E335" s="106">
        <v>0</v>
      </c>
      <c r="F335" s="106">
        <f t="shared" si="34"/>
        <v>2.645</v>
      </c>
      <c r="G335" s="106">
        <v>1</v>
      </c>
      <c r="H335" s="107">
        <f t="shared" si="31"/>
        <v>2.645</v>
      </c>
      <c r="I335" s="125">
        <f t="shared" si="35"/>
        <v>2.645</v>
      </c>
      <c r="J335" s="109">
        <f t="shared" si="33"/>
        <v>16.745000000000001</v>
      </c>
      <c r="K335" s="6">
        <f t="shared" si="36"/>
        <v>0.15795759928336817</v>
      </c>
      <c r="M335" s="39">
        <v>329</v>
      </c>
    </row>
    <row r="336" spans="2:13">
      <c r="B336" s="118">
        <f>1+M336/200</f>
        <v>2.65</v>
      </c>
      <c r="C336" s="116">
        <f t="shared" si="32"/>
        <v>16.75</v>
      </c>
      <c r="D336" s="106">
        <v>0</v>
      </c>
      <c r="E336" s="106">
        <v>0</v>
      </c>
      <c r="F336" s="106">
        <f t="shared" si="34"/>
        <v>2.65</v>
      </c>
      <c r="G336" s="106">
        <v>1</v>
      </c>
      <c r="H336" s="107">
        <f t="shared" si="31"/>
        <v>2.65</v>
      </c>
      <c r="I336" s="125">
        <f t="shared" si="35"/>
        <v>2.65</v>
      </c>
      <c r="J336" s="109">
        <f t="shared" si="33"/>
        <v>19.399999999999999</v>
      </c>
      <c r="K336" s="6">
        <f t="shared" si="36"/>
        <v>0.13659793814432991</v>
      </c>
      <c r="M336" s="39">
        <v>330</v>
      </c>
    </row>
    <row r="337" spans="2:13">
      <c r="B337" s="122"/>
      <c r="C337" s="116">
        <f t="shared" si="32"/>
        <v>16.75</v>
      </c>
      <c r="D337" s="106">
        <v>0</v>
      </c>
      <c r="E337" s="106">
        <v>0</v>
      </c>
      <c r="F337" s="106">
        <f t="shared" si="34"/>
        <v>2.6550000000000002</v>
      </c>
      <c r="G337" s="106">
        <v>1</v>
      </c>
      <c r="H337" s="107">
        <f t="shared" si="31"/>
        <v>2.6550000000000002</v>
      </c>
      <c r="I337" s="125">
        <f t="shared" si="35"/>
        <v>2.6550000000000002</v>
      </c>
      <c r="J337" s="109">
        <f t="shared" si="33"/>
        <v>19.405000000000001</v>
      </c>
      <c r="K337" s="6">
        <f t="shared" si="36"/>
        <v>0.13682040711156918</v>
      </c>
      <c r="M337" s="39">
        <v>331</v>
      </c>
    </row>
    <row r="338" spans="2:13">
      <c r="B338" s="122"/>
      <c r="C338" s="116">
        <f t="shared" si="32"/>
        <v>16.75</v>
      </c>
      <c r="D338" s="106">
        <v>0</v>
      </c>
      <c r="E338" s="106">
        <v>0</v>
      </c>
      <c r="F338" s="106">
        <f t="shared" si="34"/>
        <v>2.66</v>
      </c>
      <c r="G338" s="106">
        <v>1</v>
      </c>
      <c r="H338" s="107">
        <f t="shared" si="31"/>
        <v>2.66</v>
      </c>
      <c r="I338" s="125">
        <f t="shared" si="35"/>
        <v>2.66</v>
      </c>
      <c r="J338" s="109">
        <f t="shared" si="33"/>
        <v>19.41</v>
      </c>
      <c r="K338" s="6">
        <f t="shared" si="36"/>
        <v>0.13704276146316333</v>
      </c>
      <c r="M338" s="39">
        <v>332</v>
      </c>
    </row>
    <row r="339" spans="2:13">
      <c r="B339" s="122"/>
      <c r="C339" s="116">
        <f t="shared" si="32"/>
        <v>16.75</v>
      </c>
      <c r="D339" s="106">
        <v>0</v>
      </c>
      <c r="E339" s="106">
        <v>0</v>
      </c>
      <c r="F339" s="106">
        <f t="shared" si="34"/>
        <v>2.665</v>
      </c>
      <c r="G339" s="106">
        <v>1</v>
      </c>
      <c r="H339" s="107">
        <f t="shared" si="31"/>
        <v>2.665</v>
      </c>
      <c r="I339" s="125">
        <f t="shared" si="35"/>
        <v>2.665</v>
      </c>
      <c r="J339" s="109">
        <f t="shared" si="33"/>
        <v>19.414999999999999</v>
      </c>
      <c r="K339" s="6">
        <f t="shared" si="36"/>
        <v>0.1372650012876642</v>
      </c>
      <c r="M339" s="39">
        <v>333</v>
      </c>
    </row>
    <row r="340" spans="2:13">
      <c r="B340" s="122"/>
      <c r="C340" s="116">
        <f t="shared" si="32"/>
        <v>16.75</v>
      </c>
      <c r="D340" s="106">
        <v>0</v>
      </c>
      <c r="E340" s="106">
        <v>0</v>
      </c>
      <c r="F340" s="106">
        <f t="shared" si="34"/>
        <v>2.67</v>
      </c>
      <c r="G340" s="106">
        <v>1</v>
      </c>
      <c r="H340" s="107">
        <f t="shared" si="31"/>
        <v>2.67</v>
      </c>
      <c r="I340" s="125">
        <f t="shared" si="35"/>
        <v>2.67</v>
      </c>
      <c r="J340" s="109">
        <f t="shared" si="33"/>
        <v>19.420000000000002</v>
      </c>
      <c r="K340" s="6">
        <f t="shared" si="36"/>
        <v>0.13748712667353241</v>
      </c>
      <c r="M340" s="39">
        <v>334</v>
      </c>
    </row>
    <row r="341" spans="2:13">
      <c r="B341" s="122"/>
      <c r="C341" s="116">
        <f t="shared" si="32"/>
        <v>16.75</v>
      </c>
      <c r="D341" s="106">
        <v>0</v>
      </c>
      <c r="E341" s="106">
        <v>0</v>
      </c>
      <c r="F341" s="106">
        <f t="shared" si="34"/>
        <v>2.6749999999999998</v>
      </c>
      <c r="G341" s="106">
        <v>1</v>
      </c>
      <c r="H341" s="107">
        <f t="shared" si="31"/>
        <v>2.6749999999999998</v>
      </c>
      <c r="I341" s="125">
        <f t="shared" si="35"/>
        <v>2.6749999999999998</v>
      </c>
      <c r="J341" s="109">
        <f t="shared" si="33"/>
        <v>19.425000000000001</v>
      </c>
      <c r="K341" s="6">
        <f t="shared" si="36"/>
        <v>0.1377091377091377</v>
      </c>
      <c r="M341" s="39">
        <v>335</v>
      </c>
    </row>
    <row r="342" spans="2:13">
      <c r="B342" s="122"/>
      <c r="C342" s="116">
        <f t="shared" si="32"/>
        <v>16.75</v>
      </c>
      <c r="D342" s="106">
        <v>0</v>
      </c>
      <c r="E342" s="106">
        <v>0</v>
      </c>
      <c r="F342" s="106">
        <f t="shared" si="34"/>
        <v>2.6799999999999997</v>
      </c>
      <c r="G342" s="106">
        <v>1</v>
      </c>
      <c r="H342" s="107">
        <f t="shared" si="31"/>
        <v>2.6799999999999997</v>
      </c>
      <c r="I342" s="125">
        <f t="shared" si="35"/>
        <v>2.6799999999999997</v>
      </c>
      <c r="J342" s="109">
        <f t="shared" si="33"/>
        <v>19.43</v>
      </c>
      <c r="K342" s="6">
        <f t="shared" si="36"/>
        <v>0.13793103448275862</v>
      </c>
      <c r="M342" s="39">
        <v>336</v>
      </c>
    </row>
    <row r="343" spans="2:13">
      <c r="B343" s="122"/>
      <c r="C343" s="116">
        <f t="shared" si="32"/>
        <v>16.75</v>
      </c>
      <c r="D343" s="106">
        <v>0</v>
      </c>
      <c r="E343" s="106">
        <v>0</v>
      </c>
      <c r="F343" s="106">
        <f t="shared" si="34"/>
        <v>2.6850000000000001</v>
      </c>
      <c r="G343" s="106">
        <v>1</v>
      </c>
      <c r="H343" s="107">
        <f t="shared" si="31"/>
        <v>2.6850000000000001</v>
      </c>
      <c r="I343" s="125">
        <f t="shared" si="35"/>
        <v>2.6850000000000001</v>
      </c>
      <c r="J343" s="109">
        <f t="shared" si="33"/>
        <v>19.434999999999999</v>
      </c>
      <c r="K343" s="6">
        <f t="shared" si="36"/>
        <v>0.13815281708258298</v>
      </c>
      <c r="M343" s="39">
        <v>337</v>
      </c>
    </row>
    <row r="344" spans="2:13">
      <c r="B344" s="122"/>
      <c r="C344" s="116">
        <f t="shared" si="32"/>
        <v>16.75</v>
      </c>
      <c r="D344" s="106">
        <v>0</v>
      </c>
      <c r="E344" s="106">
        <v>0</v>
      </c>
      <c r="F344" s="106">
        <f t="shared" si="34"/>
        <v>2.69</v>
      </c>
      <c r="G344" s="106">
        <v>1</v>
      </c>
      <c r="H344" s="107">
        <f t="shared" si="31"/>
        <v>2.69</v>
      </c>
      <c r="I344" s="125">
        <f t="shared" si="35"/>
        <v>2.69</v>
      </c>
      <c r="J344" s="109">
        <f t="shared" si="33"/>
        <v>19.440000000000001</v>
      </c>
      <c r="K344" s="6">
        <f t="shared" si="36"/>
        <v>0.13837448559670781</v>
      </c>
      <c r="M344" s="39">
        <v>338</v>
      </c>
    </row>
    <row r="345" spans="2:13">
      <c r="B345" s="122"/>
      <c r="C345" s="116">
        <f t="shared" si="32"/>
        <v>16.75</v>
      </c>
      <c r="D345" s="106">
        <v>0</v>
      </c>
      <c r="E345" s="106">
        <v>0</v>
      </c>
      <c r="F345" s="106">
        <f t="shared" si="34"/>
        <v>2.6950000000000003</v>
      </c>
      <c r="G345" s="106">
        <v>1</v>
      </c>
      <c r="H345" s="107">
        <f t="shared" si="31"/>
        <v>2.6950000000000003</v>
      </c>
      <c r="I345" s="125">
        <f t="shared" si="35"/>
        <v>2.6950000000000003</v>
      </c>
      <c r="J345" s="109">
        <f t="shared" si="33"/>
        <v>19.445</v>
      </c>
      <c r="K345" s="6">
        <f t="shared" si="36"/>
        <v>0.13859604011313964</v>
      </c>
      <c r="M345" s="39">
        <v>339</v>
      </c>
    </row>
    <row r="346" spans="2:13">
      <c r="B346" s="119"/>
      <c r="C346" s="116">
        <f t="shared" si="32"/>
        <v>16.75</v>
      </c>
      <c r="D346" s="106">
        <v>0</v>
      </c>
      <c r="E346" s="106">
        <v>0</v>
      </c>
      <c r="F346" s="106">
        <f t="shared" si="34"/>
        <v>2.7</v>
      </c>
      <c r="G346" s="106">
        <v>1</v>
      </c>
      <c r="H346" s="107">
        <f t="shared" si="31"/>
        <v>2.7</v>
      </c>
      <c r="I346" s="125">
        <f t="shared" si="35"/>
        <v>2.7</v>
      </c>
      <c r="J346" s="109">
        <f t="shared" si="33"/>
        <v>19.45</v>
      </c>
      <c r="K346" s="6">
        <f t="shared" si="36"/>
        <v>0.13881748071979436</v>
      </c>
      <c r="M346" s="39">
        <v>340</v>
      </c>
    </row>
    <row r="347" spans="2:13">
      <c r="B347" s="122"/>
      <c r="C347" s="116">
        <f t="shared" si="32"/>
        <v>16.75</v>
      </c>
      <c r="D347" s="106">
        <v>0</v>
      </c>
      <c r="E347" s="106">
        <v>0</v>
      </c>
      <c r="F347" s="106">
        <f t="shared" si="34"/>
        <v>2.7050000000000001</v>
      </c>
      <c r="G347" s="106">
        <v>1</v>
      </c>
      <c r="H347" s="107">
        <f t="shared" si="31"/>
        <v>2.7050000000000001</v>
      </c>
      <c r="I347" s="125">
        <f t="shared" si="35"/>
        <v>2.7050000000000001</v>
      </c>
      <c r="J347" s="109">
        <f t="shared" si="33"/>
        <v>19.454999999999998</v>
      </c>
      <c r="K347" s="6">
        <f t="shared" si="36"/>
        <v>0.13903880750449757</v>
      </c>
      <c r="M347" s="39">
        <v>341</v>
      </c>
    </row>
    <row r="348" spans="2:13">
      <c r="B348" s="122"/>
      <c r="C348" s="116">
        <f t="shared" si="32"/>
        <v>16.75</v>
      </c>
      <c r="D348" s="106">
        <v>0</v>
      </c>
      <c r="E348" s="106">
        <v>0</v>
      </c>
      <c r="F348" s="106">
        <f t="shared" si="34"/>
        <v>2.71</v>
      </c>
      <c r="G348" s="106">
        <v>1</v>
      </c>
      <c r="H348" s="107">
        <f t="shared" si="31"/>
        <v>2.71</v>
      </c>
      <c r="I348" s="125">
        <f t="shared" si="35"/>
        <v>2.71</v>
      </c>
      <c r="J348" s="109">
        <f t="shared" si="33"/>
        <v>19.46</v>
      </c>
      <c r="K348" s="6">
        <f t="shared" si="36"/>
        <v>0.13926002055498457</v>
      </c>
      <c r="M348" s="39">
        <v>342</v>
      </c>
    </row>
    <row r="349" spans="2:13">
      <c r="B349" s="122"/>
      <c r="C349" s="116">
        <f t="shared" si="32"/>
        <v>16.75</v>
      </c>
      <c r="D349" s="106">
        <v>0</v>
      </c>
      <c r="E349" s="106">
        <v>0</v>
      </c>
      <c r="F349" s="106">
        <f t="shared" si="34"/>
        <v>2.7149999999999999</v>
      </c>
      <c r="G349" s="106">
        <v>1</v>
      </c>
      <c r="H349" s="107">
        <f t="shared" si="31"/>
        <v>2.7149999999999999</v>
      </c>
      <c r="I349" s="125">
        <f t="shared" si="35"/>
        <v>2.7149999999999999</v>
      </c>
      <c r="J349" s="109">
        <f t="shared" si="33"/>
        <v>19.465</v>
      </c>
      <c r="K349" s="6">
        <f t="shared" si="36"/>
        <v>0.13948111995890058</v>
      </c>
      <c r="M349" s="39">
        <v>343</v>
      </c>
    </row>
    <row r="350" spans="2:13">
      <c r="B350" s="122"/>
      <c r="C350" s="116">
        <f t="shared" si="32"/>
        <v>16.75</v>
      </c>
      <c r="D350" s="106">
        <v>0</v>
      </c>
      <c r="E350" s="106">
        <v>0</v>
      </c>
      <c r="F350" s="106">
        <f t="shared" si="34"/>
        <v>2.7199999999999998</v>
      </c>
      <c r="G350" s="106">
        <v>1</v>
      </c>
      <c r="H350" s="107">
        <f t="shared" si="31"/>
        <v>2.7199999999999998</v>
      </c>
      <c r="I350" s="125">
        <f t="shared" si="35"/>
        <v>2.7199999999999998</v>
      </c>
      <c r="J350" s="109">
        <f t="shared" si="33"/>
        <v>19.47</v>
      </c>
      <c r="K350" s="6">
        <f t="shared" si="36"/>
        <v>0.13970210580380071</v>
      </c>
      <c r="M350" s="39">
        <v>344</v>
      </c>
    </row>
    <row r="351" spans="2:13">
      <c r="B351" s="122"/>
      <c r="C351" s="116">
        <f t="shared" si="32"/>
        <v>16.75</v>
      </c>
      <c r="D351" s="106">
        <v>0</v>
      </c>
      <c r="E351" s="106">
        <v>0</v>
      </c>
      <c r="F351" s="106">
        <f t="shared" si="34"/>
        <v>2.7250000000000001</v>
      </c>
      <c r="G351" s="106">
        <v>1</v>
      </c>
      <c r="H351" s="107">
        <f t="shared" si="31"/>
        <v>2.7250000000000001</v>
      </c>
      <c r="I351" s="125">
        <f t="shared" si="35"/>
        <v>2.7250000000000001</v>
      </c>
      <c r="J351" s="109">
        <f t="shared" si="33"/>
        <v>19.475000000000001</v>
      </c>
      <c r="K351" s="6">
        <f t="shared" si="36"/>
        <v>0.13992297817715019</v>
      </c>
      <c r="M351" s="39">
        <v>345</v>
      </c>
    </row>
    <row r="352" spans="2:13">
      <c r="B352" s="122"/>
      <c r="C352" s="116">
        <f t="shared" si="32"/>
        <v>16.75</v>
      </c>
      <c r="D352" s="106">
        <v>0</v>
      </c>
      <c r="E352" s="106">
        <v>0</v>
      </c>
      <c r="F352" s="106">
        <f t="shared" si="34"/>
        <v>2.73</v>
      </c>
      <c r="G352" s="106">
        <v>1</v>
      </c>
      <c r="H352" s="107">
        <f t="shared" si="31"/>
        <v>2.73</v>
      </c>
      <c r="I352" s="125">
        <f t="shared" si="35"/>
        <v>2.73</v>
      </c>
      <c r="J352" s="109">
        <f t="shared" si="33"/>
        <v>19.48</v>
      </c>
      <c r="K352" s="6">
        <f t="shared" si="36"/>
        <v>0.14014373716632444</v>
      </c>
      <c r="M352" s="39">
        <v>346</v>
      </c>
    </row>
    <row r="353" spans="2:13">
      <c r="B353" s="122"/>
      <c r="C353" s="116">
        <f t="shared" si="32"/>
        <v>16.75</v>
      </c>
      <c r="D353" s="106">
        <v>0</v>
      </c>
      <c r="E353" s="106">
        <v>0</v>
      </c>
      <c r="F353" s="106">
        <f t="shared" si="34"/>
        <v>2.7350000000000003</v>
      </c>
      <c r="G353" s="106">
        <v>1</v>
      </c>
      <c r="H353" s="107">
        <f t="shared" si="31"/>
        <v>2.7350000000000003</v>
      </c>
      <c r="I353" s="125">
        <f t="shared" si="35"/>
        <v>2.7350000000000003</v>
      </c>
      <c r="J353" s="109">
        <f t="shared" si="33"/>
        <v>19.484999999999999</v>
      </c>
      <c r="K353" s="6">
        <f t="shared" si="36"/>
        <v>0.14036438285860919</v>
      </c>
      <c r="M353" s="39">
        <v>347</v>
      </c>
    </row>
    <row r="354" spans="2:13">
      <c r="B354" s="122"/>
      <c r="C354" s="116">
        <f t="shared" si="32"/>
        <v>16.75</v>
      </c>
      <c r="D354" s="106">
        <v>0</v>
      </c>
      <c r="E354" s="106">
        <v>0</v>
      </c>
      <c r="F354" s="106">
        <f t="shared" si="34"/>
        <v>2.74</v>
      </c>
      <c r="G354" s="106">
        <v>1</v>
      </c>
      <c r="H354" s="107">
        <f t="shared" si="31"/>
        <v>2.74</v>
      </c>
      <c r="I354" s="125">
        <f t="shared" si="35"/>
        <v>2.74</v>
      </c>
      <c r="J354" s="109">
        <f t="shared" si="33"/>
        <v>19.490000000000002</v>
      </c>
      <c r="K354" s="6">
        <f t="shared" si="36"/>
        <v>0.1405849153412006</v>
      </c>
      <c r="M354" s="39">
        <v>348</v>
      </c>
    </row>
    <row r="355" spans="2:13">
      <c r="B355" s="122"/>
      <c r="C355" s="116">
        <f t="shared" si="32"/>
        <v>16.75</v>
      </c>
      <c r="D355" s="106">
        <v>0</v>
      </c>
      <c r="E355" s="106">
        <v>0</v>
      </c>
      <c r="F355" s="106">
        <f t="shared" si="34"/>
        <v>2.7450000000000001</v>
      </c>
      <c r="G355" s="106">
        <v>1</v>
      </c>
      <c r="H355" s="107">
        <f t="shared" si="31"/>
        <v>2.7450000000000001</v>
      </c>
      <c r="I355" s="125">
        <f t="shared" si="35"/>
        <v>2.7450000000000001</v>
      </c>
      <c r="J355" s="109">
        <f t="shared" si="33"/>
        <v>19.495000000000001</v>
      </c>
      <c r="K355" s="6">
        <f t="shared" si="36"/>
        <v>0.14080533470120543</v>
      </c>
      <c r="M355" s="39">
        <v>349</v>
      </c>
    </row>
    <row r="356" spans="2:13">
      <c r="B356" s="119"/>
      <c r="C356" s="116">
        <f t="shared" si="32"/>
        <v>16.75</v>
      </c>
      <c r="D356" s="106">
        <v>0</v>
      </c>
      <c r="E356" s="106">
        <v>0</v>
      </c>
      <c r="F356" s="106">
        <f t="shared" si="34"/>
        <v>2.75</v>
      </c>
      <c r="G356" s="106">
        <v>1</v>
      </c>
      <c r="H356" s="107">
        <f t="shared" si="31"/>
        <v>2.75</v>
      </c>
      <c r="I356" s="125">
        <f t="shared" si="35"/>
        <v>2.75</v>
      </c>
      <c r="J356" s="109">
        <f t="shared" si="33"/>
        <v>19.5</v>
      </c>
      <c r="K356" s="6">
        <f t="shared" si="36"/>
        <v>0.14102564102564102</v>
      </c>
      <c r="M356" s="39">
        <v>350</v>
      </c>
    </row>
    <row r="357" spans="2:13">
      <c r="B357" s="122"/>
      <c r="C357" s="116">
        <f t="shared" si="32"/>
        <v>16.75</v>
      </c>
      <c r="D357" s="106">
        <v>0</v>
      </c>
      <c r="E357" s="106">
        <v>0</v>
      </c>
      <c r="F357" s="106">
        <f t="shared" si="34"/>
        <v>2.7549999999999999</v>
      </c>
      <c r="G357" s="106">
        <v>1</v>
      </c>
      <c r="H357" s="107">
        <f t="shared" si="31"/>
        <v>2.7549999999999999</v>
      </c>
      <c r="I357" s="125">
        <f t="shared" si="35"/>
        <v>2.7549999999999999</v>
      </c>
      <c r="J357" s="109">
        <f t="shared" si="33"/>
        <v>19.504999999999999</v>
      </c>
      <c r="K357" s="6">
        <f t="shared" si="36"/>
        <v>0.14124583440143554</v>
      </c>
      <c r="M357" s="39">
        <v>351</v>
      </c>
    </row>
    <row r="358" spans="2:13">
      <c r="B358" s="122"/>
      <c r="C358" s="116">
        <f t="shared" si="32"/>
        <v>16.75</v>
      </c>
      <c r="D358" s="106">
        <v>0</v>
      </c>
      <c r="E358" s="106">
        <v>0</v>
      </c>
      <c r="F358" s="106">
        <f t="shared" si="34"/>
        <v>2.76</v>
      </c>
      <c r="G358" s="106">
        <v>1</v>
      </c>
      <c r="H358" s="107">
        <f t="shared" si="31"/>
        <v>2.76</v>
      </c>
      <c r="I358" s="125">
        <f t="shared" si="35"/>
        <v>2.76</v>
      </c>
      <c r="J358" s="109">
        <f t="shared" si="33"/>
        <v>19.509999999999998</v>
      </c>
      <c r="K358" s="6">
        <f t="shared" si="36"/>
        <v>0.14146591491542798</v>
      </c>
      <c r="M358" s="39">
        <v>352</v>
      </c>
    </row>
    <row r="359" spans="2:13">
      <c r="B359" s="122"/>
      <c r="C359" s="116">
        <f t="shared" si="32"/>
        <v>16.75</v>
      </c>
      <c r="D359" s="106">
        <v>0</v>
      </c>
      <c r="E359" s="106">
        <v>0</v>
      </c>
      <c r="F359" s="106">
        <f t="shared" si="34"/>
        <v>2.7649999999999997</v>
      </c>
      <c r="G359" s="106">
        <v>1</v>
      </c>
      <c r="H359" s="107">
        <f t="shared" si="31"/>
        <v>2.7649999999999997</v>
      </c>
      <c r="I359" s="125">
        <f t="shared" si="35"/>
        <v>2.7649999999999997</v>
      </c>
      <c r="J359" s="109">
        <f t="shared" si="33"/>
        <v>19.515000000000001</v>
      </c>
      <c r="K359" s="6">
        <f t="shared" si="36"/>
        <v>0.14168588265436841</v>
      </c>
      <c r="M359" s="39">
        <v>353</v>
      </c>
    </row>
    <row r="360" spans="2:13">
      <c r="B360" s="122"/>
      <c r="C360" s="116">
        <f t="shared" si="32"/>
        <v>16.75</v>
      </c>
      <c r="D360" s="106">
        <v>0</v>
      </c>
      <c r="E360" s="106">
        <v>0</v>
      </c>
      <c r="F360" s="106">
        <f t="shared" si="34"/>
        <v>2.77</v>
      </c>
      <c r="G360" s="106">
        <v>1</v>
      </c>
      <c r="H360" s="107">
        <f t="shared" si="31"/>
        <v>2.77</v>
      </c>
      <c r="I360" s="125">
        <f t="shared" si="35"/>
        <v>2.77</v>
      </c>
      <c r="J360" s="109">
        <f t="shared" si="33"/>
        <v>19.52</v>
      </c>
      <c r="K360" s="6">
        <f t="shared" si="36"/>
        <v>0.14190573770491804</v>
      </c>
      <c r="M360" s="39">
        <v>354</v>
      </c>
    </row>
    <row r="361" spans="2:13">
      <c r="B361" s="122"/>
      <c r="C361" s="116">
        <f t="shared" si="32"/>
        <v>16.75</v>
      </c>
      <c r="D361" s="106">
        <v>0</v>
      </c>
      <c r="E361" s="106">
        <v>0</v>
      </c>
      <c r="F361" s="106">
        <f t="shared" si="34"/>
        <v>2.7749999999999999</v>
      </c>
      <c r="G361" s="106">
        <v>1</v>
      </c>
      <c r="H361" s="107">
        <f t="shared" si="31"/>
        <v>2.7749999999999999</v>
      </c>
      <c r="I361" s="125">
        <f t="shared" si="35"/>
        <v>2.7749999999999999</v>
      </c>
      <c r="J361" s="109">
        <f t="shared" si="33"/>
        <v>19.524999999999999</v>
      </c>
      <c r="K361" s="6">
        <f t="shared" si="36"/>
        <v>0.14212548015364918</v>
      </c>
      <c r="M361" s="39">
        <v>355</v>
      </c>
    </row>
    <row r="362" spans="2:13">
      <c r="B362" s="122"/>
      <c r="C362" s="116">
        <f t="shared" si="32"/>
        <v>16.75</v>
      </c>
      <c r="D362" s="106">
        <v>0</v>
      </c>
      <c r="E362" s="106">
        <v>0</v>
      </c>
      <c r="F362" s="106">
        <f t="shared" si="34"/>
        <v>2.7800000000000002</v>
      </c>
      <c r="G362" s="106">
        <v>1</v>
      </c>
      <c r="H362" s="107">
        <f t="shared" si="31"/>
        <v>2.7800000000000002</v>
      </c>
      <c r="I362" s="125">
        <f t="shared" si="35"/>
        <v>2.7800000000000002</v>
      </c>
      <c r="J362" s="109">
        <f t="shared" si="33"/>
        <v>19.53</v>
      </c>
      <c r="K362" s="6">
        <f t="shared" si="36"/>
        <v>0.14234511008704556</v>
      </c>
      <c r="M362" s="39">
        <v>356</v>
      </c>
    </row>
    <row r="363" spans="2:13">
      <c r="B363" s="122"/>
      <c r="C363" s="116">
        <f t="shared" si="32"/>
        <v>16.75</v>
      </c>
      <c r="D363" s="106">
        <v>0</v>
      </c>
      <c r="E363" s="106">
        <v>0</v>
      </c>
      <c r="F363" s="106">
        <f t="shared" si="34"/>
        <v>2.7850000000000001</v>
      </c>
      <c r="G363" s="106">
        <v>1</v>
      </c>
      <c r="H363" s="107">
        <f t="shared" si="31"/>
        <v>2.7850000000000001</v>
      </c>
      <c r="I363" s="125">
        <f t="shared" si="35"/>
        <v>2.7850000000000001</v>
      </c>
      <c r="J363" s="109">
        <f t="shared" si="33"/>
        <v>19.535</v>
      </c>
      <c r="K363" s="6">
        <f t="shared" si="36"/>
        <v>0.14256462759150243</v>
      </c>
      <c r="M363" s="39">
        <v>357</v>
      </c>
    </row>
    <row r="364" spans="2:13">
      <c r="B364" s="122"/>
      <c r="C364" s="116">
        <f t="shared" si="32"/>
        <v>16.75</v>
      </c>
      <c r="D364" s="106">
        <v>0</v>
      </c>
      <c r="E364" s="106">
        <v>0</v>
      </c>
      <c r="F364" s="106">
        <f t="shared" si="34"/>
        <v>2.79</v>
      </c>
      <c r="G364" s="106">
        <v>1</v>
      </c>
      <c r="H364" s="107">
        <f t="shared" si="31"/>
        <v>2.79</v>
      </c>
      <c r="I364" s="125">
        <f t="shared" si="35"/>
        <v>2.79</v>
      </c>
      <c r="J364" s="109">
        <f t="shared" si="33"/>
        <v>19.54</v>
      </c>
      <c r="K364" s="6">
        <f t="shared" si="36"/>
        <v>0.14278403275332652</v>
      </c>
      <c r="M364" s="39">
        <v>358</v>
      </c>
    </row>
    <row r="365" spans="2:13">
      <c r="B365" s="122"/>
      <c r="C365" s="116">
        <f t="shared" si="32"/>
        <v>16.75</v>
      </c>
      <c r="D365" s="106">
        <v>0</v>
      </c>
      <c r="E365" s="106">
        <v>0</v>
      </c>
      <c r="F365" s="106">
        <f t="shared" si="34"/>
        <v>2.7949999999999999</v>
      </c>
      <c r="G365" s="106">
        <v>1</v>
      </c>
      <c r="H365" s="107">
        <f t="shared" si="31"/>
        <v>2.7949999999999999</v>
      </c>
      <c r="I365" s="125">
        <f t="shared" si="35"/>
        <v>2.7949999999999999</v>
      </c>
      <c r="J365" s="109">
        <f t="shared" si="33"/>
        <v>19.545000000000002</v>
      </c>
      <c r="K365" s="6">
        <f t="shared" si="36"/>
        <v>0.14300332565873625</v>
      </c>
      <c r="M365" s="39">
        <v>359</v>
      </c>
    </row>
    <row r="366" spans="2:13">
      <c r="B366" s="122"/>
      <c r="C366" s="116">
        <f t="shared" si="32"/>
        <v>16.75</v>
      </c>
      <c r="D366" s="106">
        <v>0</v>
      </c>
      <c r="E366" s="106">
        <v>0</v>
      </c>
      <c r="F366" s="106">
        <f t="shared" si="34"/>
        <v>2.8</v>
      </c>
      <c r="G366" s="106">
        <v>1</v>
      </c>
      <c r="H366" s="107">
        <f t="shared" si="31"/>
        <v>2.8</v>
      </c>
      <c r="I366" s="125">
        <f t="shared" si="35"/>
        <v>2.8</v>
      </c>
      <c r="J366" s="109">
        <f t="shared" si="33"/>
        <v>19.55</v>
      </c>
      <c r="K366" s="6">
        <f t="shared" si="36"/>
        <v>0.14322250639386189</v>
      </c>
      <c r="M366" s="39">
        <v>360</v>
      </c>
    </row>
    <row r="367" spans="2:13">
      <c r="B367" s="122"/>
      <c r="C367" s="116">
        <f t="shared" si="32"/>
        <v>16.75</v>
      </c>
      <c r="D367" s="106">
        <v>0</v>
      </c>
      <c r="E367" s="106">
        <v>0</v>
      </c>
      <c r="F367" s="106">
        <f t="shared" si="34"/>
        <v>2.8049999999999997</v>
      </c>
      <c r="G367" s="106">
        <v>1</v>
      </c>
      <c r="H367" s="107">
        <f t="shared" si="31"/>
        <v>2.8049999999999997</v>
      </c>
      <c r="I367" s="125">
        <f t="shared" si="35"/>
        <v>2.8049999999999997</v>
      </c>
      <c r="J367" s="109">
        <f t="shared" si="33"/>
        <v>19.555</v>
      </c>
      <c r="K367" s="6">
        <f t="shared" si="36"/>
        <v>0.14344157504474558</v>
      </c>
      <c r="M367" s="39">
        <v>361</v>
      </c>
    </row>
    <row r="368" spans="2:13">
      <c r="B368" s="122"/>
      <c r="C368" s="116">
        <f t="shared" si="32"/>
        <v>16.75</v>
      </c>
      <c r="D368" s="106">
        <v>0</v>
      </c>
      <c r="E368" s="106">
        <v>0</v>
      </c>
      <c r="F368" s="106">
        <f t="shared" si="34"/>
        <v>2.81</v>
      </c>
      <c r="G368" s="106">
        <v>1</v>
      </c>
      <c r="H368" s="107">
        <f t="shared" si="31"/>
        <v>2.81</v>
      </c>
      <c r="I368" s="125">
        <f t="shared" si="35"/>
        <v>2.81</v>
      </c>
      <c r="J368" s="109">
        <f t="shared" si="33"/>
        <v>19.559999999999999</v>
      </c>
      <c r="K368" s="6">
        <f t="shared" si="36"/>
        <v>0.14366053169734153</v>
      </c>
      <c r="M368" s="39">
        <v>362</v>
      </c>
    </row>
    <row r="369" spans="2:13">
      <c r="B369" s="122"/>
      <c r="C369" s="116">
        <f t="shared" si="32"/>
        <v>16.75</v>
      </c>
      <c r="D369" s="106">
        <v>0</v>
      </c>
      <c r="E369" s="106">
        <v>0</v>
      </c>
      <c r="F369" s="106">
        <f t="shared" si="34"/>
        <v>2.8149999999999999</v>
      </c>
      <c r="G369" s="106">
        <v>1</v>
      </c>
      <c r="H369" s="107">
        <f t="shared" si="31"/>
        <v>2.8149999999999999</v>
      </c>
      <c r="I369" s="125">
        <f t="shared" si="35"/>
        <v>2.8149999999999999</v>
      </c>
      <c r="J369" s="109">
        <f t="shared" si="33"/>
        <v>19.565000000000001</v>
      </c>
      <c r="K369" s="6">
        <f t="shared" si="36"/>
        <v>0.14387937643751597</v>
      </c>
      <c r="M369" s="39">
        <v>363</v>
      </c>
    </row>
    <row r="370" spans="2:13">
      <c r="B370" s="122"/>
      <c r="C370" s="116">
        <f t="shared" si="32"/>
        <v>16.75</v>
      </c>
      <c r="D370" s="106">
        <v>0</v>
      </c>
      <c r="E370" s="106">
        <v>0</v>
      </c>
      <c r="F370" s="106">
        <f t="shared" si="34"/>
        <v>2.8200000000000003</v>
      </c>
      <c r="G370" s="106">
        <v>1</v>
      </c>
      <c r="H370" s="107">
        <f t="shared" si="31"/>
        <v>2.8200000000000003</v>
      </c>
      <c r="I370" s="125">
        <f t="shared" si="35"/>
        <v>2.8200000000000003</v>
      </c>
      <c r="J370" s="109">
        <f t="shared" si="33"/>
        <v>19.57</v>
      </c>
      <c r="K370" s="6">
        <f t="shared" si="36"/>
        <v>0.14409810935104753</v>
      </c>
      <c r="M370" s="39">
        <v>364</v>
      </c>
    </row>
    <row r="371" spans="2:13">
      <c r="B371" s="122"/>
      <c r="C371" s="116">
        <f t="shared" si="32"/>
        <v>16.75</v>
      </c>
      <c r="D371" s="106">
        <v>0</v>
      </c>
      <c r="E371" s="106">
        <v>0</v>
      </c>
      <c r="F371" s="106">
        <f t="shared" si="34"/>
        <v>2.8250000000000002</v>
      </c>
      <c r="G371" s="106">
        <v>1</v>
      </c>
      <c r="H371" s="107">
        <f t="shared" si="31"/>
        <v>2.8250000000000002</v>
      </c>
      <c r="I371" s="125">
        <f t="shared" si="35"/>
        <v>2.8250000000000002</v>
      </c>
      <c r="J371" s="109">
        <f t="shared" si="33"/>
        <v>19.574999999999999</v>
      </c>
      <c r="K371" s="6">
        <f t="shared" si="36"/>
        <v>0.14431673052362709</v>
      </c>
      <c r="M371" s="39">
        <v>365</v>
      </c>
    </row>
    <row r="372" spans="2:13">
      <c r="B372" s="122"/>
      <c r="C372" s="116">
        <f t="shared" si="32"/>
        <v>16.75</v>
      </c>
      <c r="D372" s="106">
        <v>0</v>
      </c>
      <c r="E372" s="106">
        <v>0</v>
      </c>
      <c r="F372" s="106">
        <f t="shared" si="34"/>
        <v>2.83</v>
      </c>
      <c r="G372" s="106">
        <v>1</v>
      </c>
      <c r="H372" s="107">
        <f t="shared" si="31"/>
        <v>2.83</v>
      </c>
      <c r="I372" s="125">
        <f t="shared" si="35"/>
        <v>2.83</v>
      </c>
      <c r="J372" s="109">
        <f t="shared" si="33"/>
        <v>19.579999999999998</v>
      </c>
      <c r="K372" s="6">
        <f t="shared" si="36"/>
        <v>0.14453524004085805</v>
      </c>
      <c r="M372" s="39">
        <v>366</v>
      </c>
    </row>
    <row r="373" spans="2:13">
      <c r="B373" s="122"/>
      <c r="C373" s="116">
        <f t="shared" si="32"/>
        <v>16.75</v>
      </c>
      <c r="D373" s="106">
        <v>0</v>
      </c>
      <c r="E373" s="106">
        <v>0</v>
      </c>
      <c r="F373" s="106">
        <f t="shared" si="34"/>
        <v>2.835</v>
      </c>
      <c r="G373" s="106">
        <v>1</v>
      </c>
      <c r="H373" s="107">
        <f t="shared" si="31"/>
        <v>2.835</v>
      </c>
      <c r="I373" s="125">
        <f t="shared" si="35"/>
        <v>2.835</v>
      </c>
      <c r="J373" s="109">
        <f t="shared" si="33"/>
        <v>19.585000000000001</v>
      </c>
      <c r="K373" s="6">
        <f t="shared" si="36"/>
        <v>0.1447536379882563</v>
      </c>
      <c r="M373" s="39">
        <v>367</v>
      </c>
    </row>
    <row r="374" spans="2:13">
      <c r="B374" s="122"/>
      <c r="C374" s="116">
        <f t="shared" si="32"/>
        <v>16.75</v>
      </c>
      <c r="D374" s="106">
        <v>0</v>
      </c>
      <c r="E374" s="106">
        <v>0</v>
      </c>
      <c r="F374" s="106">
        <f t="shared" si="34"/>
        <v>2.84</v>
      </c>
      <c r="G374" s="106">
        <v>1</v>
      </c>
      <c r="H374" s="107">
        <f t="shared" si="31"/>
        <v>2.84</v>
      </c>
      <c r="I374" s="125">
        <f t="shared" si="35"/>
        <v>2.84</v>
      </c>
      <c r="J374" s="109">
        <f t="shared" si="33"/>
        <v>19.59</v>
      </c>
      <c r="K374" s="6">
        <f t="shared" si="36"/>
        <v>0.14497192445125062</v>
      </c>
      <c r="M374" s="39">
        <v>368</v>
      </c>
    </row>
    <row r="375" spans="2:13">
      <c r="B375" s="122"/>
      <c r="C375" s="116">
        <f t="shared" si="32"/>
        <v>16.75</v>
      </c>
      <c r="D375" s="106">
        <v>0</v>
      </c>
      <c r="E375" s="106">
        <v>0</v>
      </c>
      <c r="F375" s="106">
        <f t="shared" si="34"/>
        <v>2.8449999999999998</v>
      </c>
      <c r="G375" s="106">
        <v>1</v>
      </c>
      <c r="H375" s="107">
        <f t="shared" si="31"/>
        <v>2.8449999999999998</v>
      </c>
      <c r="I375" s="125">
        <f t="shared" si="35"/>
        <v>2.8449999999999998</v>
      </c>
      <c r="J375" s="109">
        <f t="shared" si="33"/>
        <v>19.594999999999999</v>
      </c>
      <c r="K375" s="6">
        <f t="shared" si="36"/>
        <v>0.14519009951518244</v>
      </c>
      <c r="M375" s="39">
        <v>369</v>
      </c>
    </row>
    <row r="376" spans="2:13">
      <c r="B376" s="119"/>
      <c r="C376" s="116">
        <f t="shared" si="32"/>
        <v>16.75</v>
      </c>
      <c r="D376" s="106">
        <v>0</v>
      </c>
      <c r="E376" s="106">
        <v>0</v>
      </c>
      <c r="F376" s="106">
        <f t="shared" si="34"/>
        <v>2.85</v>
      </c>
      <c r="G376" s="106">
        <v>1</v>
      </c>
      <c r="H376" s="107">
        <f t="shared" si="31"/>
        <v>2.85</v>
      </c>
      <c r="I376" s="125">
        <f t="shared" si="35"/>
        <v>2.85</v>
      </c>
      <c r="J376" s="109">
        <f t="shared" si="33"/>
        <v>19.600000000000001</v>
      </c>
      <c r="K376" s="6">
        <f t="shared" si="36"/>
        <v>0.14540816326530612</v>
      </c>
      <c r="M376" s="39">
        <v>370</v>
      </c>
    </row>
    <row r="377" spans="2:13">
      <c r="B377" s="122"/>
      <c r="C377" s="116">
        <f t="shared" si="32"/>
        <v>16.75</v>
      </c>
      <c r="D377" s="106">
        <v>0</v>
      </c>
      <c r="E377" s="106">
        <v>0</v>
      </c>
      <c r="F377" s="106">
        <f t="shared" si="34"/>
        <v>2.855</v>
      </c>
      <c r="G377" s="106">
        <v>1</v>
      </c>
      <c r="H377" s="107">
        <f t="shared" ref="H377:H406" si="37">((1-D377)+D377*E377)*F377*G377</f>
        <v>2.855</v>
      </c>
      <c r="I377" s="125">
        <f t="shared" si="35"/>
        <v>2.855</v>
      </c>
      <c r="J377" s="109">
        <f t="shared" si="33"/>
        <v>19.605</v>
      </c>
      <c r="K377" s="6">
        <f t="shared" si="36"/>
        <v>0.14562611578678908</v>
      </c>
      <c r="M377" s="39">
        <v>371</v>
      </c>
    </row>
    <row r="378" spans="2:13">
      <c r="B378" s="122"/>
      <c r="C378" s="116">
        <f t="shared" si="32"/>
        <v>16.75</v>
      </c>
      <c r="D378" s="106">
        <v>0</v>
      </c>
      <c r="E378" s="106">
        <v>0</v>
      </c>
      <c r="F378" s="106">
        <f t="shared" si="34"/>
        <v>2.8600000000000003</v>
      </c>
      <c r="G378" s="106">
        <v>1</v>
      </c>
      <c r="H378" s="107">
        <f t="shared" si="37"/>
        <v>2.8600000000000003</v>
      </c>
      <c r="I378" s="125">
        <f t="shared" si="35"/>
        <v>2.8600000000000003</v>
      </c>
      <c r="J378" s="109">
        <f t="shared" si="33"/>
        <v>19.61</v>
      </c>
      <c r="K378" s="6">
        <f t="shared" si="36"/>
        <v>0.14584395716471191</v>
      </c>
      <c r="M378" s="39">
        <v>372</v>
      </c>
    </row>
    <row r="379" spans="2:13">
      <c r="B379" s="122"/>
      <c r="C379" s="116">
        <f t="shared" si="32"/>
        <v>16.75</v>
      </c>
      <c r="D379" s="106">
        <v>0</v>
      </c>
      <c r="E379" s="106">
        <v>0</v>
      </c>
      <c r="F379" s="106">
        <f t="shared" si="34"/>
        <v>2.8650000000000002</v>
      </c>
      <c r="G379" s="106">
        <v>1</v>
      </c>
      <c r="H379" s="107">
        <f t="shared" si="37"/>
        <v>2.8650000000000002</v>
      </c>
      <c r="I379" s="125">
        <f t="shared" si="35"/>
        <v>2.8650000000000002</v>
      </c>
      <c r="J379" s="109">
        <f t="shared" si="33"/>
        <v>19.615000000000002</v>
      </c>
      <c r="K379" s="6">
        <f t="shared" si="36"/>
        <v>0.14606168748406831</v>
      </c>
      <c r="M379" s="39">
        <v>373</v>
      </c>
    </row>
    <row r="380" spans="2:13">
      <c r="B380" s="122"/>
      <c r="C380" s="116">
        <f t="shared" si="32"/>
        <v>16.75</v>
      </c>
      <c r="D380" s="106">
        <v>0</v>
      </c>
      <c r="E380" s="106">
        <v>0</v>
      </c>
      <c r="F380" s="106">
        <f t="shared" si="34"/>
        <v>2.87</v>
      </c>
      <c r="G380" s="106">
        <v>1</v>
      </c>
      <c r="H380" s="107">
        <f t="shared" si="37"/>
        <v>2.87</v>
      </c>
      <c r="I380" s="125">
        <f t="shared" si="35"/>
        <v>2.87</v>
      </c>
      <c r="J380" s="109">
        <f t="shared" si="33"/>
        <v>19.62</v>
      </c>
      <c r="K380" s="6">
        <f t="shared" si="36"/>
        <v>0.14627930682976553</v>
      </c>
      <c r="M380" s="39">
        <v>374</v>
      </c>
    </row>
    <row r="381" spans="2:13">
      <c r="B381" s="119"/>
      <c r="C381" s="116">
        <f t="shared" si="32"/>
        <v>16.75</v>
      </c>
      <c r="D381" s="106">
        <v>0</v>
      </c>
      <c r="E381" s="106">
        <v>0</v>
      </c>
      <c r="F381" s="106">
        <f t="shared" si="34"/>
        <v>2.875</v>
      </c>
      <c r="G381" s="106">
        <v>1</v>
      </c>
      <c r="H381" s="107">
        <f t="shared" si="37"/>
        <v>2.875</v>
      </c>
      <c r="I381" s="125">
        <f t="shared" si="35"/>
        <v>2.875</v>
      </c>
      <c r="J381" s="109">
        <f t="shared" si="33"/>
        <v>19.625</v>
      </c>
      <c r="K381" s="6">
        <f t="shared" si="36"/>
        <v>0.1464968152866242</v>
      </c>
      <c r="M381" s="39">
        <v>375</v>
      </c>
    </row>
    <row r="382" spans="2:13">
      <c r="B382" s="122"/>
      <c r="C382" s="116">
        <f t="shared" si="32"/>
        <v>16.75</v>
      </c>
      <c r="D382" s="106">
        <v>0</v>
      </c>
      <c r="E382" s="106">
        <v>0</v>
      </c>
      <c r="F382" s="106">
        <f t="shared" si="34"/>
        <v>2.88</v>
      </c>
      <c r="G382" s="106">
        <v>1</v>
      </c>
      <c r="H382" s="107">
        <f t="shared" si="37"/>
        <v>2.88</v>
      </c>
      <c r="I382" s="125">
        <f t="shared" si="35"/>
        <v>2.88</v>
      </c>
      <c r="J382" s="109">
        <f t="shared" si="33"/>
        <v>19.63</v>
      </c>
      <c r="K382" s="6">
        <f t="shared" si="36"/>
        <v>0.1467142129393785</v>
      </c>
      <c r="M382" s="39">
        <v>376</v>
      </c>
    </row>
    <row r="383" spans="2:13">
      <c r="B383" s="122"/>
      <c r="C383" s="116">
        <f t="shared" si="32"/>
        <v>16.75</v>
      </c>
      <c r="D383" s="106">
        <v>0</v>
      </c>
      <c r="E383" s="106">
        <v>0</v>
      </c>
      <c r="F383" s="106">
        <f t="shared" si="34"/>
        <v>2.8849999999999998</v>
      </c>
      <c r="G383" s="106">
        <v>1</v>
      </c>
      <c r="H383" s="107">
        <f t="shared" si="37"/>
        <v>2.8849999999999998</v>
      </c>
      <c r="I383" s="125">
        <f t="shared" si="35"/>
        <v>2.8849999999999998</v>
      </c>
      <c r="J383" s="109">
        <f t="shared" si="33"/>
        <v>19.634999999999998</v>
      </c>
      <c r="K383" s="6">
        <f t="shared" si="36"/>
        <v>0.14693149987267634</v>
      </c>
      <c r="M383" s="39">
        <v>377</v>
      </c>
    </row>
    <row r="384" spans="2:13">
      <c r="B384" s="122"/>
      <c r="C384" s="116">
        <f t="shared" si="32"/>
        <v>16.75</v>
      </c>
      <c r="D384" s="106">
        <v>0</v>
      </c>
      <c r="E384" s="106">
        <v>0</v>
      </c>
      <c r="F384" s="106">
        <f t="shared" si="34"/>
        <v>2.8899999999999997</v>
      </c>
      <c r="G384" s="106">
        <v>1</v>
      </c>
      <c r="H384" s="107">
        <f t="shared" si="37"/>
        <v>2.8899999999999997</v>
      </c>
      <c r="I384" s="125">
        <f t="shared" si="35"/>
        <v>2.8899999999999997</v>
      </c>
      <c r="J384" s="109">
        <f t="shared" si="33"/>
        <v>19.64</v>
      </c>
      <c r="K384" s="6">
        <f t="shared" si="36"/>
        <v>0.14714867617107941</v>
      </c>
      <c r="M384" s="39">
        <v>378</v>
      </c>
    </row>
    <row r="385" spans="2:13">
      <c r="B385" s="122"/>
      <c r="C385" s="116">
        <f t="shared" si="32"/>
        <v>16.75</v>
      </c>
      <c r="D385" s="106">
        <v>0</v>
      </c>
      <c r="E385" s="106">
        <v>0</v>
      </c>
      <c r="F385" s="106">
        <f t="shared" si="34"/>
        <v>2.895</v>
      </c>
      <c r="G385" s="106">
        <v>1</v>
      </c>
      <c r="H385" s="107">
        <f t="shared" si="37"/>
        <v>2.895</v>
      </c>
      <c r="I385" s="125">
        <f t="shared" si="35"/>
        <v>2.895</v>
      </c>
      <c r="J385" s="109">
        <f t="shared" si="33"/>
        <v>19.645</v>
      </c>
      <c r="K385" s="6">
        <f t="shared" si="36"/>
        <v>0.14736574191906338</v>
      </c>
      <c r="M385" s="39">
        <v>379</v>
      </c>
    </row>
    <row r="386" spans="2:13">
      <c r="B386" s="118">
        <f>1+M386/200</f>
        <v>2.9</v>
      </c>
      <c r="C386" s="116">
        <f t="shared" si="32"/>
        <v>19.649999999999999</v>
      </c>
      <c r="D386" s="106">
        <v>0</v>
      </c>
      <c r="E386" s="106">
        <v>0</v>
      </c>
      <c r="F386" s="106">
        <f t="shared" si="34"/>
        <v>2.9</v>
      </c>
      <c r="G386" s="106">
        <v>1</v>
      </c>
      <c r="H386" s="107">
        <f t="shared" si="37"/>
        <v>2.9</v>
      </c>
      <c r="I386" s="125">
        <f t="shared" si="35"/>
        <v>2.9</v>
      </c>
      <c r="J386" s="109">
        <f t="shared" si="33"/>
        <v>22.549999999999997</v>
      </c>
      <c r="K386" s="6">
        <f t="shared" si="36"/>
        <v>0.12860310421286034</v>
      </c>
      <c r="M386" s="39">
        <v>380</v>
      </c>
    </row>
    <row r="387" spans="2:13">
      <c r="B387" s="122"/>
      <c r="C387" s="116">
        <f t="shared" si="32"/>
        <v>19.649999999999999</v>
      </c>
      <c r="D387" s="106">
        <v>0</v>
      </c>
      <c r="E387" s="106">
        <v>0</v>
      </c>
      <c r="F387" s="106">
        <f t="shared" si="34"/>
        <v>2.9050000000000002</v>
      </c>
      <c r="G387" s="106">
        <v>1</v>
      </c>
      <c r="H387" s="107">
        <f t="shared" si="37"/>
        <v>2.9050000000000002</v>
      </c>
      <c r="I387" s="125">
        <f t="shared" si="35"/>
        <v>2.9050000000000002</v>
      </c>
      <c r="J387" s="109">
        <f t="shared" si="33"/>
        <v>22.555</v>
      </c>
      <c r="K387" s="6">
        <f t="shared" si="36"/>
        <v>0.1287962757703392</v>
      </c>
      <c r="M387" s="39">
        <v>381</v>
      </c>
    </row>
    <row r="388" spans="2:13">
      <c r="B388" s="122"/>
      <c r="C388" s="116">
        <f t="shared" si="32"/>
        <v>19.649999999999999</v>
      </c>
      <c r="D388" s="106">
        <v>0</v>
      </c>
      <c r="E388" s="106">
        <v>0</v>
      </c>
      <c r="F388" s="106">
        <f t="shared" si="34"/>
        <v>2.91</v>
      </c>
      <c r="G388" s="106">
        <v>1</v>
      </c>
      <c r="H388" s="107">
        <f t="shared" si="37"/>
        <v>2.91</v>
      </c>
      <c r="I388" s="125">
        <f t="shared" si="35"/>
        <v>2.91</v>
      </c>
      <c r="J388" s="109">
        <f t="shared" si="33"/>
        <v>22.56</v>
      </c>
      <c r="K388" s="6">
        <f t="shared" si="36"/>
        <v>0.12898936170212769</v>
      </c>
      <c r="M388" s="39">
        <v>382</v>
      </c>
    </row>
    <row r="389" spans="2:13">
      <c r="B389" s="122"/>
      <c r="C389" s="116">
        <f t="shared" si="32"/>
        <v>19.649999999999999</v>
      </c>
      <c r="D389" s="106">
        <v>0</v>
      </c>
      <c r="E389" s="106">
        <v>0</v>
      </c>
      <c r="F389" s="106">
        <f t="shared" si="34"/>
        <v>2.915</v>
      </c>
      <c r="G389" s="106">
        <v>1</v>
      </c>
      <c r="H389" s="107">
        <f t="shared" si="37"/>
        <v>2.915</v>
      </c>
      <c r="I389" s="125">
        <f t="shared" si="35"/>
        <v>2.915</v>
      </c>
      <c r="J389" s="109">
        <f t="shared" si="33"/>
        <v>22.564999999999998</v>
      </c>
      <c r="K389" s="6">
        <f t="shared" si="36"/>
        <v>0.12918236206514516</v>
      </c>
      <c r="M389" s="39">
        <v>383</v>
      </c>
    </row>
    <row r="390" spans="2:13">
      <c r="B390" s="119"/>
      <c r="C390" s="116">
        <f t="shared" ref="C390:C453" si="38">IF(B390&gt;0,C389+B390,C389)</f>
        <v>19.649999999999999</v>
      </c>
      <c r="D390" s="106">
        <v>0</v>
      </c>
      <c r="E390" s="106">
        <v>0</v>
      </c>
      <c r="F390" s="106">
        <f t="shared" si="34"/>
        <v>2.92</v>
      </c>
      <c r="G390" s="106">
        <v>1</v>
      </c>
      <c r="H390" s="107">
        <f t="shared" si="37"/>
        <v>2.92</v>
      </c>
      <c r="I390" s="125">
        <f t="shared" si="35"/>
        <v>2.92</v>
      </c>
      <c r="J390" s="109">
        <f t="shared" ref="J390:J453" si="39">C390+I390</f>
        <v>22.57</v>
      </c>
      <c r="K390" s="6">
        <f t="shared" si="36"/>
        <v>0.12937527691626052</v>
      </c>
      <c r="M390" s="39">
        <v>384</v>
      </c>
    </row>
    <row r="391" spans="2:13">
      <c r="B391" s="122"/>
      <c r="C391" s="116">
        <f t="shared" si="38"/>
        <v>19.649999999999999</v>
      </c>
      <c r="D391" s="106">
        <v>0</v>
      </c>
      <c r="E391" s="106">
        <v>0</v>
      </c>
      <c r="F391" s="106">
        <f t="shared" ref="F391:F406" si="40">100%+M391/200</f>
        <v>2.9249999999999998</v>
      </c>
      <c r="G391" s="106">
        <v>1</v>
      </c>
      <c r="H391" s="107">
        <f t="shared" si="37"/>
        <v>2.9249999999999998</v>
      </c>
      <c r="I391" s="125">
        <f t="shared" ref="I391:I454" si="41">H391*I$5</f>
        <v>2.9249999999999998</v>
      </c>
      <c r="J391" s="109">
        <f t="shared" si="39"/>
        <v>22.574999999999999</v>
      </c>
      <c r="K391" s="6">
        <f t="shared" ref="K391:K454" si="42">I391/J391</f>
        <v>0.12956810631229235</v>
      </c>
      <c r="M391" s="39">
        <v>385</v>
      </c>
    </row>
    <row r="392" spans="2:13">
      <c r="B392" s="122"/>
      <c r="C392" s="116">
        <f t="shared" si="38"/>
        <v>19.649999999999999</v>
      </c>
      <c r="D392" s="106">
        <v>0</v>
      </c>
      <c r="E392" s="106">
        <v>0</v>
      </c>
      <c r="F392" s="106">
        <f t="shared" si="40"/>
        <v>2.9299999999999997</v>
      </c>
      <c r="G392" s="106">
        <v>1</v>
      </c>
      <c r="H392" s="107">
        <f t="shared" si="37"/>
        <v>2.9299999999999997</v>
      </c>
      <c r="I392" s="125">
        <f t="shared" si="41"/>
        <v>2.9299999999999997</v>
      </c>
      <c r="J392" s="109">
        <f t="shared" si="39"/>
        <v>22.58</v>
      </c>
      <c r="K392" s="6">
        <f t="shared" si="42"/>
        <v>0.12976085031000886</v>
      </c>
      <c r="M392" s="39">
        <v>386</v>
      </c>
    </row>
    <row r="393" spans="2:13">
      <c r="B393" s="122"/>
      <c r="C393" s="116">
        <f t="shared" si="38"/>
        <v>19.649999999999999</v>
      </c>
      <c r="D393" s="106">
        <v>0</v>
      </c>
      <c r="E393" s="106">
        <v>0</v>
      </c>
      <c r="F393" s="106">
        <f t="shared" si="40"/>
        <v>2.9350000000000001</v>
      </c>
      <c r="G393" s="106">
        <v>1</v>
      </c>
      <c r="H393" s="107">
        <f t="shared" si="37"/>
        <v>2.9350000000000001</v>
      </c>
      <c r="I393" s="125">
        <f t="shared" si="41"/>
        <v>2.9350000000000001</v>
      </c>
      <c r="J393" s="109">
        <f t="shared" si="39"/>
        <v>22.584999999999997</v>
      </c>
      <c r="K393" s="6">
        <f t="shared" si="42"/>
        <v>0.12995350896612798</v>
      </c>
      <c r="M393" s="39">
        <v>387</v>
      </c>
    </row>
    <row r="394" spans="2:13">
      <c r="B394" s="122"/>
      <c r="C394" s="116">
        <f t="shared" si="38"/>
        <v>19.649999999999999</v>
      </c>
      <c r="D394" s="106">
        <v>0</v>
      </c>
      <c r="E394" s="106">
        <v>0</v>
      </c>
      <c r="F394" s="106">
        <f t="shared" si="40"/>
        <v>2.94</v>
      </c>
      <c r="G394" s="106">
        <v>1</v>
      </c>
      <c r="H394" s="107">
        <f t="shared" si="37"/>
        <v>2.94</v>
      </c>
      <c r="I394" s="125">
        <f t="shared" si="41"/>
        <v>2.94</v>
      </c>
      <c r="J394" s="109">
        <f t="shared" si="39"/>
        <v>22.59</v>
      </c>
      <c r="K394" s="6">
        <f t="shared" si="42"/>
        <v>0.13014608233731739</v>
      </c>
      <c r="M394" s="39">
        <v>388</v>
      </c>
    </row>
    <row r="395" spans="2:13">
      <c r="B395" s="122"/>
      <c r="C395" s="116">
        <f t="shared" si="38"/>
        <v>19.649999999999999</v>
      </c>
      <c r="D395" s="106">
        <v>0</v>
      </c>
      <c r="E395" s="106">
        <v>0</v>
      </c>
      <c r="F395" s="106">
        <f t="shared" si="40"/>
        <v>2.9450000000000003</v>
      </c>
      <c r="G395" s="106">
        <v>1</v>
      </c>
      <c r="H395" s="107">
        <f t="shared" si="37"/>
        <v>2.9450000000000003</v>
      </c>
      <c r="I395" s="125">
        <f t="shared" si="41"/>
        <v>2.9450000000000003</v>
      </c>
      <c r="J395" s="109">
        <f t="shared" si="39"/>
        <v>22.594999999999999</v>
      </c>
      <c r="K395" s="6">
        <f t="shared" si="42"/>
        <v>0.13033857048019476</v>
      </c>
      <c r="M395" s="39">
        <v>389</v>
      </c>
    </row>
    <row r="396" spans="2:13">
      <c r="B396" s="119"/>
      <c r="C396" s="116">
        <f t="shared" si="38"/>
        <v>19.649999999999999</v>
      </c>
      <c r="D396" s="106">
        <v>0</v>
      </c>
      <c r="E396" s="106">
        <v>0</v>
      </c>
      <c r="F396" s="106">
        <f t="shared" si="40"/>
        <v>2.95</v>
      </c>
      <c r="G396" s="106">
        <v>1</v>
      </c>
      <c r="H396" s="107">
        <f t="shared" si="37"/>
        <v>2.95</v>
      </c>
      <c r="I396" s="125">
        <f t="shared" si="41"/>
        <v>2.95</v>
      </c>
      <c r="J396" s="109">
        <f t="shared" si="39"/>
        <v>22.599999999999998</v>
      </c>
      <c r="K396" s="6">
        <f t="shared" si="42"/>
        <v>0.13053097345132744</v>
      </c>
      <c r="M396" s="39">
        <v>390</v>
      </c>
    </row>
    <row r="397" spans="2:13">
      <c r="B397" s="122"/>
      <c r="C397" s="116">
        <f t="shared" si="38"/>
        <v>19.649999999999999</v>
      </c>
      <c r="D397" s="106">
        <v>0</v>
      </c>
      <c r="E397" s="106">
        <v>0</v>
      </c>
      <c r="F397" s="106">
        <f t="shared" si="40"/>
        <v>2.9550000000000001</v>
      </c>
      <c r="G397" s="106">
        <v>1</v>
      </c>
      <c r="H397" s="107">
        <f t="shared" si="37"/>
        <v>2.9550000000000001</v>
      </c>
      <c r="I397" s="125">
        <f t="shared" si="41"/>
        <v>2.9550000000000001</v>
      </c>
      <c r="J397" s="109">
        <f t="shared" si="39"/>
        <v>22.604999999999997</v>
      </c>
      <c r="K397" s="6">
        <f t="shared" si="42"/>
        <v>0.13072329130723293</v>
      </c>
      <c r="M397" s="39">
        <v>391</v>
      </c>
    </row>
    <row r="398" spans="2:13">
      <c r="B398" s="122"/>
      <c r="C398" s="116">
        <f t="shared" si="38"/>
        <v>19.649999999999999</v>
      </c>
      <c r="D398" s="106">
        <v>0</v>
      </c>
      <c r="E398" s="106">
        <v>0</v>
      </c>
      <c r="F398" s="106">
        <f t="shared" si="40"/>
        <v>2.96</v>
      </c>
      <c r="G398" s="106">
        <v>1</v>
      </c>
      <c r="H398" s="107">
        <f t="shared" si="37"/>
        <v>2.96</v>
      </c>
      <c r="I398" s="125">
        <f t="shared" si="41"/>
        <v>2.96</v>
      </c>
      <c r="J398" s="109">
        <f t="shared" si="39"/>
        <v>22.61</v>
      </c>
      <c r="K398" s="6">
        <f t="shared" si="42"/>
        <v>0.13091552410437859</v>
      </c>
      <c r="M398" s="39">
        <v>392</v>
      </c>
    </row>
    <row r="399" spans="2:13">
      <c r="B399" s="122"/>
      <c r="C399" s="116">
        <f t="shared" si="38"/>
        <v>19.649999999999999</v>
      </c>
      <c r="D399" s="106">
        <v>0</v>
      </c>
      <c r="E399" s="106">
        <v>0</v>
      </c>
      <c r="F399" s="106">
        <f t="shared" si="40"/>
        <v>2.9649999999999999</v>
      </c>
      <c r="G399" s="106">
        <v>1</v>
      </c>
      <c r="H399" s="107">
        <f t="shared" si="37"/>
        <v>2.9649999999999999</v>
      </c>
      <c r="I399" s="125">
        <f t="shared" si="41"/>
        <v>2.9649999999999999</v>
      </c>
      <c r="J399" s="109">
        <f t="shared" si="39"/>
        <v>22.614999999999998</v>
      </c>
      <c r="K399" s="6">
        <f t="shared" si="42"/>
        <v>0.13110767189918196</v>
      </c>
      <c r="M399" s="39">
        <v>393</v>
      </c>
    </row>
    <row r="400" spans="2:13">
      <c r="B400" s="122"/>
      <c r="C400" s="116">
        <f t="shared" si="38"/>
        <v>19.649999999999999</v>
      </c>
      <c r="D400" s="106">
        <v>0</v>
      </c>
      <c r="E400" s="106">
        <v>0</v>
      </c>
      <c r="F400" s="106">
        <f t="shared" si="40"/>
        <v>2.9699999999999998</v>
      </c>
      <c r="G400" s="106">
        <v>1</v>
      </c>
      <c r="H400" s="107">
        <f t="shared" si="37"/>
        <v>2.9699999999999998</v>
      </c>
      <c r="I400" s="125">
        <f t="shared" si="41"/>
        <v>2.9699999999999998</v>
      </c>
      <c r="J400" s="109">
        <f t="shared" si="39"/>
        <v>22.619999999999997</v>
      </c>
      <c r="K400" s="6">
        <f t="shared" si="42"/>
        <v>0.13129973474801063</v>
      </c>
      <c r="M400" s="39">
        <v>394</v>
      </c>
    </row>
    <row r="401" spans="2:13">
      <c r="B401" s="119"/>
      <c r="C401" s="116">
        <f t="shared" si="38"/>
        <v>19.649999999999999</v>
      </c>
      <c r="D401" s="106">
        <v>0</v>
      </c>
      <c r="E401" s="106">
        <v>0</v>
      </c>
      <c r="F401" s="106">
        <f t="shared" si="40"/>
        <v>2.9750000000000001</v>
      </c>
      <c r="G401" s="106">
        <v>1</v>
      </c>
      <c r="H401" s="107">
        <f t="shared" si="37"/>
        <v>2.9750000000000001</v>
      </c>
      <c r="I401" s="125">
        <f t="shared" si="41"/>
        <v>2.9750000000000001</v>
      </c>
      <c r="J401" s="109">
        <f t="shared" si="39"/>
        <v>22.625</v>
      </c>
      <c r="K401" s="6">
        <f t="shared" si="42"/>
        <v>0.13149171270718232</v>
      </c>
      <c r="M401" s="39">
        <v>395</v>
      </c>
    </row>
    <row r="402" spans="2:13">
      <c r="B402" s="122"/>
      <c r="C402" s="116">
        <f t="shared" si="38"/>
        <v>19.649999999999999</v>
      </c>
      <c r="D402" s="106">
        <v>0</v>
      </c>
      <c r="E402" s="106">
        <v>0</v>
      </c>
      <c r="F402" s="106">
        <f t="shared" si="40"/>
        <v>2.98</v>
      </c>
      <c r="G402" s="106">
        <v>1</v>
      </c>
      <c r="H402" s="107">
        <f t="shared" si="37"/>
        <v>2.98</v>
      </c>
      <c r="I402" s="125">
        <f t="shared" si="41"/>
        <v>2.98</v>
      </c>
      <c r="J402" s="109">
        <f t="shared" si="39"/>
        <v>22.63</v>
      </c>
      <c r="K402" s="6">
        <f t="shared" si="42"/>
        <v>0.13168360583296509</v>
      </c>
      <c r="M402" s="39">
        <v>396</v>
      </c>
    </row>
    <row r="403" spans="2:13">
      <c r="B403" s="122"/>
      <c r="C403" s="116">
        <f t="shared" si="38"/>
        <v>19.649999999999999</v>
      </c>
      <c r="D403" s="106">
        <v>0</v>
      </c>
      <c r="E403" s="106">
        <v>0</v>
      </c>
      <c r="F403" s="106">
        <f t="shared" si="40"/>
        <v>2.9850000000000003</v>
      </c>
      <c r="G403" s="106">
        <v>1</v>
      </c>
      <c r="H403" s="107">
        <f t="shared" si="37"/>
        <v>2.9850000000000003</v>
      </c>
      <c r="I403" s="125">
        <f t="shared" si="41"/>
        <v>2.9850000000000003</v>
      </c>
      <c r="J403" s="109">
        <f t="shared" si="39"/>
        <v>22.634999999999998</v>
      </c>
      <c r="K403" s="6">
        <f t="shared" si="42"/>
        <v>0.13187541418157722</v>
      </c>
      <c r="M403" s="39">
        <v>397</v>
      </c>
    </row>
    <row r="404" spans="2:13">
      <c r="B404" s="122"/>
      <c r="C404" s="116">
        <f t="shared" si="38"/>
        <v>19.649999999999999</v>
      </c>
      <c r="D404" s="106">
        <v>0</v>
      </c>
      <c r="E404" s="106">
        <v>0</v>
      </c>
      <c r="F404" s="106">
        <f t="shared" si="40"/>
        <v>2.99</v>
      </c>
      <c r="G404" s="106">
        <v>1</v>
      </c>
      <c r="H404" s="107">
        <f t="shared" si="37"/>
        <v>2.99</v>
      </c>
      <c r="I404" s="125">
        <f t="shared" si="41"/>
        <v>2.99</v>
      </c>
      <c r="J404" s="109">
        <f t="shared" si="39"/>
        <v>22.64</v>
      </c>
      <c r="K404" s="6">
        <f t="shared" si="42"/>
        <v>0.13206713780918727</v>
      </c>
      <c r="M404" s="39">
        <v>398</v>
      </c>
    </row>
    <row r="405" spans="2:13">
      <c r="B405" s="122"/>
      <c r="C405" s="116">
        <f t="shared" si="38"/>
        <v>19.649999999999999</v>
      </c>
      <c r="D405" s="106">
        <v>0</v>
      </c>
      <c r="E405" s="106">
        <v>0</v>
      </c>
      <c r="F405" s="106">
        <f t="shared" si="40"/>
        <v>2.9950000000000001</v>
      </c>
      <c r="G405" s="106">
        <v>1</v>
      </c>
      <c r="H405" s="107">
        <f t="shared" si="37"/>
        <v>2.9950000000000001</v>
      </c>
      <c r="I405" s="125">
        <f t="shared" si="41"/>
        <v>2.9950000000000001</v>
      </c>
      <c r="J405" s="109">
        <f t="shared" si="39"/>
        <v>22.645</v>
      </c>
      <c r="K405" s="6">
        <f t="shared" si="42"/>
        <v>0.13225877677191433</v>
      </c>
      <c r="M405" s="39">
        <v>399</v>
      </c>
    </row>
    <row r="406" spans="2:13">
      <c r="B406" s="122"/>
      <c r="C406" s="116">
        <f t="shared" si="38"/>
        <v>19.649999999999999</v>
      </c>
      <c r="D406" s="106">
        <v>0</v>
      </c>
      <c r="E406" s="106">
        <v>0</v>
      </c>
      <c r="F406" s="106">
        <f t="shared" si="40"/>
        <v>3</v>
      </c>
      <c r="G406" s="106">
        <v>1</v>
      </c>
      <c r="H406" s="107">
        <f t="shared" si="37"/>
        <v>3</v>
      </c>
      <c r="I406" s="125">
        <f t="shared" si="41"/>
        <v>3</v>
      </c>
      <c r="J406" s="109">
        <f t="shared" si="39"/>
        <v>22.65</v>
      </c>
      <c r="K406" s="6">
        <f t="shared" si="42"/>
        <v>0.13245033112582782</v>
      </c>
      <c r="M406" s="80">
        <v>400</v>
      </c>
    </row>
    <row r="407" spans="2:13">
      <c r="B407" s="122"/>
      <c r="C407" s="116">
        <f t="shared" si="38"/>
        <v>19.649999999999999</v>
      </c>
      <c r="D407" s="106"/>
      <c r="E407" s="106"/>
      <c r="F407" s="106"/>
      <c r="G407" s="106"/>
      <c r="H407" s="107"/>
      <c r="I407" s="125">
        <f t="shared" si="41"/>
        <v>0</v>
      </c>
      <c r="J407" s="109">
        <f t="shared" si="39"/>
        <v>19.649999999999999</v>
      </c>
      <c r="K407" s="6">
        <f t="shared" si="42"/>
        <v>0</v>
      </c>
      <c r="M407" s="39">
        <v>401</v>
      </c>
    </row>
    <row r="408" spans="2:13">
      <c r="B408" s="122"/>
      <c r="C408" s="116">
        <f t="shared" si="38"/>
        <v>19.649999999999999</v>
      </c>
      <c r="D408" s="106"/>
      <c r="E408" s="106"/>
      <c r="F408" s="106"/>
      <c r="G408" s="106"/>
      <c r="H408" s="107"/>
      <c r="I408" s="125">
        <f t="shared" si="41"/>
        <v>0</v>
      </c>
      <c r="J408" s="109">
        <f t="shared" si="39"/>
        <v>19.649999999999999</v>
      </c>
      <c r="K408" s="6">
        <f t="shared" si="42"/>
        <v>0</v>
      </c>
      <c r="M408" s="39">
        <v>402</v>
      </c>
    </row>
    <row r="409" spans="2:13">
      <c r="B409" s="122"/>
      <c r="C409" s="116">
        <f t="shared" si="38"/>
        <v>19.649999999999999</v>
      </c>
      <c r="D409" s="106"/>
      <c r="E409" s="106"/>
      <c r="F409" s="106"/>
      <c r="G409" s="106"/>
      <c r="H409" s="107"/>
      <c r="I409" s="125">
        <f t="shared" si="41"/>
        <v>0</v>
      </c>
      <c r="J409" s="109">
        <f t="shared" si="39"/>
        <v>19.649999999999999</v>
      </c>
      <c r="K409" s="6">
        <f t="shared" si="42"/>
        <v>0</v>
      </c>
      <c r="M409" s="39">
        <v>403</v>
      </c>
    </row>
    <row r="410" spans="2:13">
      <c r="B410" s="122"/>
      <c r="C410" s="116">
        <f t="shared" si="38"/>
        <v>19.649999999999999</v>
      </c>
      <c r="D410" s="106"/>
      <c r="E410" s="106"/>
      <c r="F410" s="106"/>
      <c r="G410" s="106"/>
      <c r="H410" s="107"/>
      <c r="I410" s="125">
        <f t="shared" si="41"/>
        <v>0</v>
      </c>
      <c r="J410" s="109">
        <f t="shared" si="39"/>
        <v>19.649999999999999</v>
      </c>
      <c r="K410" s="6">
        <f t="shared" si="42"/>
        <v>0</v>
      </c>
      <c r="M410" s="39">
        <v>404</v>
      </c>
    </row>
    <row r="411" spans="2:13">
      <c r="B411" s="122"/>
      <c r="C411" s="116">
        <f t="shared" si="38"/>
        <v>19.649999999999999</v>
      </c>
      <c r="D411" s="106"/>
      <c r="E411" s="106"/>
      <c r="F411" s="106"/>
      <c r="G411" s="106"/>
      <c r="H411" s="107"/>
      <c r="I411" s="125">
        <f t="shared" si="41"/>
        <v>0</v>
      </c>
      <c r="J411" s="109">
        <f t="shared" si="39"/>
        <v>19.649999999999999</v>
      </c>
      <c r="K411" s="6">
        <f t="shared" si="42"/>
        <v>0</v>
      </c>
      <c r="M411" s="39">
        <v>405</v>
      </c>
    </row>
    <row r="412" spans="2:13">
      <c r="B412" s="122"/>
      <c r="C412" s="116">
        <f t="shared" si="38"/>
        <v>19.649999999999999</v>
      </c>
      <c r="D412" s="106"/>
      <c r="E412" s="106"/>
      <c r="F412" s="106"/>
      <c r="G412" s="106"/>
      <c r="H412" s="107"/>
      <c r="I412" s="125">
        <f t="shared" si="41"/>
        <v>0</v>
      </c>
      <c r="J412" s="109">
        <f t="shared" si="39"/>
        <v>19.649999999999999</v>
      </c>
      <c r="K412" s="6">
        <f t="shared" si="42"/>
        <v>0</v>
      </c>
      <c r="M412" s="39">
        <v>406</v>
      </c>
    </row>
    <row r="413" spans="2:13">
      <c r="B413" s="122"/>
      <c r="C413" s="116">
        <f t="shared" si="38"/>
        <v>19.649999999999999</v>
      </c>
      <c r="D413" s="106"/>
      <c r="E413" s="106"/>
      <c r="F413" s="106"/>
      <c r="G413" s="106"/>
      <c r="H413" s="107"/>
      <c r="I413" s="125">
        <f t="shared" si="41"/>
        <v>0</v>
      </c>
      <c r="J413" s="109">
        <f t="shared" si="39"/>
        <v>19.649999999999999</v>
      </c>
      <c r="K413" s="6">
        <f t="shared" si="42"/>
        <v>0</v>
      </c>
      <c r="M413" s="39">
        <v>407</v>
      </c>
    </row>
    <row r="414" spans="2:13">
      <c r="B414" s="122"/>
      <c r="C414" s="116">
        <f t="shared" si="38"/>
        <v>19.649999999999999</v>
      </c>
      <c r="D414" s="106"/>
      <c r="E414" s="106"/>
      <c r="F414" s="106"/>
      <c r="G414" s="106"/>
      <c r="H414" s="107"/>
      <c r="I414" s="125">
        <f t="shared" si="41"/>
        <v>0</v>
      </c>
      <c r="J414" s="109">
        <f t="shared" si="39"/>
        <v>19.649999999999999</v>
      </c>
      <c r="K414" s="6">
        <f t="shared" si="42"/>
        <v>0</v>
      </c>
      <c r="M414" s="39">
        <v>408</v>
      </c>
    </row>
    <row r="415" spans="2:13">
      <c r="B415" s="122"/>
      <c r="C415" s="116">
        <f t="shared" si="38"/>
        <v>19.649999999999999</v>
      </c>
      <c r="D415" s="106"/>
      <c r="E415" s="106"/>
      <c r="F415" s="106"/>
      <c r="G415" s="106"/>
      <c r="H415" s="107"/>
      <c r="I415" s="125">
        <f t="shared" si="41"/>
        <v>0</v>
      </c>
      <c r="J415" s="109">
        <f t="shared" si="39"/>
        <v>19.649999999999999</v>
      </c>
      <c r="K415" s="6">
        <f t="shared" si="42"/>
        <v>0</v>
      </c>
      <c r="M415" s="39">
        <v>409</v>
      </c>
    </row>
    <row r="416" spans="2:13">
      <c r="B416" s="122"/>
      <c r="C416" s="116">
        <f t="shared" si="38"/>
        <v>19.649999999999999</v>
      </c>
      <c r="D416" s="106"/>
      <c r="E416" s="106"/>
      <c r="F416" s="106"/>
      <c r="G416" s="106"/>
      <c r="H416" s="107"/>
      <c r="I416" s="125">
        <f t="shared" si="41"/>
        <v>0</v>
      </c>
      <c r="J416" s="109">
        <f t="shared" si="39"/>
        <v>19.649999999999999</v>
      </c>
      <c r="K416" s="6">
        <f t="shared" si="42"/>
        <v>0</v>
      </c>
      <c r="M416" s="39">
        <v>410</v>
      </c>
    </row>
    <row r="417" spans="2:13">
      <c r="B417" s="122"/>
      <c r="C417" s="116">
        <f t="shared" si="38"/>
        <v>19.649999999999999</v>
      </c>
      <c r="D417" s="106"/>
      <c r="E417" s="106"/>
      <c r="F417" s="106"/>
      <c r="G417" s="106"/>
      <c r="H417" s="107"/>
      <c r="I417" s="125">
        <f t="shared" si="41"/>
        <v>0</v>
      </c>
      <c r="J417" s="109">
        <f t="shared" si="39"/>
        <v>19.649999999999999</v>
      </c>
      <c r="K417" s="6">
        <f t="shared" si="42"/>
        <v>0</v>
      </c>
      <c r="M417" s="39">
        <v>411</v>
      </c>
    </row>
    <row r="418" spans="2:13">
      <c r="B418" s="122"/>
      <c r="C418" s="116">
        <f t="shared" si="38"/>
        <v>19.649999999999999</v>
      </c>
      <c r="D418" s="106"/>
      <c r="E418" s="106"/>
      <c r="F418" s="106"/>
      <c r="G418" s="106"/>
      <c r="H418" s="107"/>
      <c r="I418" s="125">
        <f t="shared" si="41"/>
        <v>0</v>
      </c>
      <c r="J418" s="109">
        <f t="shared" si="39"/>
        <v>19.649999999999999</v>
      </c>
      <c r="K418" s="6">
        <f t="shared" si="42"/>
        <v>0</v>
      </c>
      <c r="M418" s="39">
        <v>412</v>
      </c>
    </row>
    <row r="419" spans="2:13">
      <c r="B419" s="122"/>
      <c r="C419" s="116">
        <f t="shared" si="38"/>
        <v>19.649999999999999</v>
      </c>
      <c r="D419" s="106"/>
      <c r="E419" s="106"/>
      <c r="F419" s="106"/>
      <c r="G419" s="106"/>
      <c r="H419" s="107"/>
      <c r="I419" s="125">
        <f t="shared" si="41"/>
        <v>0</v>
      </c>
      <c r="J419" s="109">
        <f t="shared" si="39"/>
        <v>19.649999999999999</v>
      </c>
      <c r="K419" s="6">
        <f t="shared" si="42"/>
        <v>0</v>
      </c>
      <c r="M419" s="39">
        <v>413</v>
      </c>
    </row>
    <row r="420" spans="2:13">
      <c r="B420" s="122"/>
      <c r="C420" s="116">
        <f t="shared" si="38"/>
        <v>19.649999999999999</v>
      </c>
      <c r="D420" s="106"/>
      <c r="E420" s="106"/>
      <c r="F420" s="106"/>
      <c r="G420" s="106"/>
      <c r="H420" s="107"/>
      <c r="I420" s="125">
        <f t="shared" si="41"/>
        <v>0</v>
      </c>
      <c r="J420" s="109">
        <f t="shared" si="39"/>
        <v>19.649999999999999</v>
      </c>
      <c r="K420" s="6">
        <f t="shared" si="42"/>
        <v>0</v>
      </c>
      <c r="M420" s="39">
        <v>414</v>
      </c>
    </row>
    <row r="421" spans="2:13">
      <c r="B421" s="122"/>
      <c r="C421" s="116">
        <f t="shared" si="38"/>
        <v>19.649999999999999</v>
      </c>
      <c r="D421" s="106"/>
      <c r="E421" s="106"/>
      <c r="F421" s="106"/>
      <c r="G421" s="106"/>
      <c r="H421" s="107"/>
      <c r="I421" s="125">
        <f t="shared" si="41"/>
        <v>0</v>
      </c>
      <c r="J421" s="109">
        <f t="shared" si="39"/>
        <v>19.649999999999999</v>
      </c>
      <c r="K421" s="6">
        <f t="shared" si="42"/>
        <v>0</v>
      </c>
      <c r="M421" s="39">
        <v>415</v>
      </c>
    </row>
    <row r="422" spans="2:13">
      <c r="B422" s="122"/>
      <c r="C422" s="116">
        <f t="shared" si="38"/>
        <v>19.649999999999999</v>
      </c>
      <c r="D422" s="106"/>
      <c r="E422" s="106"/>
      <c r="F422" s="106"/>
      <c r="G422" s="106"/>
      <c r="H422" s="107"/>
      <c r="I422" s="125">
        <f t="shared" si="41"/>
        <v>0</v>
      </c>
      <c r="J422" s="109">
        <f t="shared" si="39"/>
        <v>19.649999999999999</v>
      </c>
      <c r="K422" s="6">
        <f t="shared" si="42"/>
        <v>0</v>
      </c>
      <c r="M422" s="39">
        <v>416</v>
      </c>
    </row>
    <row r="423" spans="2:13">
      <c r="B423" s="122"/>
      <c r="C423" s="116">
        <f t="shared" si="38"/>
        <v>19.649999999999999</v>
      </c>
      <c r="D423" s="106"/>
      <c r="E423" s="106"/>
      <c r="F423" s="106"/>
      <c r="G423" s="106"/>
      <c r="H423" s="107"/>
      <c r="I423" s="125">
        <f t="shared" si="41"/>
        <v>0</v>
      </c>
      <c r="J423" s="109">
        <f t="shared" si="39"/>
        <v>19.649999999999999</v>
      </c>
      <c r="K423" s="6">
        <f t="shared" si="42"/>
        <v>0</v>
      </c>
      <c r="M423" s="39">
        <v>417</v>
      </c>
    </row>
    <row r="424" spans="2:13">
      <c r="B424" s="122"/>
      <c r="C424" s="116">
        <f t="shared" si="38"/>
        <v>19.649999999999999</v>
      </c>
      <c r="D424" s="106"/>
      <c r="E424" s="106"/>
      <c r="F424" s="106"/>
      <c r="G424" s="106"/>
      <c r="H424" s="107"/>
      <c r="I424" s="125">
        <f t="shared" si="41"/>
        <v>0</v>
      </c>
      <c r="J424" s="109">
        <f t="shared" si="39"/>
        <v>19.649999999999999</v>
      </c>
      <c r="K424" s="6">
        <f t="shared" si="42"/>
        <v>0</v>
      </c>
      <c r="M424" s="39">
        <v>418</v>
      </c>
    </row>
    <row r="425" spans="2:13">
      <c r="B425" s="122"/>
      <c r="C425" s="116">
        <f t="shared" si="38"/>
        <v>19.649999999999999</v>
      </c>
      <c r="D425" s="106"/>
      <c r="E425" s="106"/>
      <c r="F425" s="106"/>
      <c r="G425" s="106"/>
      <c r="H425" s="107"/>
      <c r="I425" s="125">
        <f t="shared" si="41"/>
        <v>0</v>
      </c>
      <c r="J425" s="109">
        <f t="shared" si="39"/>
        <v>19.649999999999999</v>
      </c>
      <c r="K425" s="6">
        <f t="shared" si="42"/>
        <v>0</v>
      </c>
      <c r="M425" s="39">
        <v>419</v>
      </c>
    </row>
    <row r="426" spans="2:13">
      <c r="B426" s="122"/>
      <c r="C426" s="116">
        <f t="shared" si="38"/>
        <v>19.649999999999999</v>
      </c>
      <c r="D426" s="106"/>
      <c r="E426" s="106"/>
      <c r="F426" s="106"/>
      <c r="G426" s="106"/>
      <c r="H426" s="107"/>
      <c r="I426" s="125">
        <f t="shared" si="41"/>
        <v>0</v>
      </c>
      <c r="J426" s="109">
        <f t="shared" si="39"/>
        <v>19.649999999999999</v>
      </c>
      <c r="K426" s="6">
        <f t="shared" si="42"/>
        <v>0</v>
      </c>
      <c r="M426" s="39">
        <v>420</v>
      </c>
    </row>
    <row r="427" spans="2:13">
      <c r="B427" s="122"/>
      <c r="C427" s="116">
        <f t="shared" si="38"/>
        <v>19.649999999999999</v>
      </c>
      <c r="D427" s="106"/>
      <c r="E427" s="106"/>
      <c r="F427" s="106"/>
      <c r="G427" s="106"/>
      <c r="H427" s="107"/>
      <c r="I427" s="125">
        <f t="shared" si="41"/>
        <v>0</v>
      </c>
      <c r="J427" s="109">
        <f t="shared" si="39"/>
        <v>19.649999999999999</v>
      </c>
      <c r="K427" s="6">
        <f t="shared" si="42"/>
        <v>0</v>
      </c>
      <c r="M427" s="39">
        <v>421</v>
      </c>
    </row>
    <row r="428" spans="2:13">
      <c r="B428" s="122"/>
      <c r="C428" s="116">
        <f t="shared" si="38"/>
        <v>19.649999999999999</v>
      </c>
      <c r="D428" s="106"/>
      <c r="E428" s="106"/>
      <c r="F428" s="106"/>
      <c r="G428" s="106"/>
      <c r="H428" s="107"/>
      <c r="I428" s="125">
        <f t="shared" si="41"/>
        <v>0</v>
      </c>
      <c r="J428" s="109">
        <f t="shared" si="39"/>
        <v>19.649999999999999</v>
      </c>
      <c r="K428" s="6">
        <f t="shared" si="42"/>
        <v>0</v>
      </c>
      <c r="M428" s="39">
        <v>422</v>
      </c>
    </row>
    <row r="429" spans="2:13">
      <c r="B429" s="122"/>
      <c r="C429" s="116">
        <f t="shared" si="38"/>
        <v>19.649999999999999</v>
      </c>
      <c r="D429" s="106"/>
      <c r="E429" s="106"/>
      <c r="F429" s="106"/>
      <c r="G429" s="106"/>
      <c r="H429" s="107"/>
      <c r="I429" s="125">
        <f t="shared" si="41"/>
        <v>0</v>
      </c>
      <c r="J429" s="109">
        <f t="shared" si="39"/>
        <v>19.649999999999999</v>
      </c>
      <c r="K429" s="6">
        <f t="shared" si="42"/>
        <v>0</v>
      </c>
      <c r="M429" s="39">
        <v>423</v>
      </c>
    </row>
    <row r="430" spans="2:13">
      <c r="B430" s="122"/>
      <c r="C430" s="116">
        <f t="shared" si="38"/>
        <v>19.649999999999999</v>
      </c>
      <c r="D430" s="106"/>
      <c r="E430" s="106"/>
      <c r="F430" s="106"/>
      <c r="G430" s="106"/>
      <c r="H430" s="107"/>
      <c r="I430" s="125">
        <f t="shared" si="41"/>
        <v>0</v>
      </c>
      <c r="J430" s="109">
        <f t="shared" si="39"/>
        <v>19.649999999999999</v>
      </c>
      <c r="K430" s="6">
        <f t="shared" si="42"/>
        <v>0</v>
      </c>
      <c r="M430" s="39">
        <v>424</v>
      </c>
    </row>
    <row r="431" spans="2:13">
      <c r="B431" s="122"/>
      <c r="C431" s="116">
        <f t="shared" si="38"/>
        <v>19.649999999999999</v>
      </c>
      <c r="D431" s="106"/>
      <c r="E431" s="106"/>
      <c r="F431" s="106"/>
      <c r="G431" s="106"/>
      <c r="H431" s="107"/>
      <c r="I431" s="125">
        <f t="shared" si="41"/>
        <v>0</v>
      </c>
      <c r="J431" s="109">
        <f t="shared" si="39"/>
        <v>19.649999999999999</v>
      </c>
      <c r="K431" s="6">
        <f t="shared" si="42"/>
        <v>0</v>
      </c>
      <c r="M431" s="39">
        <v>425</v>
      </c>
    </row>
    <row r="432" spans="2:13">
      <c r="B432" s="122"/>
      <c r="C432" s="116">
        <f t="shared" si="38"/>
        <v>19.649999999999999</v>
      </c>
      <c r="D432" s="106"/>
      <c r="E432" s="106"/>
      <c r="F432" s="106"/>
      <c r="G432" s="106"/>
      <c r="H432" s="107"/>
      <c r="I432" s="125">
        <f t="shared" si="41"/>
        <v>0</v>
      </c>
      <c r="J432" s="109">
        <f t="shared" si="39"/>
        <v>19.649999999999999</v>
      </c>
      <c r="K432" s="6">
        <f t="shared" si="42"/>
        <v>0</v>
      </c>
      <c r="M432" s="39">
        <v>426</v>
      </c>
    </row>
    <row r="433" spans="2:13">
      <c r="B433" s="122"/>
      <c r="C433" s="116">
        <f t="shared" si="38"/>
        <v>19.649999999999999</v>
      </c>
      <c r="D433" s="106"/>
      <c r="E433" s="106"/>
      <c r="F433" s="106"/>
      <c r="G433" s="106"/>
      <c r="H433" s="107"/>
      <c r="I433" s="125">
        <f t="shared" si="41"/>
        <v>0</v>
      </c>
      <c r="J433" s="109">
        <f t="shared" si="39"/>
        <v>19.649999999999999</v>
      </c>
      <c r="K433" s="6">
        <f t="shared" si="42"/>
        <v>0</v>
      </c>
      <c r="M433" s="39">
        <v>427</v>
      </c>
    </row>
    <row r="434" spans="2:13">
      <c r="B434" s="120"/>
      <c r="C434" s="116">
        <f t="shared" si="38"/>
        <v>19.649999999999999</v>
      </c>
      <c r="D434" s="106"/>
      <c r="E434" s="106"/>
      <c r="F434" s="106"/>
      <c r="G434" s="106"/>
      <c r="H434" s="107"/>
      <c r="I434" s="125">
        <f t="shared" si="41"/>
        <v>0</v>
      </c>
      <c r="J434" s="109">
        <f t="shared" si="39"/>
        <v>19.649999999999999</v>
      </c>
      <c r="K434" s="6">
        <f t="shared" si="42"/>
        <v>0</v>
      </c>
      <c r="M434" s="39">
        <v>428</v>
      </c>
    </row>
    <row r="435" spans="2:13">
      <c r="B435" s="120"/>
      <c r="C435" s="116">
        <f t="shared" si="38"/>
        <v>19.649999999999999</v>
      </c>
      <c r="D435" s="106"/>
      <c r="E435" s="106"/>
      <c r="F435" s="106"/>
      <c r="G435" s="106"/>
      <c r="H435" s="107"/>
      <c r="I435" s="125">
        <f t="shared" si="41"/>
        <v>0</v>
      </c>
      <c r="J435" s="109">
        <f t="shared" si="39"/>
        <v>19.649999999999999</v>
      </c>
      <c r="K435" s="6">
        <f t="shared" si="42"/>
        <v>0</v>
      </c>
      <c r="M435" s="39">
        <v>429</v>
      </c>
    </row>
    <row r="436" spans="2:13">
      <c r="B436" s="120"/>
      <c r="C436" s="116">
        <f t="shared" si="38"/>
        <v>19.649999999999999</v>
      </c>
      <c r="D436" s="106"/>
      <c r="E436" s="106"/>
      <c r="F436" s="106"/>
      <c r="G436" s="106"/>
      <c r="H436" s="107"/>
      <c r="I436" s="125">
        <f t="shared" si="41"/>
        <v>0</v>
      </c>
      <c r="J436" s="109">
        <f t="shared" si="39"/>
        <v>19.649999999999999</v>
      </c>
      <c r="K436" s="6">
        <f t="shared" si="42"/>
        <v>0</v>
      </c>
      <c r="M436" s="39">
        <v>430</v>
      </c>
    </row>
    <row r="437" spans="2:13">
      <c r="B437" s="120"/>
      <c r="C437" s="116">
        <f t="shared" si="38"/>
        <v>19.649999999999999</v>
      </c>
      <c r="D437" s="106"/>
      <c r="E437" s="106"/>
      <c r="F437" s="106"/>
      <c r="G437" s="106"/>
      <c r="H437" s="107"/>
      <c r="I437" s="125">
        <f t="shared" si="41"/>
        <v>0</v>
      </c>
      <c r="J437" s="109">
        <f t="shared" si="39"/>
        <v>19.649999999999999</v>
      </c>
      <c r="K437" s="6">
        <f t="shared" si="42"/>
        <v>0</v>
      </c>
      <c r="M437" s="39">
        <v>431</v>
      </c>
    </row>
    <row r="438" spans="2:13">
      <c r="B438" s="120"/>
      <c r="C438" s="116">
        <f t="shared" si="38"/>
        <v>19.649999999999999</v>
      </c>
      <c r="D438" s="106"/>
      <c r="E438" s="106"/>
      <c r="F438" s="106"/>
      <c r="G438" s="106"/>
      <c r="H438" s="107"/>
      <c r="I438" s="125">
        <f t="shared" si="41"/>
        <v>0</v>
      </c>
      <c r="J438" s="109">
        <f t="shared" si="39"/>
        <v>19.649999999999999</v>
      </c>
      <c r="K438" s="6">
        <f t="shared" si="42"/>
        <v>0</v>
      </c>
      <c r="M438" s="39">
        <v>432</v>
      </c>
    </row>
    <row r="439" spans="2:13">
      <c r="B439" s="120"/>
      <c r="C439" s="116">
        <f t="shared" si="38"/>
        <v>19.649999999999999</v>
      </c>
      <c r="D439" s="106"/>
      <c r="E439" s="106"/>
      <c r="F439" s="106"/>
      <c r="G439" s="106"/>
      <c r="H439" s="107"/>
      <c r="I439" s="125">
        <f t="shared" si="41"/>
        <v>0</v>
      </c>
      <c r="J439" s="109">
        <f t="shared" si="39"/>
        <v>19.649999999999999</v>
      </c>
      <c r="K439" s="6">
        <f t="shared" si="42"/>
        <v>0</v>
      </c>
      <c r="M439" s="39">
        <v>433</v>
      </c>
    </row>
    <row r="440" spans="2:13">
      <c r="B440" s="120"/>
      <c r="C440" s="116">
        <f t="shared" si="38"/>
        <v>19.649999999999999</v>
      </c>
      <c r="D440" s="106"/>
      <c r="E440" s="106"/>
      <c r="F440" s="106"/>
      <c r="G440" s="106"/>
      <c r="H440" s="107"/>
      <c r="I440" s="125">
        <f t="shared" si="41"/>
        <v>0</v>
      </c>
      <c r="J440" s="109">
        <f t="shared" si="39"/>
        <v>19.649999999999999</v>
      </c>
      <c r="K440" s="6">
        <f t="shared" si="42"/>
        <v>0</v>
      </c>
      <c r="M440" s="39">
        <v>434</v>
      </c>
    </row>
    <row r="441" spans="2:13">
      <c r="B441" s="120"/>
      <c r="C441" s="116">
        <f t="shared" si="38"/>
        <v>19.649999999999999</v>
      </c>
      <c r="D441" s="106"/>
      <c r="E441" s="106"/>
      <c r="F441" s="106"/>
      <c r="G441" s="106"/>
      <c r="H441" s="107"/>
      <c r="I441" s="125">
        <f t="shared" si="41"/>
        <v>0</v>
      </c>
      <c r="J441" s="109">
        <f t="shared" si="39"/>
        <v>19.649999999999999</v>
      </c>
      <c r="K441" s="6">
        <f t="shared" si="42"/>
        <v>0</v>
      </c>
      <c r="M441" s="39">
        <v>435</v>
      </c>
    </row>
    <row r="442" spans="2:13">
      <c r="B442" s="120"/>
      <c r="C442" s="116">
        <f t="shared" si="38"/>
        <v>19.649999999999999</v>
      </c>
      <c r="D442" s="106"/>
      <c r="E442" s="106"/>
      <c r="F442" s="106"/>
      <c r="G442" s="106"/>
      <c r="H442" s="107"/>
      <c r="I442" s="125">
        <f t="shared" si="41"/>
        <v>0</v>
      </c>
      <c r="J442" s="109">
        <f t="shared" si="39"/>
        <v>19.649999999999999</v>
      </c>
      <c r="K442" s="6">
        <f t="shared" si="42"/>
        <v>0</v>
      </c>
      <c r="M442" s="39">
        <v>436</v>
      </c>
    </row>
    <row r="443" spans="2:13">
      <c r="B443" s="120"/>
      <c r="C443" s="116">
        <f t="shared" si="38"/>
        <v>19.649999999999999</v>
      </c>
      <c r="D443" s="106"/>
      <c r="E443" s="106"/>
      <c r="F443" s="106"/>
      <c r="G443" s="106"/>
      <c r="H443" s="107"/>
      <c r="I443" s="125">
        <f t="shared" si="41"/>
        <v>0</v>
      </c>
      <c r="J443" s="109">
        <f t="shared" si="39"/>
        <v>19.649999999999999</v>
      </c>
      <c r="K443" s="6">
        <f t="shared" si="42"/>
        <v>0</v>
      </c>
      <c r="M443" s="39">
        <v>437</v>
      </c>
    </row>
    <row r="444" spans="2:13">
      <c r="B444" s="120"/>
      <c r="C444" s="116">
        <f t="shared" si="38"/>
        <v>19.649999999999999</v>
      </c>
      <c r="D444" s="106"/>
      <c r="E444" s="106"/>
      <c r="F444" s="106"/>
      <c r="G444" s="106"/>
      <c r="H444" s="107"/>
      <c r="I444" s="125">
        <f t="shared" si="41"/>
        <v>0</v>
      </c>
      <c r="J444" s="109">
        <f t="shared" si="39"/>
        <v>19.649999999999999</v>
      </c>
      <c r="K444" s="6">
        <f t="shared" si="42"/>
        <v>0</v>
      </c>
      <c r="M444" s="39">
        <v>438</v>
      </c>
    </row>
    <row r="445" spans="2:13">
      <c r="B445" s="120"/>
      <c r="C445" s="116">
        <f t="shared" si="38"/>
        <v>19.649999999999999</v>
      </c>
      <c r="D445" s="106"/>
      <c r="E445" s="106"/>
      <c r="F445" s="106"/>
      <c r="G445" s="106"/>
      <c r="H445" s="107"/>
      <c r="I445" s="125">
        <f t="shared" si="41"/>
        <v>0</v>
      </c>
      <c r="J445" s="109">
        <f t="shared" si="39"/>
        <v>19.649999999999999</v>
      </c>
      <c r="K445" s="6">
        <f t="shared" si="42"/>
        <v>0</v>
      </c>
      <c r="M445" s="39">
        <v>439</v>
      </c>
    </row>
    <row r="446" spans="2:13">
      <c r="B446" s="120"/>
      <c r="C446" s="116">
        <f t="shared" si="38"/>
        <v>19.649999999999999</v>
      </c>
      <c r="D446" s="106"/>
      <c r="E446" s="106"/>
      <c r="F446" s="106"/>
      <c r="G446" s="106"/>
      <c r="H446" s="107"/>
      <c r="I446" s="125">
        <f t="shared" si="41"/>
        <v>0</v>
      </c>
      <c r="J446" s="109">
        <f t="shared" si="39"/>
        <v>19.649999999999999</v>
      </c>
      <c r="K446" s="6">
        <f t="shared" si="42"/>
        <v>0</v>
      </c>
      <c r="M446" s="39">
        <v>440</v>
      </c>
    </row>
    <row r="447" spans="2:13">
      <c r="B447" s="120"/>
      <c r="C447" s="116">
        <f t="shared" si="38"/>
        <v>19.649999999999999</v>
      </c>
      <c r="D447" s="106"/>
      <c r="E447" s="106"/>
      <c r="F447" s="106"/>
      <c r="G447" s="106"/>
      <c r="H447" s="107"/>
      <c r="I447" s="125">
        <f t="shared" si="41"/>
        <v>0</v>
      </c>
      <c r="J447" s="109">
        <f t="shared" si="39"/>
        <v>19.649999999999999</v>
      </c>
      <c r="K447" s="6">
        <f t="shared" si="42"/>
        <v>0</v>
      </c>
      <c r="M447" s="39">
        <v>441</v>
      </c>
    </row>
    <row r="448" spans="2:13">
      <c r="B448" s="120"/>
      <c r="C448" s="116">
        <f t="shared" si="38"/>
        <v>19.649999999999999</v>
      </c>
      <c r="D448" s="106"/>
      <c r="E448" s="106"/>
      <c r="F448" s="106"/>
      <c r="G448" s="106"/>
      <c r="H448" s="107"/>
      <c r="I448" s="125">
        <f t="shared" si="41"/>
        <v>0</v>
      </c>
      <c r="J448" s="109">
        <f t="shared" si="39"/>
        <v>19.649999999999999</v>
      </c>
      <c r="K448" s="6">
        <f t="shared" si="42"/>
        <v>0</v>
      </c>
      <c r="M448" s="39">
        <v>442</v>
      </c>
    </row>
    <row r="449" spans="2:13">
      <c r="B449" s="120"/>
      <c r="C449" s="116">
        <f t="shared" si="38"/>
        <v>19.649999999999999</v>
      </c>
      <c r="D449" s="106"/>
      <c r="E449" s="106"/>
      <c r="F449" s="106"/>
      <c r="G449" s="106"/>
      <c r="H449" s="107"/>
      <c r="I449" s="125">
        <f t="shared" si="41"/>
        <v>0</v>
      </c>
      <c r="J449" s="109">
        <f t="shared" si="39"/>
        <v>19.649999999999999</v>
      </c>
      <c r="K449" s="6">
        <f t="shared" si="42"/>
        <v>0</v>
      </c>
      <c r="M449" s="39">
        <v>443</v>
      </c>
    </row>
    <row r="450" spans="2:13">
      <c r="B450" s="120"/>
      <c r="C450" s="116">
        <f t="shared" si="38"/>
        <v>19.649999999999999</v>
      </c>
      <c r="D450" s="106"/>
      <c r="E450" s="106"/>
      <c r="F450" s="106"/>
      <c r="G450" s="106"/>
      <c r="H450" s="107"/>
      <c r="I450" s="125">
        <f t="shared" si="41"/>
        <v>0</v>
      </c>
      <c r="J450" s="109">
        <f t="shared" si="39"/>
        <v>19.649999999999999</v>
      </c>
      <c r="K450" s="6">
        <f t="shared" si="42"/>
        <v>0</v>
      </c>
      <c r="M450" s="39">
        <v>444</v>
      </c>
    </row>
    <row r="451" spans="2:13">
      <c r="B451" s="120"/>
      <c r="C451" s="116">
        <f t="shared" si="38"/>
        <v>19.649999999999999</v>
      </c>
      <c r="D451" s="106"/>
      <c r="E451" s="106"/>
      <c r="F451" s="106"/>
      <c r="G451" s="106"/>
      <c r="H451" s="107"/>
      <c r="I451" s="125">
        <f t="shared" si="41"/>
        <v>0</v>
      </c>
      <c r="J451" s="109">
        <f t="shared" si="39"/>
        <v>19.649999999999999</v>
      </c>
      <c r="K451" s="6">
        <f t="shared" si="42"/>
        <v>0</v>
      </c>
      <c r="M451" s="39">
        <v>445</v>
      </c>
    </row>
    <row r="452" spans="2:13">
      <c r="B452" s="120"/>
      <c r="C452" s="116">
        <f t="shared" si="38"/>
        <v>19.649999999999999</v>
      </c>
      <c r="D452" s="106"/>
      <c r="E452" s="106"/>
      <c r="F452" s="106"/>
      <c r="G452" s="106"/>
      <c r="H452" s="107"/>
      <c r="I452" s="125">
        <f t="shared" si="41"/>
        <v>0</v>
      </c>
      <c r="J452" s="109">
        <f t="shared" si="39"/>
        <v>19.649999999999999</v>
      </c>
      <c r="K452" s="6">
        <f t="shared" si="42"/>
        <v>0</v>
      </c>
      <c r="M452" s="39">
        <v>446</v>
      </c>
    </row>
    <row r="453" spans="2:13">
      <c r="B453" s="120"/>
      <c r="C453" s="116">
        <f t="shared" si="38"/>
        <v>19.649999999999999</v>
      </c>
      <c r="D453" s="106"/>
      <c r="E453" s="106"/>
      <c r="F453" s="106"/>
      <c r="G453" s="106"/>
      <c r="H453" s="107"/>
      <c r="I453" s="125">
        <f t="shared" si="41"/>
        <v>0</v>
      </c>
      <c r="J453" s="109">
        <f t="shared" si="39"/>
        <v>19.649999999999999</v>
      </c>
      <c r="K453" s="6">
        <f t="shared" si="42"/>
        <v>0</v>
      </c>
      <c r="M453" s="39">
        <v>447</v>
      </c>
    </row>
    <row r="454" spans="2:13">
      <c r="B454" s="120"/>
      <c r="C454" s="116">
        <f t="shared" ref="C454:C517" si="43">IF(B454&gt;0,C453+B454,C453)</f>
        <v>19.649999999999999</v>
      </c>
      <c r="D454" s="106"/>
      <c r="E454" s="106"/>
      <c r="F454" s="106"/>
      <c r="G454" s="106"/>
      <c r="H454" s="107"/>
      <c r="I454" s="125">
        <f t="shared" si="41"/>
        <v>0</v>
      </c>
      <c r="J454" s="109">
        <f t="shared" ref="J454:J517" si="44">C454+I454</f>
        <v>19.649999999999999</v>
      </c>
      <c r="K454" s="6">
        <f t="shared" si="42"/>
        <v>0</v>
      </c>
      <c r="M454" s="39">
        <v>448</v>
      </c>
    </row>
    <row r="455" spans="2:13">
      <c r="B455" s="120"/>
      <c r="C455" s="116">
        <f t="shared" si="43"/>
        <v>19.649999999999999</v>
      </c>
      <c r="D455" s="106"/>
      <c r="E455" s="106"/>
      <c r="F455" s="106"/>
      <c r="G455" s="106"/>
      <c r="H455" s="107"/>
      <c r="I455" s="125">
        <f t="shared" ref="I455:I518" si="45">H455*I$5</f>
        <v>0</v>
      </c>
      <c r="J455" s="109">
        <f t="shared" si="44"/>
        <v>19.649999999999999</v>
      </c>
      <c r="K455" s="6">
        <f t="shared" ref="K455:K518" si="46">I455/J455</f>
        <v>0</v>
      </c>
      <c r="M455" s="39">
        <v>449</v>
      </c>
    </row>
    <row r="456" spans="2:13">
      <c r="B456" s="120"/>
      <c r="C456" s="116">
        <f t="shared" si="43"/>
        <v>19.649999999999999</v>
      </c>
      <c r="D456" s="106"/>
      <c r="E456" s="106"/>
      <c r="F456" s="106"/>
      <c r="G456" s="106"/>
      <c r="H456" s="107"/>
      <c r="I456" s="125">
        <f t="shared" si="45"/>
        <v>0</v>
      </c>
      <c r="J456" s="109">
        <f t="shared" si="44"/>
        <v>19.649999999999999</v>
      </c>
      <c r="K456" s="6">
        <f t="shared" si="46"/>
        <v>0</v>
      </c>
      <c r="M456" s="39">
        <v>450</v>
      </c>
    </row>
    <row r="457" spans="2:13">
      <c r="B457" s="120"/>
      <c r="C457" s="116">
        <f t="shared" si="43"/>
        <v>19.649999999999999</v>
      </c>
      <c r="D457" s="106"/>
      <c r="E457" s="106"/>
      <c r="F457" s="106"/>
      <c r="G457" s="106"/>
      <c r="H457" s="107"/>
      <c r="I457" s="125">
        <f t="shared" si="45"/>
        <v>0</v>
      </c>
      <c r="J457" s="109">
        <f t="shared" si="44"/>
        <v>19.649999999999999</v>
      </c>
      <c r="K457" s="6">
        <f t="shared" si="46"/>
        <v>0</v>
      </c>
      <c r="M457" s="39">
        <v>451</v>
      </c>
    </row>
    <row r="458" spans="2:13">
      <c r="B458" s="120"/>
      <c r="C458" s="116">
        <f t="shared" si="43"/>
        <v>19.649999999999999</v>
      </c>
      <c r="D458" s="106"/>
      <c r="E458" s="106"/>
      <c r="F458" s="106"/>
      <c r="G458" s="106"/>
      <c r="H458" s="107"/>
      <c r="I458" s="125">
        <f t="shared" si="45"/>
        <v>0</v>
      </c>
      <c r="J458" s="109">
        <f t="shared" si="44"/>
        <v>19.649999999999999</v>
      </c>
      <c r="K458" s="6">
        <f t="shared" si="46"/>
        <v>0</v>
      </c>
      <c r="M458" s="39">
        <v>452</v>
      </c>
    </row>
    <row r="459" spans="2:13">
      <c r="B459" s="120"/>
      <c r="C459" s="116">
        <f t="shared" si="43"/>
        <v>19.649999999999999</v>
      </c>
      <c r="D459" s="106"/>
      <c r="E459" s="106"/>
      <c r="F459" s="106"/>
      <c r="G459" s="106"/>
      <c r="H459" s="107"/>
      <c r="I459" s="125">
        <f t="shared" si="45"/>
        <v>0</v>
      </c>
      <c r="J459" s="109">
        <f t="shared" si="44"/>
        <v>19.649999999999999</v>
      </c>
      <c r="K459" s="6">
        <f t="shared" si="46"/>
        <v>0</v>
      </c>
      <c r="M459" s="39">
        <v>453</v>
      </c>
    </row>
    <row r="460" spans="2:13">
      <c r="B460" s="120"/>
      <c r="C460" s="116">
        <f t="shared" si="43"/>
        <v>19.649999999999999</v>
      </c>
      <c r="D460" s="106"/>
      <c r="E460" s="106"/>
      <c r="F460" s="106"/>
      <c r="G460" s="106"/>
      <c r="H460" s="107"/>
      <c r="I460" s="125">
        <f t="shared" si="45"/>
        <v>0</v>
      </c>
      <c r="J460" s="109">
        <f t="shared" si="44"/>
        <v>19.649999999999999</v>
      </c>
      <c r="K460" s="6">
        <f t="shared" si="46"/>
        <v>0</v>
      </c>
      <c r="M460" s="39">
        <v>454</v>
      </c>
    </row>
    <row r="461" spans="2:13">
      <c r="B461" s="120"/>
      <c r="C461" s="116">
        <f t="shared" si="43"/>
        <v>19.649999999999999</v>
      </c>
      <c r="D461" s="106"/>
      <c r="E461" s="106"/>
      <c r="F461" s="106"/>
      <c r="G461" s="106"/>
      <c r="H461" s="107"/>
      <c r="I461" s="125">
        <f t="shared" si="45"/>
        <v>0</v>
      </c>
      <c r="J461" s="109">
        <f t="shared" si="44"/>
        <v>19.649999999999999</v>
      </c>
      <c r="K461" s="6">
        <f t="shared" si="46"/>
        <v>0</v>
      </c>
      <c r="M461" s="39">
        <v>455</v>
      </c>
    </row>
    <row r="462" spans="2:13">
      <c r="B462" s="120"/>
      <c r="C462" s="116">
        <f t="shared" si="43"/>
        <v>19.649999999999999</v>
      </c>
      <c r="D462" s="106"/>
      <c r="E462" s="106"/>
      <c r="F462" s="106"/>
      <c r="G462" s="106"/>
      <c r="H462" s="107"/>
      <c r="I462" s="125">
        <f t="shared" si="45"/>
        <v>0</v>
      </c>
      <c r="J462" s="109">
        <f t="shared" si="44"/>
        <v>19.649999999999999</v>
      </c>
      <c r="K462" s="6">
        <f t="shared" si="46"/>
        <v>0</v>
      </c>
      <c r="M462" s="39">
        <v>456</v>
      </c>
    </row>
    <row r="463" spans="2:13">
      <c r="B463" s="120"/>
      <c r="C463" s="116">
        <f t="shared" si="43"/>
        <v>19.649999999999999</v>
      </c>
      <c r="D463" s="106"/>
      <c r="E463" s="106"/>
      <c r="F463" s="106"/>
      <c r="G463" s="106"/>
      <c r="H463" s="107"/>
      <c r="I463" s="125">
        <f t="shared" si="45"/>
        <v>0</v>
      </c>
      <c r="J463" s="109">
        <f t="shared" si="44"/>
        <v>19.649999999999999</v>
      </c>
      <c r="K463" s="6">
        <f t="shared" si="46"/>
        <v>0</v>
      </c>
      <c r="M463" s="39">
        <v>457</v>
      </c>
    </row>
    <row r="464" spans="2:13">
      <c r="B464" s="120"/>
      <c r="C464" s="116">
        <f t="shared" si="43"/>
        <v>19.649999999999999</v>
      </c>
      <c r="D464" s="106"/>
      <c r="E464" s="106"/>
      <c r="F464" s="106"/>
      <c r="G464" s="106"/>
      <c r="H464" s="107"/>
      <c r="I464" s="125">
        <f t="shared" si="45"/>
        <v>0</v>
      </c>
      <c r="J464" s="109">
        <f t="shared" si="44"/>
        <v>19.649999999999999</v>
      </c>
      <c r="K464" s="6">
        <f t="shared" si="46"/>
        <v>0</v>
      </c>
      <c r="M464" s="39">
        <v>458</v>
      </c>
    </row>
    <row r="465" spans="2:13">
      <c r="B465" s="120"/>
      <c r="C465" s="116">
        <f t="shared" si="43"/>
        <v>19.649999999999999</v>
      </c>
      <c r="D465" s="106"/>
      <c r="E465" s="106"/>
      <c r="F465" s="106"/>
      <c r="G465" s="106"/>
      <c r="H465" s="107"/>
      <c r="I465" s="125">
        <f t="shared" si="45"/>
        <v>0</v>
      </c>
      <c r="J465" s="109">
        <f t="shared" si="44"/>
        <v>19.649999999999999</v>
      </c>
      <c r="K465" s="6">
        <f t="shared" si="46"/>
        <v>0</v>
      </c>
      <c r="M465" s="39">
        <v>459</v>
      </c>
    </row>
    <row r="466" spans="2:13">
      <c r="B466" s="120"/>
      <c r="C466" s="116">
        <f t="shared" si="43"/>
        <v>19.649999999999999</v>
      </c>
      <c r="D466" s="106"/>
      <c r="E466" s="106"/>
      <c r="F466" s="106"/>
      <c r="G466" s="106"/>
      <c r="H466" s="107"/>
      <c r="I466" s="125">
        <f t="shared" si="45"/>
        <v>0</v>
      </c>
      <c r="J466" s="109">
        <f t="shared" si="44"/>
        <v>19.649999999999999</v>
      </c>
      <c r="K466" s="6">
        <f t="shared" si="46"/>
        <v>0</v>
      </c>
      <c r="M466" s="39">
        <v>460</v>
      </c>
    </row>
    <row r="467" spans="2:13">
      <c r="B467" s="120"/>
      <c r="C467" s="116">
        <f t="shared" si="43"/>
        <v>19.649999999999999</v>
      </c>
      <c r="D467" s="106"/>
      <c r="E467" s="106"/>
      <c r="F467" s="106"/>
      <c r="G467" s="106"/>
      <c r="H467" s="107"/>
      <c r="I467" s="125">
        <f t="shared" si="45"/>
        <v>0</v>
      </c>
      <c r="J467" s="109">
        <f t="shared" si="44"/>
        <v>19.649999999999999</v>
      </c>
      <c r="K467" s="6">
        <f t="shared" si="46"/>
        <v>0</v>
      </c>
      <c r="M467" s="39">
        <v>461</v>
      </c>
    </row>
    <row r="468" spans="2:13">
      <c r="B468" s="120"/>
      <c r="C468" s="116">
        <f t="shared" si="43"/>
        <v>19.649999999999999</v>
      </c>
      <c r="D468" s="106"/>
      <c r="E468" s="106"/>
      <c r="F468" s="106"/>
      <c r="G468" s="106"/>
      <c r="H468" s="107"/>
      <c r="I468" s="125">
        <f t="shared" si="45"/>
        <v>0</v>
      </c>
      <c r="J468" s="109">
        <f t="shared" si="44"/>
        <v>19.649999999999999</v>
      </c>
      <c r="K468" s="6">
        <f t="shared" si="46"/>
        <v>0</v>
      </c>
      <c r="M468" s="39">
        <v>462</v>
      </c>
    </row>
    <row r="469" spans="2:13">
      <c r="B469" s="120"/>
      <c r="C469" s="116">
        <f t="shared" si="43"/>
        <v>19.649999999999999</v>
      </c>
      <c r="D469" s="106"/>
      <c r="E469" s="106"/>
      <c r="F469" s="106"/>
      <c r="G469" s="106"/>
      <c r="H469" s="107"/>
      <c r="I469" s="125">
        <f t="shared" si="45"/>
        <v>0</v>
      </c>
      <c r="J469" s="109">
        <f t="shared" si="44"/>
        <v>19.649999999999999</v>
      </c>
      <c r="K469" s="6">
        <f t="shared" si="46"/>
        <v>0</v>
      </c>
      <c r="M469" s="39">
        <v>463</v>
      </c>
    </row>
    <row r="470" spans="2:13">
      <c r="B470" s="120"/>
      <c r="C470" s="116">
        <f t="shared" si="43"/>
        <v>19.649999999999999</v>
      </c>
      <c r="D470" s="106"/>
      <c r="E470" s="106"/>
      <c r="F470" s="106"/>
      <c r="G470" s="106"/>
      <c r="H470" s="107"/>
      <c r="I470" s="125">
        <f t="shared" si="45"/>
        <v>0</v>
      </c>
      <c r="J470" s="109">
        <f t="shared" si="44"/>
        <v>19.649999999999999</v>
      </c>
      <c r="K470" s="6">
        <f t="shared" si="46"/>
        <v>0</v>
      </c>
      <c r="M470" s="39">
        <v>464</v>
      </c>
    </row>
    <row r="471" spans="2:13">
      <c r="B471" s="120"/>
      <c r="C471" s="116">
        <f t="shared" si="43"/>
        <v>19.649999999999999</v>
      </c>
      <c r="D471" s="106"/>
      <c r="E471" s="106"/>
      <c r="F471" s="106"/>
      <c r="G471" s="106"/>
      <c r="H471" s="107"/>
      <c r="I471" s="125">
        <f t="shared" si="45"/>
        <v>0</v>
      </c>
      <c r="J471" s="109">
        <f t="shared" si="44"/>
        <v>19.649999999999999</v>
      </c>
      <c r="K471" s="6">
        <f t="shared" si="46"/>
        <v>0</v>
      </c>
      <c r="M471" s="39">
        <v>465</v>
      </c>
    </row>
    <row r="472" spans="2:13">
      <c r="B472" s="120"/>
      <c r="C472" s="116">
        <f t="shared" si="43"/>
        <v>19.649999999999999</v>
      </c>
      <c r="D472" s="106"/>
      <c r="E472" s="106"/>
      <c r="F472" s="106"/>
      <c r="G472" s="106"/>
      <c r="H472" s="107"/>
      <c r="I472" s="125">
        <f t="shared" si="45"/>
        <v>0</v>
      </c>
      <c r="J472" s="109">
        <f t="shared" si="44"/>
        <v>19.649999999999999</v>
      </c>
      <c r="K472" s="6">
        <f t="shared" si="46"/>
        <v>0</v>
      </c>
      <c r="M472" s="39">
        <v>466</v>
      </c>
    </row>
    <row r="473" spans="2:13">
      <c r="B473" s="120"/>
      <c r="C473" s="116">
        <f t="shared" si="43"/>
        <v>19.649999999999999</v>
      </c>
      <c r="D473" s="106"/>
      <c r="E473" s="106"/>
      <c r="F473" s="106"/>
      <c r="G473" s="106"/>
      <c r="H473" s="107"/>
      <c r="I473" s="125">
        <f t="shared" si="45"/>
        <v>0</v>
      </c>
      <c r="J473" s="109">
        <f t="shared" si="44"/>
        <v>19.649999999999999</v>
      </c>
      <c r="K473" s="6">
        <f t="shared" si="46"/>
        <v>0</v>
      </c>
      <c r="M473" s="39">
        <v>467</v>
      </c>
    </row>
    <row r="474" spans="2:13">
      <c r="B474" s="120"/>
      <c r="C474" s="116">
        <f t="shared" si="43"/>
        <v>19.649999999999999</v>
      </c>
      <c r="D474" s="106"/>
      <c r="E474" s="106"/>
      <c r="F474" s="106"/>
      <c r="G474" s="106"/>
      <c r="H474" s="107"/>
      <c r="I474" s="125">
        <f t="shared" si="45"/>
        <v>0</v>
      </c>
      <c r="J474" s="109">
        <f t="shared" si="44"/>
        <v>19.649999999999999</v>
      </c>
      <c r="K474" s="6">
        <f t="shared" si="46"/>
        <v>0</v>
      </c>
      <c r="M474" s="39">
        <v>468</v>
      </c>
    </row>
    <row r="475" spans="2:13">
      <c r="B475" s="120"/>
      <c r="C475" s="116">
        <f t="shared" si="43"/>
        <v>19.649999999999999</v>
      </c>
      <c r="D475" s="106"/>
      <c r="E475" s="106"/>
      <c r="F475" s="106"/>
      <c r="G475" s="106"/>
      <c r="H475" s="107"/>
      <c r="I475" s="125">
        <f t="shared" si="45"/>
        <v>0</v>
      </c>
      <c r="J475" s="109">
        <f t="shared" si="44"/>
        <v>19.649999999999999</v>
      </c>
      <c r="K475" s="6">
        <f t="shared" si="46"/>
        <v>0</v>
      </c>
      <c r="M475" s="39">
        <v>469</v>
      </c>
    </row>
    <row r="476" spans="2:13">
      <c r="B476" s="120"/>
      <c r="C476" s="116">
        <f t="shared" si="43"/>
        <v>19.649999999999999</v>
      </c>
      <c r="D476" s="106"/>
      <c r="E476" s="106"/>
      <c r="F476" s="106"/>
      <c r="G476" s="106"/>
      <c r="H476" s="107"/>
      <c r="I476" s="125">
        <f t="shared" si="45"/>
        <v>0</v>
      </c>
      <c r="J476" s="109">
        <f t="shared" si="44"/>
        <v>19.649999999999999</v>
      </c>
      <c r="K476" s="6">
        <f t="shared" si="46"/>
        <v>0</v>
      </c>
      <c r="M476" s="39">
        <v>470</v>
      </c>
    </row>
    <row r="477" spans="2:13">
      <c r="B477" s="120"/>
      <c r="C477" s="116">
        <f t="shared" si="43"/>
        <v>19.649999999999999</v>
      </c>
      <c r="D477" s="106"/>
      <c r="E477" s="106"/>
      <c r="F477" s="106"/>
      <c r="G477" s="106"/>
      <c r="H477" s="107"/>
      <c r="I477" s="125">
        <f t="shared" si="45"/>
        <v>0</v>
      </c>
      <c r="J477" s="109">
        <f t="shared" si="44"/>
        <v>19.649999999999999</v>
      </c>
      <c r="K477" s="6">
        <f t="shared" si="46"/>
        <v>0</v>
      </c>
      <c r="M477" s="39">
        <v>471</v>
      </c>
    </row>
    <row r="478" spans="2:13">
      <c r="B478" s="120"/>
      <c r="C478" s="116">
        <f t="shared" si="43"/>
        <v>19.649999999999999</v>
      </c>
      <c r="D478" s="106"/>
      <c r="E478" s="106"/>
      <c r="F478" s="106"/>
      <c r="G478" s="106"/>
      <c r="H478" s="107"/>
      <c r="I478" s="125">
        <f t="shared" si="45"/>
        <v>0</v>
      </c>
      <c r="J478" s="109">
        <f t="shared" si="44"/>
        <v>19.649999999999999</v>
      </c>
      <c r="K478" s="6">
        <f t="shared" si="46"/>
        <v>0</v>
      </c>
      <c r="M478" s="39">
        <v>472</v>
      </c>
    </row>
    <row r="479" spans="2:13">
      <c r="B479" s="120"/>
      <c r="C479" s="116">
        <f t="shared" si="43"/>
        <v>19.649999999999999</v>
      </c>
      <c r="D479" s="106"/>
      <c r="E479" s="106"/>
      <c r="F479" s="106"/>
      <c r="G479" s="106"/>
      <c r="H479" s="107"/>
      <c r="I479" s="125">
        <f t="shared" si="45"/>
        <v>0</v>
      </c>
      <c r="J479" s="109">
        <f t="shared" si="44"/>
        <v>19.649999999999999</v>
      </c>
      <c r="K479" s="6">
        <f t="shared" si="46"/>
        <v>0</v>
      </c>
      <c r="M479" s="39">
        <v>473</v>
      </c>
    </row>
    <row r="480" spans="2:13">
      <c r="B480" s="120"/>
      <c r="C480" s="116">
        <f t="shared" si="43"/>
        <v>19.649999999999999</v>
      </c>
      <c r="D480" s="106"/>
      <c r="E480" s="106"/>
      <c r="F480" s="106"/>
      <c r="G480" s="106"/>
      <c r="H480" s="107"/>
      <c r="I480" s="125">
        <f t="shared" si="45"/>
        <v>0</v>
      </c>
      <c r="J480" s="109">
        <f t="shared" si="44"/>
        <v>19.649999999999999</v>
      </c>
      <c r="K480" s="6">
        <f t="shared" si="46"/>
        <v>0</v>
      </c>
      <c r="M480" s="39">
        <v>474</v>
      </c>
    </row>
    <row r="481" spans="2:13">
      <c r="B481" s="120"/>
      <c r="C481" s="116">
        <f t="shared" si="43"/>
        <v>19.649999999999999</v>
      </c>
      <c r="D481" s="106"/>
      <c r="E481" s="106"/>
      <c r="F481" s="106"/>
      <c r="G481" s="106"/>
      <c r="H481" s="107"/>
      <c r="I481" s="125">
        <f t="shared" si="45"/>
        <v>0</v>
      </c>
      <c r="J481" s="109">
        <f t="shared" si="44"/>
        <v>19.649999999999999</v>
      </c>
      <c r="K481" s="6">
        <f t="shared" si="46"/>
        <v>0</v>
      </c>
      <c r="M481" s="39">
        <v>475</v>
      </c>
    </row>
    <row r="482" spans="2:13">
      <c r="B482" s="120"/>
      <c r="C482" s="116">
        <f t="shared" si="43"/>
        <v>19.649999999999999</v>
      </c>
      <c r="D482" s="106"/>
      <c r="E482" s="106"/>
      <c r="F482" s="106"/>
      <c r="G482" s="106"/>
      <c r="H482" s="107"/>
      <c r="I482" s="125">
        <f t="shared" si="45"/>
        <v>0</v>
      </c>
      <c r="J482" s="109">
        <f t="shared" si="44"/>
        <v>19.649999999999999</v>
      </c>
      <c r="K482" s="6">
        <f t="shared" si="46"/>
        <v>0</v>
      </c>
      <c r="M482" s="39">
        <v>476</v>
      </c>
    </row>
    <row r="483" spans="2:13">
      <c r="B483" s="120"/>
      <c r="C483" s="116">
        <f t="shared" si="43"/>
        <v>19.649999999999999</v>
      </c>
      <c r="D483" s="106"/>
      <c r="E483" s="106"/>
      <c r="F483" s="106"/>
      <c r="G483" s="106"/>
      <c r="H483" s="107"/>
      <c r="I483" s="125">
        <f t="shared" si="45"/>
        <v>0</v>
      </c>
      <c r="J483" s="109">
        <f t="shared" si="44"/>
        <v>19.649999999999999</v>
      </c>
      <c r="K483" s="6">
        <f t="shared" si="46"/>
        <v>0</v>
      </c>
      <c r="M483" s="39">
        <v>477</v>
      </c>
    </row>
    <row r="484" spans="2:13">
      <c r="B484" s="120"/>
      <c r="C484" s="116">
        <f t="shared" si="43"/>
        <v>19.649999999999999</v>
      </c>
      <c r="D484" s="106"/>
      <c r="E484" s="106"/>
      <c r="F484" s="106"/>
      <c r="G484" s="106"/>
      <c r="H484" s="107"/>
      <c r="I484" s="125">
        <f t="shared" si="45"/>
        <v>0</v>
      </c>
      <c r="J484" s="109">
        <f t="shared" si="44"/>
        <v>19.649999999999999</v>
      </c>
      <c r="K484" s="6">
        <f t="shared" si="46"/>
        <v>0</v>
      </c>
      <c r="M484" s="39">
        <v>478</v>
      </c>
    </row>
    <row r="485" spans="2:13">
      <c r="B485" s="120"/>
      <c r="C485" s="116">
        <f t="shared" si="43"/>
        <v>19.649999999999999</v>
      </c>
      <c r="D485" s="106"/>
      <c r="E485" s="106"/>
      <c r="F485" s="106"/>
      <c r="G485" s="106"/>
      <c r="H485" s="107"/>
      <c r="I485" s="125">
        <f t="shared" si="45"/>
        <v>0</v>
      </c>
      <c r="J485" s="109">
        <f t="shared" si="44"/>
        <v>19.649999999999999</v>
      </c>
      <c r="K485" s="6">
        <f t="shared" si="46"/>
        <v>0</v>
      </c>
      <c r="M485" s="39">
        <v>479</v>
      </c>
    </row>
    <row r="486" spans="2:13">
      <c r="B486" s="120"/>
      <c r="C486" s="116">
        <f t="shared" si="43"/>
        <v>19.649999999999999</v>
      </c>
      <c r="D486" s="106"/>
      <c r="E486" s="106"/>
      <c r="F486" s="106"/>
      <c r="G486" s="106"/>
      <c r="H486" s="107"/>
      <c r="I486" s="125">
        <f t="shared" si="45"/>
        <v>0</v>
      </c>
      <c r="J486" s="109">
        <f t="shared" si="44"/>
        <v>19.649999999999999</v>
      </c>
      <c r="K486" s="6">
        <f t="shared" si="46"/>
        <v>0</v>
      </c>
      <c r="M486" s="39">
        <v>480</v>
      </c>
    </row>
    <row r="487" spans="2:13">
      <c r="B487" s="120"/>
      <c r="C487" s="116">
        <f t="shared" si="43"/>
        <v>19.649999999999999</v>
      </c>
      <c r="D487" s="106"/>
      <c r="E487" s="106"/>
      <c r="F487" s="106"/>
      <c r="G487" s="106"/>
      <c r="H487" s="107"/>
      <c r="I487" s="125">
        <f t="shared" si="45"/>
        <v>0</v>
      </c>
      <c r="J487" s="109">
        <f t="shared" si="44"/>
        <v>19.649999999999999</v>
      </c>
      <c r="K487" s="6">
        <f t="shared" si="46"/>
        <v>0</v>
      </c>
      <c r="M487" s="39">
        <v>481</v>
      </c>
    </row>
    <row r="488" spans="2:13">
      <c r="B488" s="120"/>
      <c r="C488" s="116">
        <f t="shared" si="43"/>
        <v>19.649999999999999</v>
      </c>
      <c r="D488" s="106"/>
      <c r="E488" s="106"/>
      <c r="F488" s="106"/>
      <c r="G488" s="106"/>
      <c r="H488" s="107"/>
      <c r="I488" s="125">
        <f t="shared" si="45"/>
        <v>0</v>
      </c>
      <c r="J488" s="109">
        <f t="shared" si="44"/>
        <v>19.649999999999999</v>
      </c>
      <c r="K488" s="6">
        <f t="shared" si="46"/>
        <v>0</v>
      </c>
      <c r="M488" s="39">
        <v>482</v>
      </c>
    </row>
    <row r="489" spans="2:13">
      <c r="B489" s="120"/>
      <c r="C489" s="116">
        <f t="shared" si="43"/>
        <v>19.649999999999999</v>
      </c>
      <c r="D489" s="106"/>
      <c r="E489" s="106"/>
      <c r="F489" s="106"/>
      <c r="G489" s="106"/>
      <c r="H489" s="107"/>
      <c r="I489" s="125">
        <f t="shared" si="45"/>
        <v>0</v>
      </c>
      <c r="J489" s="109">
        <f t="shared" si="44"/>
        <v>19.649999999999999</v>
      </c>
      <c r="K489" s="6">
        <f t="shared" si="46"/>
        <v>0</v>
      </c>
      <c r="M489" s="39">
        <v>483</v>
      </c>
    </row>
    <row r="490" spans="2:13">
      <c r="B490" s="120"/>
      <c r="C490" s="116">
        <f t="shared" si="43"/>
        <v>19.649999999999999</v>
      </c>
      <c r="D490" s="106"/>
      <c r="E490" s="106"/>
      <c r="F490" s="106"/>
      <c r="G490" s="106"/>
      <c r="H490" s="107"/>
      <c r="I490" s="125">
        <f t="shared" si="45"/>
        <v>0</v>
      </c>
      <c r="J490" s="109">
        <f t="shared" si="44"/>
        <v>19.649999999999999</v>
      </c>
      <c r="K490" s="6">
        <f t="shared" si="46"/>
        <v>0</v>
      </c>
      <c r="M490" s="39">
        <v>484</v>
      </c>
    </row>
    <row r="491" spans="2:13">
      <c r="B491" s="120"/>
      <c r="C491" s="116">
        <f t="shared" si="43"/>
        <v>19.649999999999999</v>
      </c>
      <c r="D491" s="106"/>
      <c r="E491" s="106"/>
      <c r="F491" s="106"/>
      <c r="G491" s="106"/>
      <c r="H491" s="107"/>
      <c r="I491" s="125">
        <f t="shared" si="45"/>
        <v>0</v>
      </c>
      <c r="J491" s="109">
        <f t="shared" si="44"/>
        <v>19.649999999999999</v>
      </c>
      <c r="K491" s="6">
        <f t="shared" si="46"/>
        <v>0</v>
      </c>
      <c r="M491" s="39">
        <v>485</v>
      </c>
    </row>
    <row r="492" spans="2:13">
      <c r="B492" s="120"/>
      <c r="C492" s="116">
        <f t="shared" si="43"/>
        <v>19.649999999999999</v>
      </c>
      <c r="D492" s="106"/>
      <c r="E492" s="106"/>
      <c r="F492" s="106"/>
      <c r="G492" s="106"/>
      <c r="H492" s="107"/>
      <c r="I492" s="125">
        <f t="shared" si="45"/>
        <v>0</v>
      </c>
      <c r="J492" s="109">
        <f t="shared" si="44"/>
        <v>19.649999999999999</v>
      </c>
      <c r="K492" s="6">
        <f t="shared" si="46"/>
        <v>0</v>
      </c>
      <c r="M492" s="39">
        <v>486</v>
      </c>
    </row>
    <row r="493" spans="2:13">
      <c r="B493" s="120"/>
      <c r="C493" s="116">
        <f t="shared" si="43"/>
        <v>19.649999999999999</v>
      </c>
      <c r="D493" s="106"/>
      <c r="E493" s="106"/>
      <c r="F493" s="106"/>
      <c r="G493" s="106"/>
      <c r="H493" s="107"/>
      <c r="I493" s="125">
        <f t="shared" si="45"/>
        <v>0</v>
      </c>
      <c r="J493" s="109">
        <f t="shared" si="44"/>
        <v>19.649999999999999</v>
      </c>
      <c r="K493" s="6">
        <f t="shared" si="46"/>
        <v>0</v>
      </c>
      <c r="M493" s="39">
        <v>487</v>
      </c>
    </row>
    <row r="494" spans="2:13">
      <c r="B494" s="120"/>
      <c r="C494" s="116">
        <f t="shared" si="43"/>
        <v>19.649999999999999</v>
      </c>
      <c r="D494" s="106"/>
      <c r="E494" s="106"/>
      <c r="F494" s="106"/>
      <c r="G494" s="106"/>
      <c r="H494" s="107"/>
      <c r="I494" s="125">
        <f t="shared" si="45"/>
        <v>0</v>
      </c>
      <c r="J494" s="109">
        <f t="shared" si="44"/>
        <v>19.649999999999999</v>
      </c>
      <c r="K494" s="6">
        <f t="shared" si="46"/>
        <v>0</v>
      </c>
      <c r="M494" s="39">
        <v>488</v>
      </c>
    </row>
    <row r="495" spans="2:13">
      <c r="B495" s="120"/>
      <c r="C495" s="116">
        <f t="shared" si="43"/>
        <v>19.649999999999999</v>
      </c>
      <c r="D495" s="106"/>
      <c r="E495" s="106"/>
      <c r="F495" s="106"/>
      <c r="G495" s="106"/>
      <c r="H495" s="107"/>
      <c r="I495" s="125">
        <f t="shared" si="45"/>
        <v>0</v>
      </c>
      <c r="J495" s="109">
        <f t="shared" si="44"/>
        <v>19.649999999999999</v>
      </c>
      <c r="K495" s="6">
        <f t="shared" si="46"/>
        <v>0</v>
      </c>
      <c r="M495" s="39">
        <v>489</v>
      </c>
    </row>
    <row r="496" spans="2:13">
      <c r="B496" s="120"/>
      <c r="C496" s="116">
        <f t="shared" si="43"/>
        <v>19.649999999999999</v>
      </c>
      <c r="D496" s="106"/>
      <c r="E496" s="106"/>
      <c r="F496" s="106"/>
      <c r="G496" s="106"/>
      <c r="H496" s="107"/>
      <c r="I496" s="125">
        <f t="shared" si="45"/>
        <v>0</v>
      </c>
      <c r="J496" s="109">
        <f t="shared" si="44"/>
        <v>19.649999999999999</v>
      </c>
      <c r="K496" s="6">
        <f t="shared" si="46"/>
        <v>0</v>
      </c>
      <c r="M496" s="39">
        <v>490</v>
      </c>
    </row>
    <row r="497" spans="2:13">
      <c r="B497" s="120"/>
      <c r="C497" s="116">
        <f t="shared" si="43"/>
        <v>19.649999999999999</v>
      </c>
      <c r="D497" s="106"/>
      <c r="E497" s="106"/>
      <c r="F497" s="106"/>
      <c r="G497" s="106"/>
      <c r="H497" s="107"/>
      <c r="I497" s="125">
        <f t="shared" si="45"/>
        <v>0</v>
      </c>
      <c r="J497" s="109">
        <f t="shared" si="44"/>
        <v>19.649999999999999</v>
      </c>
      <c r="K497" s="6">
        <f t="shared" si="46"/>
        <v>0</v>
      </c>
      <c r="M497" s="39">
        <v>491</v>
      </c>
    </row>
    <row r="498" spans="2:13">
      <c r="B498" s="120"/>
      <c r="C498" s="116">
        <f t="shared" si="43"/>
        <v>19.649999999999999</v>
      </c>
      <c r="D498" s="106"/>
      <c r="E498" s="106"/>
      <c r="F498" s="106"/>
      <c r="G498" s="106"/>
      <c r="H498" s="107"/>
      <c r="I498" s="125">
        <f t="shared" si="45"/>
        <v>0</v>
      </c>
      <c r="J498" s="109">
        <f t="shared" si="44"/>
        <v>19.649999999999999</v>
      </c>
      <c r="K498" s="6">
        <f t="shared" si="46"/>
        <v>0</v>
      </c>
      <c r="M498" s="39">
        <v>492</v>
      </c>
    </row>
    <row r="499" spans="2:13">
      <c r="B499" s="120"/>
      <c r="C499" s="116">
        <f t="shared" si="43"/>
        <v>19.649999999999999</v>
      </c>
      <c r="D499" s="106"/>
      <c r="E499" s="106"/>
      <c r="F499" s="106"/>
      <c r="G499" s="106"/>
      <c r="H499" s="107"/>
      <c r="I499" s="125">
        <f t="shared" si="45"/>
        <v>0</v>
      </c>
      <c r="J499" s="109">
        <f t="shared" si="44"/>
        <v>19.649999999999999</v>
      </c>
      <c r="K499" s="6">
        <f t="shared" si="46"/>
        <v>0</v>
      </c>
      <c r="M499" s="39">
        <v>493</v>
      </c>
    </row>
    <row r="500" spans="2:13">
      <c r="B500" s="120"/>
      <c r="C500" s="116">
        <f t="shared" si="43"/>
        <v>19.649999999999999</v>
      </c>
      <c r="D500" s="106"/>
      <c r="E500" s="106"/>
      <c r="F500" s="106"/>
      <c r="G500" s="106"/>
      <c r="H500" s="107"/>
      <c r="I500" s="125">
        <f t="shared" si="45"/>
        <v>0</v>
      </c>
      <c r="J500" s="109">
        <f t="shared" si="44"/>
        <v>19.649999999999999</v>
      </c>
      <c r="K500" s="6">
        <f t="shared" si="46"/>
        <v>0</v>
      </c>
      <c r="M500" s="39">
        <v>494</v>
      </c>
    </row>
    <row r="501" spans="2:13">
      <c r="B501" s="120"/>
      <c r="C501" s="116">
        <f t="shared" si="43"/>
        <v>19.649999999999999</v>
      </c>
      <c r="D501" s="106"/>
      <c r="E501" s="106"/>
      <c r="F501" s="106"/>
      <c r="G501" s="106"/>
      <c r="H501" s="107"/>
      <c r="I501" s="125">
        <f t="shared" si="45"/>
        <v>0</v>
      </c>
      <c r="J501" s="109">
        <f t="shared" si="44"/>
        <v>19.649999999999999</v>
      </c>
      <c r="K501" s="6">
        <f t="shared" si="46"/>
        <v>0</v>
      </c>
      <c r="M501" s="39">
        <v>495</v>
      </c>
    </row>
    <row r="502" spans="2:13">
      <c r="B502" s="120"/>
      <c r="C502" s="116">
        <f t="shared" si="43"/>
        <v>19.649999999999999</v>
      </c>
      <c r="D502" s="106"/>
      <c r="E502" s="106"/>
      <c r="F502" s="106"/>
      <c r="G502" s="106"/>
      <c r="H502" s="107"/>
      <c r="I502" s="125">
        <f t="shared" si="45"/>
        <v>0</v>
      </c>
      <c r="J502" s="109">
        <f t="shared" si="44"/>
        <v>19.649999999999999</v>
      </c>
      <c r="K502" s="6">
        <f t="shared" si="46"/>
        <v>0</v>
      </c>
      <c r="M502" s="39">
        <v>496</v>
      </c>
    </row>
    <row r="503" spans="2:13">
      <c r="B503" s="120"/>
      <c r="C503" s="116">
        <f t="shared" si="43"/>
        <v>19.649999999999999</v>
      </c>
      <c r="D503" s="106"/>
      <c r="E503" s="106"/>
      <c r="F503" s="106"/>
      <c r="G503" s="106"/>
      <c r="H503" s="107"/>
      <c r="I503" s="125">
        <f t="shared" si="45"/>
        <v>0</v>
      </c>
      <c r="J503" s="109">
        <f t="shared" si="44"/>
        <v>19.649999999999999</v>
      </c>
      <c r="K503" s="6">
        <f t="shared" si="46"/>
        <v>0</v>
      </c>
      <c r="M503" s="39">
        <v>497</v>
      </c>
    </row>
    <row r="504" spans="2:13">
      <c r="B504" s="120"/>
      <c r="C504" s="116">
        <f t="shared" si="43"/>
        <v>19.649999999999999</v>
      </c>
      <c r="D504" s="106"/>
      <c r="E504" s="106"/>
      <c r="F504" s="106"/>
      <c r="G504" s="106"/>
      <c r="H504" s="107"/>
      <c r="I504" s="125">
        <f t="shared" si="45"/>
        <v>0</v>
      </c>
      <c r="J504" s="109">
        <f t="shared" si="44"/>
        <v>19.649999999999999</v>
      </c>
      <c r="K504" s="6">
        <f t="shared" si="46"/>
        <v>0</v>
      </c>
      <c r="M504" s="39">
        <v>498</v>
      </c>
    </row>
    <row r="505" spans="2:13">
      <c r="B505" s="120"/>
      <c r="C505" s="116">
        <f t="shared" si="43"/>
        <v>19.649999999999999</v>
      </c>
      <c r="D505" s="106"/>
      <c r="E505" s="106"/>
      <c r="F505" s="106"/>
      <c r="G505" s="106"/>
      <c r="H505" s="107"/>
      <c r="I505" s="125">
        <f t="shared" si="45"/>
        <v>0</v>
      </c>
      <c r="J505" s="109">
        <f t="shared" si="44"/>
        <v>19.649999999999999</v>
      </c>
      <c r="K505" s="6">
        <f t="shared" si="46"/>
        <v>0</v>
      </c>
      <c r="M505" s="39">
        <v>499</v>
      </c>
    </row>
    <row r="506" spans="2:13">
      <c r="B506" s="120"/>
      <c r="C506" s="116">
        <f t="shared" si="43"/>
        <v>19.649999999999999</v>
      </c>
      <c r="D506" s="106"/>
      <c r="E506" s="106"/>
      <c r="F506" s="106"/>
      <c r="G506" s="106"/>
      <c r="H506" s="107"/>
      <c r="I506" s="125">
        <f t="shared" si="45"/>
        <v>0</v>
      </c>
      <c r="J506" s="109">
        <f t="shared" si="44"/>
        <v>19.649999999999999</v>
      </c>
      <c r="K506" s="6">
        <f t="shared" si="46"/>
        <v>0</v>
      </c>
      <c r="M506" s="39">
        <v>500</v>
      </c>
    </row>
    <row r="507" spans="2:13">
      <c r="B507" s="120"/>
      <c r="C507" s="116">
        <f t="shared" si="43"/>
        <v>19.649999999999999</v>
      </c>
      <c r="D507" s="106"/>
      <c r="E507" s="106"/>
      <c r="F507" s="106"/>
      <c r="G507" s="106"/>
      <c r="H507" s="107"/>
      <c r="I507" s="125">
        <f t="shared" si="45"/>
        <v>0</v>
      </c>
      <c r="J507" s="109">
        <f t="shared" si="44"/>
        <v>19.649999999999999</v>
      </c>
      <c r="K507" s="6">
        <f t="shared" si="46"/>
        <v>0</v>
      </c>
      <c r="M507" s="39">
        <v>501</v>
      </c>
    </row>
    <row r="508" spans="2:13">
      <c r="B508" s="120"/>
      <c r="C508" s="116">
        <f t="shared" si="43"/>
        <v>19.649999999999999</v>
      </c>
      <c r="D508" s="106"/>
      <c r="E508" s="106"/>
      <c r="F508" s="106"/>
      <c r="G508" s="106"/>
      <c r="H508" s="107"/>
      <c r="I508" s="125">
        <f t="shared" si="45"/>
        <v>0</v>
      </c>
      <c r="J508" s="109">
        <f t="shared" si="44"/>
        <v>19.649999999999999</v>
      </c>
      <c r="K508" s="6">
        <f t="shared" si="46"/>
        <v>0</v>
      </c>
      <c r="M508" s="39">
        <v>502</v>
      </c>
    </row>
    <row r="509" spans="2:13">
      <c r="B509" s="120"/>
      <c r="C509" s="116">
        <f t="shared" si="43"/>
        <v>19.649999999999999</v>
      </c>
      <c r="D509" s="106"/>
      <c r="E509" s="106"/>
      <c r="F509" s="106"/>
      <c r="G509" s="106"/>
      <c r="H509" s="107"/>
      <c r="I509" s="125">
        <f t="shared" si="45"/>
        <v>0</v>
      </c>
      <c r="J509" s="109">
        <f t="shared" si="44"/>
        <v>19.649999999999999</v>
      </c>
      <c r="K509" s="6">
        <f t="shared" si="46"/>
        <v>0</v>
      </c>
      <c r="M509" s="39">
        <v>503</v>
      </c>
    </row>
    <row r="510" spans="2:13">
      <c r="B510" s="120"/>
      <c r="C510" s="116">
        <f t="shared" si="43"/>
        <v>19.649999999999999</v>
      </c>
      <c r="D510" s="106"/>
      <c r="E510" s="106"/>
      <c r="F510" s="106"/>
      <c r="G510" s="106"/>
      <c r="H510" s="107"/>
      <c r="I510" s="125">
        <f t="shared" si="45"/>
        <v>0</v>
      </c>
      <c r="J510" s="109">
        <f t="shared" si="44"/>
        <v>19.649999999999999</v>
      </c>
      <c r="K510" s="6">
        <f t="shared" si="46"/>
        <v>0</v>
      </c>
      <c r="M510" s="39">
        <v>504</v>
      </c>
    </row>
    <row r="511" spans="2:13">
      <c r="B511" s="120"/>
      <c r="C511" s="116">
        <f t="shared" si="43"/>
        <v>19.649999999999999</v>
      </c>
      <c r="D511" s="106"/>
      <c r="E511" s="106"/>
      <c r="F511" s="106"/>
      <c r="G511" s="106"/>
      <c r="H511" s="107"/>
      <c r="I511" s="125">
        <f t="shared" si="45"/>
        <v>0</v>
      </c>
      <c r="J511" s="109">
        <f t="shared" si="44"/>
        <v>19.649999999999999</v>
      </c>
      <c r="K511" s="6">
        <f t="shared" si="46"/>
        <v>0</v>
      </c>
      <c r="M511" s="39">
        <v>505</v>
      </c>
    </row>
    <row r="512" spans="2:13">
      <c r="B512" s="120"/>
      <c r="C512" s="116">
        <f t="shared" si="43"/>
        <v>19.649999999999999</v>
      </c>
      <c r="D512" s="106"/>
      <c r="E512" s="106"/>
      <c r="F512" s="106"/>
      <c r="G512" s="106"/>
      <c r="H512" s="107"/>
      <c r="I512" s="125">
        <f t="shared" si="45"/>
        <v>0</v>
      </c>
      <c r="J512" s="109">
        <f t="shared" si="44"/>
        <v>19.649999999999999</v>
      </c>
      <c r="K512" s="6">
        <f t="shared" si="46"/>
        <v>0</v>
      </c>
      <c r="M512" s="39">
        <v>506</v>
      </c>
    </row>
    <row r="513" spans="2:13">
      <c r="B513" s="120"/>
      <c r="C513" s="116">
        <f t="shared" si="43"/>
        <v>19.649999999999999</v>
      </c>
      <c r="D513" s="106"/>
      <c r="E513" s="106"/>
      <c r="F513" s="106"/>
      <c r="G513" s="106"/>
      <c r="H513" s="107"/>
      <c r="I513" s="125">
        <f t="shared" si="45"/>
        <v>0</v>
      </c>
      <c r="J513" s="109">
        <f t="shared" si="44"/>
        <v>19.649999999999999</v>
      </c>
      <c r="K513" s="6">
        <f t="shared" si="46"/>
        <v>0</v>
      </c>
      <c r="M513" s="39">
        <v>507</v>
      </c>
    </row>
    <row r="514" spans="2:13">
      <c r="B514" s="120"/>
      <c r="C514" s="116">
        <f t="shared" si="43"/>
        <v>19.649999999999999</v>
      </c>
      <c r="D514" s="106"/>
      <c r="E514" s="106"/>
      <c r="F514" s="106"/>
      <c r="G514" s="106"/>
      <c r="H514" s="107"/>
      <c r="I514" s="125">
        <f t="shared" si="45"/>
        <v>0</v>
      </c>
      <c r="J514" s="109">
        <f t="shared" si="44"/>
        <v>19.649999999999999</v>
      </c>
      <c r="K514" s="6">
        <f t="shared" si="46"/>
        <v>0</v>
      </c>
      <c r="M514" s="39">
        <v>508</v>
      </c>
    </row>
    <row r="515" spans="2:13">
      <c r="B515" s="120"/>
      <c r="C515" s="116">
        <f t="shared" si="43"/>
        <v>19.649999999999999</v>
      </c>
      <c r="D515" s="106"/>
      <c r="E515" s="106"/>
      <c r="F515" s="106"/>
      <c r="G515" s="106"/>
      <c r="H515" s="107"/>
      <c r="I515" s="125">
        <f t="shared" si="45"/>
        <v>0</v>
      </c>
      <c r="J515" s="109">
        <f t="shared" si="44"/>
        <v>19.649999999999999</v>
      </c>
      <c r="K515" s="6">
        <f t="shared" si="46"/>
        <v>0</v>
      </c>
      <c r="M515" s="39">
        <v>509</v>
      </c>
    </row>
    <row r="516" spans="2:13">
      <c r="B516" s="120"/>
      <c r="C516" s="116">
        <f t="shared" si="43"/>
        <v>19.649999999999999</v>
      </c>
      <c r="D516" s="106"/>
      <c r="E516" s="106"/>
      <c r="F516" s="106"/>
      <c r="G516" s="106"/>
      <c r="H516" s="107"/>
      <c r="I516" s="125">
        <f t="shared" si="45"/>
        <v>0</v>
      </c>
      <c r="J516" s="109">
        <f t="shared" si="44"/>
        <v>19.649999999999999</v>
      </c>
      <c r="K516" s="6">
        <f t="shared" si="46"/>
        <v>0</v>
      </c>
      <c r="M516" s="39">
        <v>510</v>
      </c>
    </row>
    <row r="517" spans="2:13">
      <c r="B517" s="120"/>
      <c r="C517" s="116">
        <f t="shared" si="43"/>
        <v>19.649999999999999</v>
      </c>
      <c r="D517" s="106"/>
      <c r="E517" s="106"/>
      <c r="F517" s="106"/>
      <c r="G517" s="106"/>
      <c r="H517" s="107"/>
      <c r="I517" s="125">
        <f t="shared" si="45"/>
        <v>0</v>
      </c>
      <c r="J517" s="109">
        <f t="shared" si="44"/>
        <v>19.649999999999999</v>
      </c>
      <c r="K517" s="6">
        <f t="shared" si="46"/>
        <v>0</v>
      </c>
      <c r="M517" s="39">
        <v>511</v>
      </c>
    </row>
    <row r="518" spans="2:13">
      <c r="B518" s="120"/>
      <c r="C518" s="116">
        <f t="shared" ref="C518:C581" si="47">IF(B518&gt;0,C517+B518,C517)</f>
        <v>19.649999999999999</v>
      </c>
      <c r="D518" s="106"/>
      <c r="E518" s="106"/>
      <c r="F518" s="106"/>
      <c r="G518" s="106"/>
      <c r="H518" s="107"/>
      <c r="I518" s="125">
        <f t="shared" si="45"/>
        <v>0</v>
      </c>
      <c r="J518" s="109">
        <f t="shared" ref="J518:J581" si="48">C518+I518</f>
        <v>19.649999999999999</v>
      </c>
      <c r="K518" s="6">
        <f t="shared" si="46"/>
        <v>0</v>
      </c>
      <c r="M518" s="39">
        <v>512</v>
      </c>
    </row>
    <row r="519" spans="2:13">
      <c r="B519" s="120"/>
      <c r="C519" s="116">
        <f t="shared" si="47"/>
        <v>19.649999999999999</v>
      </c>
      <c r="D519" s="106"/>
      <c r="E519" s="106"/>
      <c r="F519" s="106"/>
      <c r="G519" s="106"/>
      <c r="H519" s="107"/>
      <c r="I519" s="125">
        <f t="shared" ref="I519:I582" si="49">H519*I$5</f>
        <v>0</v>
      </c>
      <c r="J519" s="109">
        <f t="shared" si="48"/>
        <v>19.649999999999999</v>
      </c>
      <c r="K519" s="6">
        <f t="shared" ref="K519:K582" si="50">I519/J519</f>
        <v>0</v>
      </c>
      <c r="M519" s="39">
        <v>513</v>
      </c>
    </row>
    <row r="520" spans="2:13">
      <c r="B520" s="120"/>
      <c r="C520" s="116">
        <f t="shared" si="47"/>
        <v>19.649999999999999</v>
      </c>
      <c r="D520" s="106"/>
      <c r="E520" s="106"/>
      <c r="F520" s="106"/>
      <c r="G520" s="106"/>
      <c r="H520" s="107"/>
      <c r="I520" s="125">
        <f t="shared" si="49"/>
        <v>0</v>
      </c>
      <c r="J520" s="109">
        <f t="shared" si="48"/>
        <v>19.649999999999999</v>
      </c>
      <c r="K520" s="6">
        <f t="shared" si="50"/>
        <v>0</v>
      </c>
      <c r="M520" s="39">
        <v>514</v>
      </c>
    </row>
    <row r="521" spans="2:13">
      <c r="B521" s="120"/>
      <c r="C521" s="116">
        <f t="shared" si="47"/>
        <v>19.649999999999999</v>
      </c>
      <c r="D521" s="106"/>
      <c r="E521" s="106"/>
      <c r="F521" s="106"/>
      <c r="G521" s="106"/>
      <c r="H521" s="107"/>
      <c r="I521" s="125">
        <f t="shared" si="49"/>
        <v>0</v>
      </c>
      <c r="J521" s="109">
        <f t="shared" si="48"/>
        <v>19.649999999999999</v>
      </c>
      <c r="K521" s="6">
        <f t="shared" si="50"/>
        <v>0</v>
      </c>
      <c r="M521" s="39">
        <v>515</v>
      </c>
    </row>
    <row r="522" spans="2:13">
      <c r="B522" s="120"/>
      <c r="C522" s="116">
        <f t="shared" si="47"/>
        <v>19.649999999999999</v>
      </c>
      <c r="D522" s="106"/>
      <c r="E522" s="106"/>
      <c r="F522" s="106"/>
      <c r="G522" s="106"/>
      <c r="H522" s="107"/>
      <c r="I522" s="125">
        <f t="shared" si="49"/>
        <v>0</v>
      </c>
      <c r="J522" s="109">
        <f t="shared" si="48"/>
        <v>19.649999999999999</v>
      </c>
      <c r="K522" s="6">
        <f t="shared" si="50"/>
        <v>0</v>
      </c>
      <c r="M522" s="39">
        <v>516</v>
      </c>
    </row>
    <row r="523" spans="2:13">
      <c r="B523" s="120"/>
      <c r="C523" s="116">
        <f t="shared" si="47"/>
        <v>19.649999999999999</v>
      </c>
      <c r="D523" s="106"/>
      <c r="E523" s="106"/>
      <c r="F523" s="106"/>
      <c r="G523" s="106"/>
      <c r="H523" s="107"/>
      <c r="I523" s="125">
        <f t="shared" si="49"/>
        <v>0</v>
      </c>
      <c r="J523" s="109">
        <f t="shared" si="48"/>
        <v>19.649999999999999</v>
      </c>
      <c r="K523" s="6">
        <f t="shared" si="50"/>
        <v>0</v>
      </c>
      <c r="M523" s="39">
        <v>517</v>
      </c>
    </row>
    <row r="524" spans="2:13">
      <c r="B524" s="120"/>
      <c r="C524" s="116">
        <f t="shared" si="47"/>
        <v>19.649999999999999</v>
      </c>
      <c r="D524" s="106"/>
      <c r="E524" s="106"/>
      <c r="F524" s="106"/>
      <c r="G524" s="106"/>
      <c r="H524" s="107"/>
      <c r="I524" s="125">
        <f t="shared" si="49"/>
        <v>0</v>
      </c>
      <c r="J524" s="109">
        <f t="shared" si="48"/>
        <v>19.649999999999999</v>
      </c>
      <c r="K524" s="6">
        <f t="shared" si="50"/>
        <v>0</v>
      </c>
      <c r="M524" s="39">
        <v>518</v>
      </c>
    </row>
    <row r="525" spans="2:13">
      <c r="B525" s="120"/>
      <c r="C525" s="116">
        <f t="shared" si="47"/>
        <v>19.649999999999999</v>
      </c>
      <c r="D525" s="106"/>
      <c r="E525" s="106"/>
      <c r="F525" s="106"/>
      <c r="G525" s="106"/>
      <c r="H525" s="107"/>
      <c r="I525" s="125">
        <f t="shared" si="49"/>
        <v>0</v>
      </c>
      <c r="J525" s="109">
        <f t="shared" si="48"/>
        <v>19.649999999999999</v>
      </c>
      <c r="K525" s="6">
        <f t="shared" si="50"/>
        <v>0</v>
      </c>
      <c r="M525" s="39">
        <v>519</v>
      </c>
    </row>
    <row r="526" spans="2:13">
      <c r="B526" s="120"/>
      <c r="C526" s="116">
        <f t="shared" si="47"/>
        <v>19.649999999999999</v>
      </c>
      <c r="D526" s="106"/>
      <c r="E526" s="106"/>
      <c r="F526" s="106"/>
      <c r="G526" s="106"/>
      <c r="H526" s="107"/>
      <c r="I526" s="125">
        <f t="shared" si="49"/>
        <v>0</v>
      </c>
      <c r="J526" s="109">
        <f t="shared" si="48"/>
        <v>19.649999999999999</v>
      </c>
      <c r="K526" s="6">
        <f t="shared" si="50"/>
        <v>0</v>
      </c>
      <c r="M526" s="39">
        <v>520</v>
      </c>
    </row>
    <row r="527" spans="2:13">
      <c r="B527" s="120"/>
      <c r="C527" s="116">
        <f t="shared" si="47"/>
        <v>19.649999999999999</v>
      </c>
      <c r="D527" s="106"/>
      <c r="E527" s="106"/>
      <c r="F527" s="106"/>
      <c r="G527" s="106"/>
      <c r="H527" s="107"/>
      <c r="I527" s="125">
        <f t="shared" si="49"/>
        <v>0</v>
      </c>
      <c r="J527" s="109">
        <f t="shared" si="48"/>
        <v>19.649999999999999</v>
      </c>
      <c r="K527" s="6">
        <f t="shared" si="50"/>
        <v>0</v>
      </c>
      <c r="M527" s="39">
        <v>521</v>
      </c>
    </row>
    <row r="528" spans="2:13">
      <c r="B528" s="120"/>
      <c r="C528" s="116">
        <f t="shared" si="47"/>
        <v>19.649999999999999</v>
      </c>
      <c r="D528" s="106"/>
      <c r="E528" s="106"/>
      <c r="F528" s="106"/>
      <c r="G528" s="106"/>
      <c r="H528" s="107"/>
      <c r="I528" s="125">
        <f t="shared" si="49"/>
        <v>0</v>
      </c>
      <c r="J528" s="109">
        <f t="shared" si="48"/>
        <v>19.649999999999999</v>
      </c>
      <c r="K528" s="6">
        <f t="shared" si="50"/>
        <v>0</v>
      </c>
      <c r="M528" s="39">
        <v>522</v>
      </c>
    </row>
    <row r="529" spans="2:13">
      <c r="B529" s="120"/>
      <c r="C529" s="116">
        <f t="shared" si="47"/>
        <v>19.649999999999999</v>
      </c>
      <c r="D529" s="106"/>
      <c r="E529" s="106"/>
      <c r="F529" s="106"/>
      <c r="G529" s="106"/>
      <c r="H529" s="107"/>
      <c r="I529" s="125">
        <f t="shared" si="49"/>
        <v>0</v>
      </c>
      <c r="J529" s="109">
        <f t="shared" si="48"/>
        <v>19.649999999999999</v>
      </c>
      <c r="K529" s="6">
        <f t="shared" si="50"/>
        <v>0</v>
      </c>
      <c r="M529" s="39">
        <v>523</v>
      </c>
    </row>
    <row r="530" spans="2:13">
      <c r="B530" s="120"/>
      <c r="C530" s="116">
        <f t="shared" si="47"/>
        <v>19.649999999999999</v>
      </c>
      <c r="D530" s="106"/>
      <c r="E530" s="106"/>
      <c r="F530" s="106"/>
      <c r="G530" s="106"/>
      <c r="H530" s="107"/>
      <c r="I530" s="125">
        <f t="shared" si="49"/>
        <v>0</v>
      </c>
      <c r="J530" s="109">
        <f t="shared" si="48"/>
        <v>19.649999999999999</v>
      </c>
      <c r="K530" s="6">
        <f t="shared" si="50"/>
        <v>0</v>
      </c>
      <c r="M530" s="39">
        <v>524</v>
      </c>
    </row>
    <row r="531" spans="2:13">
      <c r="B531" s="120"/>
      <c r="C531" s="116">
        <f t="shared" si="47"/>
        <v>19.649999999999999</v>
      </c>
      <c r="D531" s="106"/>
      <c r="E531" s="106"/>
      <c r="F531" s="106"/>
      <c r="G531" s="106"/>
      <c r="H531" s="107"/>
      <c r="I531" s="125">
        <f t="shared" si="49"/>
        <v>0</v>
      </c>
      <c r="J531" s="109">
        <f t="shared" si="48"/>
        <v>19.649999999999999</v>
      </c>
      <c r="K531" s="6">
        <f t="shared" si="50"/>
        <v>0</v>
      </c>
      <c r="M531" s="39">
        <v>525</v>
      </c>
    </row>
    <row r="532" spans="2:13">
      <c r="B532" s="120"/>
      <c r="C532" s="116">
        <f t="shared" si="47"/>
        <v>19.649999999999999</v>
      </c>
      <c r="D532" s="106"/>
      <c r="E532" s="106"/>
      <c r="F532" s="106"/>
      <c r="G532" s="106"/>
      <c r="H532" s="107"/>
      <c r="I532" s="125">
        <f t="shared" si="49"/>
        <v>0</v>
      </c>
      <c r="J532" s="109">
        <f t="shared" si="48"/>
        <v>19.649999999999999</v>
      </c>
      <c r="K532" s="6">
        <f t="shared" si="50"/>
        <v>0</v>
      </c>
      <c r="M532" s="39">
        <v>526</v>
      </c>
    </row>
    <row r="533" spans="2:13">
      <c r="B533" s="120"/>
      <c r="C533" s="116">
        <f t="shared" si="47"/>
        <v>19.649999999999999</v>
      </c>
      <c r="D533" s="106"/>
      <c r="E533" s="106"/>
      <c r="F533" s="106"/>
      <c r="G533" s="106"/>
      <c r="H533" s="107"/>
      <c r="I533" s="125">
        <f t="shared" si="49"/>
        <v>0</v>
      </c>
      <c r="J533" s="109">
        <f t="shared" si="48"/>
        <v>19.649999999999999</v>
      </c>
      <c r="K533" s="6">
        <f t="shared" si="50"/>
        <v>0</v>
      </c>
      <c r="M533" s="39">
        <v>527</v>
      </c>
    </row>
    <row r="534" spans="2:13">
      <c r="B534" s="120"/>
      <c r="C534" s="116">
        <f t="shared" si="47"/>
        <v>19.649999999999999</v>
      </c>
      <c r="D534" s="106"/>
      <c r="E534" s="106"/>
      <c r="F534" s="106"/>
      <c r="G534" s="106"/>
      <c r="H534" s="107"/>
      <c r="I534" s="125">
        <f t="shared" si="49"/>
        <v>0</v>
      </c>
      <c r="J534" s="109">
        <f t="shared" si="48"/>
        <v>19.649999999999999</v>
      </c>
      <c r="K534" s="6">
        <f t="shared" si="50"/>
        <v>0</v>
      </c>
      <c r="M534" s="39">
        <v>528</v>
      </c>
    </row>
    <row r="535" spans="2:13">
      <c r="B535" s="120"/>
      <c r="C535" s="116">
        <f t="shared" si="47"/>
        <v>19.649999999999999</v>
      </c>
      <c r="D535" s="106"/>
      <c r="E535" s="106"/>
      <c r="F535" s="106"/>
      <c r="G535" s="106"/>
      <c r="H535" s="107"/>
      <c r="I535" s="125">
        <f t="shared" si="49"/>
        <v>0</v>
      </c>
      <c r="J535" s="109">
        <f t="shared" si="48"/>
        <v>19.649999999999999</v>
      </c>
      <c r="K535" s="6">
        <f t="shared" si="50"/>
        <v>0</v>
      </c>
      <c r="M535" s="39">
        <v>529</v>
      </c>
    </row>
    <row r="536" spans="2:13">
      <c r="B536" s="120"/>
      <c r="C536" s="116">
        <f t="shared" si="47"/>
        <v>19.649999999999999</v>
      </c>
      <c r="D536" s="106"/>
      <c r="E536" s="106"/>
      <c r="F536" s="106"/>
      <c r="G536" s="106"/>
      <c r="H536" s="107"/>
      <c r="I536" s="125">
        <f t="shared" si="49"/>
        <v>0</v>
      </c>
      <c r="J536" s="109">
        <f t="shared" si="48"/>
        <v>19.649999999999999</v>
      </c>
      <c r="K536" s="6">
        <f t="shared" si="50"/>
        <v>0</v>
      </c>
      <c r="M536" s="39">
        <v>530</v>
      </c>
    </row>
    <row r="537" spans="2:13">
      <c r="B537" s="120"/>
      <c r="C537" s="116">
        <f t="shared" si="47"/>
        <v>19.649999999999999</v>
      </c>
      <c r="D537" s="106"/>
      <c r="E537" s="106"/>
      <c r="F537" s="106"/>
      <c r="G537" s="106"/>
      <c r="H537" s="107"/>
      <c r="I537" s="125">
        <f t="shared" si="49"/>
        <v>0</v>
      </c>
      <c r="J537" s="109">
        <f t="shared" si="48"/>
        <v>19.649999999999999</v>
      </c>
      <c r="K537" s="6">
        <f t="shared" si="50"/>
        <v>0</v>
      </c>
      <c r="M537" s="39">
        <v>531</v>
      </c>
    </row>
    <row r="538" spans="2:13">
      <c r="B538" s="120"/>
      <c r="C538" s="116">
        <f t="shared" si="47"/>
        <v>19.649999999999999</v>
      </c>
      <c r="D538" s="106"/>
      <c r="E538" s="106"/>
      <c r="F538" s="106"/>
      <c r="G538" s="106"/>
      <c r="H538" s="107"/>
      <c r="I538" s="125">
        <f t="shared" si="49"/>
        <v>0</v>
      </c>
      <c r="J538" s="109">
        <f t="shared" si="48"/>
        <v>19.649999999999999</v>
      </c>
      <c r="K538" s="6">
        <f t="shared" si="50"/>
        <v>0</v>
      </c>
      <c r="M538" s="39">
        <v>532</v>
      </c>
    </row>
    <row r="539" spans="2:13">
      <c r="B539" s="120"/>
      <c r="C539" s="116">
        <f t="shared" si="47"/>
        <v>19.649999999999999</v>
      </c>
      <c r="D539" s="106"/>
      <c r="E539" s="106"/>
      <c r="F539" s="106"/>
      <c r="G539" s="106"/>
      <c r="H539" s="107"/>
      <c r="I539" s="125">
        <f t="shared" si="49"/>
        <v>0</v>
      </c>
      <c r="J539" s="109">
        <f t="shared" si="48"/>
        <v>19.649999999999999</v>
      </c>
      <c r="K539" s="6">
        <f t="shared" si="50"/>
        <v>0</v>
      </c>
      <c r="M539" s="39">
        <v>533</v>
      </c>
    </row>
    <row r="540" spans="2:13">
      <c r="B540" s="120"/>
      <c r="C540" s="116">
        <f t="shared" si="47"/>
        <v>19.649999999999999</v>
      </c>
      <c r="D540" s="106"/>
      <c r="E540" s="106"/>
      <c r="F540" s="106"/>
      <c r="G540" s="106"/>
      <c r="H540" s="107"/>
      <c r="I540" s="125">
        <f t="shared" si="49"/>
        <v>0</v>
      </c>
      <c r="J540" s="109">
        <f t="shared" si="48"/>
        <v>19.649999999999999</v>
      </c>
      <c r="K540" s="6">
        <f t="shared" si="50"/>
        <v>0</v>
      </c>
      <c r="M540" s="39">
        <v>534</v>
      </c>
    </row>
    <row r="541" spans="2:13">
      <c r="B541" s="120"/>
      <c r="C541" s="116">
        <f t="shared" si="47"/>
        <v>19.649999999999999</v>
      </c>
      <c r="D541" s="106"/>
      <c r="E541" s="106"/>
      <c r="F541" s="106"/>
      <c r="G541" s="106"/>
      <c r="H541" s="107"/>
      <c r="I541" s="125">
        <f t="shared" si="49"/>
        <v>0</v>
      </c>
      <c r="J541" s="109">
        <f t="shared" si="48"/>
        <v>19.649999999999999</v>
      </c>
      <c r="K541" s="6">
        <f t="shared" si="50"/>
        <v>0</v>
      </c>
      <c r="M541" s="39">
        <v>535</v>
      </c>
    </row>
    <row r="542" spans="2:13">
      <c r="B542" s="120"/>
      <c r="C542" s="116">
        <f t="shared" si="47"/>
        <v>19.649999999999999</v>
      </c>
      <c r="D542" s="106"/>
      <c r="E542" s="106"/>
      <c r="F542" s="106"/>
      <c r="G542" s="106"/>
      <c r="H542" s="107"/>
      <c r="I542" s="125">
        <f t="shared" si="49"/>
        <v>0</v>
      </c>
      <c r="J542" s="109">
        <f t="shared" si="48"/>
        <v>19.649999999999999</v>
      </c>
      <c r="K542" s="6">
        <f t="shared" si="50"/>
        <v>0</v>
      </c>
      <c r="M542" s="39">
        <v>536</v>
      </c>
    </row>
    <row r="543" spans="2:13">
      <c r="B543" s="120"/>
      <c r="C543" s="116">
        <f t="shared" si="47"/>
        <v>19.649999999999999</v>
      </c>
      <c r="D543" s="106"/>
      <c r="E543" s="106"/>
      <c r="F543" s="106"/>
      <c r="G543" s="106"/>
      <c r="H543" s="107"/>
      <c r="I543" s="125">
        <f t="shared" si="49"/>
        <v>0</v>
      </c>
      <c r="J543" s="109">
        <f t="shared" si="48"/>
        <v>19.649999999999999</v>
      </c>
      <c r="K543" s="6">
        <f t="shared" si="50"/>
        <v>0</v>
      </c>
      <c r="M543" s="39">
        <v>537</v>
      </c>
    </row>
    <row r="544" spans="2:13">
      <c r="B544" s="120"/>
      <c r="C544" s="116">
        <f t="shared" si="47"/>
        <v>19.649999999999999</v>
      </c>
      <c r="D544" s="106"/>
      <c r="E544" s="106"/>
      <c r="F544" s="106"/>
      <c r="G544" s="106"/>
      <c r="H544" s="107"/>
      <c r="I544" s="125">
        <f t="shared" si="49"/>
        <v>0</v>
      </c>
      <c r="J544" s="109">
        <f t="shared" si="48"/>
        <v>19.649999999999999</v>
      </c>
      <c r="K544" s="6">
        <f t="shared" si="50"/>
        <v>0</v>
      </c>
      <c r="M544" s="39">
        <v>538</v>
      </c>
    </row>
    <row r="545" spans="2:13">
      <c r="B545" s="120"/>
      <c r="C545" s="116">
        <f t="shared" si="47"/>
        <v>19.649999999999999</v>
      </c>
      <c r="D545" s="106"/>
      <c r="E545" s="106"/>
      <c r="F545" s="106"/>
      <c r="G545" s="106"/>
      <c r="H545" s="107"/>
      <c r="I545" s="125">
        <f t="shared" si="49"/>
        <v>0</v>
      </c>
      <c r="J545" s="109">
        <f t="shared" si="48"/>
        <v>19.649999999999999</v>
      </c>
      <c r="K545" s="6">
        <f t="shared" si="50"/>
        <v>0</v>
      </c>
      <c r="M545" s="39">
        <v>539</v>
      </c>
    </row>
    <row r="546" spans="2:13">
      <c r="B546" s="120"/>
      <c r="C546" s="116">
        <f t="shared" si="47"/>
        <v>19.649999999999999</v>
      </c>
      <c r="D546" s="106"/>
      <c r="E546" s="106"/>
      <c r="F546" s="106"/>
      <c r="G546" s="106"/>
      <c r="H546" s="107"/>
      <c r="I546" s="125">
        <f t="shared" si="49"/>
        <v>0</v>
      </c>
      <c r="J546" s="109">
        <f t="shared" si="48"/>
        <v>19.649999999999999</v>
      </c>
      <c r="K546" s="6">
        <f t="shared" si="50"/>
        <v>0</v>
      </c>
      <c r="M546" s="39">
        <v>540</v>
      </c>
    </row>
    <row r="547" spans="2:13">
      <c r="B547" s="120"/>
      <c r="C547" s="116">
        <f t="shared" si="47"/>
        <v>19.649999999999999</v>
      </c>
      <c r="D547" s="106"/>
      <c r="E547" s="106"/>
      <c r="F547" s="106"/>
      <c r="G547" s="106"/>
      <c r="H547" s="107"/>
      <c r="I547" s="125">
        <f t="shared" si="49"/>
        <v>0</v>
      </c>
      <c r="J547" s="109">
        <f t="shared" si="48"/>
        <v>19.649999999999999</v>
      </c>
      <c r="K547" s="6">
        <f t="shared" si="50"/>
        <v>0</v>
      </c>
      <c r="M547" s="39">
        <v>541</v>
      </c>
    </row>
    <row r="548" spans="2:13">
      <c r="B548" s="120"/>
      <c r="C548" s="116">
        <f t="shared" si="47"/>
        <v>19.649999999999999</v>
      </c>
      <c r="D548" s="106"/>
      <c r="E548" s="106"/>
      <c r="F548" s="106"/>
      <c r="G548" s="106"/>
      <c r="H548" s="107"/>
      <c r="I548" s="125">
        <f t="shared" si="49"/>
        <v>0</v>
      </c>
      <c r="J548" s="109">
        <f t="shared" si="48"/>
        <v>19.649999999999999</v>
      </c>
      <c r="K548" s="6">
        <f t="shared" si="50"/>
        <v>0</v>
      </c>
      <c r="M548" s="39">
        <v>542</v>
      </c>
    </row>
    <row r="549" spans="2:13">
      <c r="B549" s="120"/>
      <c r="C549" s="116">
        <f t="shared" si="47"/>
        <v>19.649999999999999</v>
      </c>
      <c r="D549" s="106"/>
      <c r="E549" s="106"/>
      <c r="F549" s="106"/>
      <c r="G549" s="106"/>
      <c r="H549" s="107"/>
      <c r="I549" s="125">
        <f t="shared" si="49"/>
        <v>0</v>
      </c>
      <c r="J549" s="109">
        <f t="shared" si="48"/>
        <v>19.649999999999999</v>
      </c>
      <c r="K549" s="6">
        <f t="shared" si="50"/>
        <v>0</v>
      </c>
      <c r="M549" s="39">
        <v>543</v>
      </c>
    </row>
    <row r="550" spans="2:13">
      <c r="B550" s="120"/>
      <c r="C550" s="116">
        <f t="shared" si="47"/>
        <v>19.649999999999999</v>
      </c>
      <c r="D550" s="106"/>
      <c r="E550" s="106"/>
      <c r="F550" s="106"/>
      <c r="G550" s="106"/>
      <c r="H550" s="107"/>
      <c r="I550" s="125">
        <f t="shared" si="49"/>
        <v>0</v>
      </c>
      <c r="J550" s="109">
        <f t="shared" si="48"/>
        <v>19.649999999999999</v>
      </c>
      <c r="K550" s="6">
        <f t="shared" si="50"/>
        <v>0</v>
      </c>
      <c r="M550" s="39">
        <v>544</v>
      </c>
    </row>
    <row r="551" spans="2:13">
      <c r="B551" s="120"/>
      <c r="C551" s="116">
        <f t="shared" si="47"/>
        <v>19.649999999999999</v>
      </c>
      <c r="D551" s="106"/>
      <c r="E551" s="106"/>
      <c r="F551" s="106"/>
      <c r="G551" s="106"/>
      <c r="H551" s="107"/>
      <c r="I551" s="125">
        <f t="shared" si="49"/>
        <v>0</v>
      </c>
      <c r="J551" s="109">
        <f t="shared" si="48"/>
        <v>19.649999999999999</v>
      </c>
      <c r="K551" s="6">
        <f t="shared" si="50"/>
        <v>0</v>
      </c>
      <c r="M551" s="39">
        <v>545</v>
      </c>
    </row>
    <row r="552" spans="2:13">
      <c r="B552" s="120"/>
      <c r="C552" s="116">
        <f t="shared" si="47"/>
        <v>19.649999999999999</v>
      </c>
      <c r="D552" s="106"/>
      <c r="E552" s="106"/>
      <c r="F552" s="106"/>
      <c r="G552" s="106"/>
      <c r="H552" s="107"/>
      <c r="I552" s="125">
        <f t="shared" si="49"/>
        <v>0</v>
      </c>
      <c r="J552" s="109">
        <f t="shared" si="48"/>
        <v>19.649999999999999</v>
      </c>
      <c r="K552" s="6">
        <f t="shared" si="50"/>
        <v>0</v>
      </c>
      <c r="M552" s="39">
        <v>546</v>
      </c>
    </row>
    <row r="553" spans="2:13">
      <c r="B553" s="120"/>
      <c r="C553" s="116">
        <f t="shared" si="47"/>
        <v>19.649999999999999</v>
      </c>
      <c r="D553" s="106"/>
      <c r="E553" s="106"/>
      <c r="F553" s="106"/>
      <c r="G553" s="106"/>
      <c r="H553" s="107"/>
      <c r="I553" s="125">
        <f t="shared" si="49"/>
        <v>0</v>
      </c>
      <c r="J553" s="109">
        <f t="shared" si="48"/>
        <v>19.649999999999999</v>
      </c>
      <c r="K553" s="6">
        <f t="shared" si="50"/>
        <v>0</v>
      </c>
      <c r="M553" s="39">
        <v>547</v>
      </c>
    </row>
    <row r="554" spans="2:13">
      <c r="B554" s="120"/>
      <c r="C554" s="116">
        <f t="shared" si="47"/>
        <v>19.649999999999999</v>
      </c>
      <c r="D554" s="106"/>
      <c r="E554" s="106"/>
      <c r="F554" s="106"/>
      <c r="G554" s="106"/>
      <c r="H554" s="107"/>
      <c r="I554" s="125">
        <f t="shared" si="49"/>
        <v>0</v>
      </c>
      <c r="J554" s="109">
        <f t="shared" si="48"/>
        <v>19.649999999999999</v>
      </c>
      <c r="K554" s="6">
        <f t="shared" si="50"/>
        <v>0</v>
      </c>
      <c r="M554" s="39">
        <v>548</v>
      </c>
    </row>
    <row r="555" spans="2:13">
      <c r="B555" s="120"/>
      <c r="C555" s="116">
        <f t="shared" si="47"/>
        <v>19.649999999999999</v>
      </c>
      <c r="D555" s="106"/>
      <c r="E555" s="106"/>
      <c r="F555" s="106"/>
      <c r="G555" s="106"/>
      <c r="H555" s="107"/>
      <c r="I555" s="125">
        <f t="shared" si="49"/>
        <v>0</v>
      </c>
      <c r="J555" s="109">
        <f t="shared" si="48"/>
        <v>19.649999999999999</v>
      </c>
      <c r="K555" s="6">
        <f t="shared" si="50"/>
        <v>0</v>
      </c>
      <c r="M555" s="39">
        <v>549</v>
      </c>
    </row>
    <row r="556" spans="2:13">
      <c r="B556" s="120"/>
      <c r="C556" s="116">
        <f t="shared" si="47"/>
        <v>19.649999999999999</v>
      </c>
      <c r="D556" s="106"/>
      <c r="E556" s="106"/>
      <c r="F556" s="106"/>
      <c r="G556" s="106"/>
      <c r="H556" s="107"/>
      <c r="I556" s="125">
        <f t="shared" si="49"/>
        <v>0</v>
      </c>
      <c r="J556" s="109">
        <f t="shared" si="48"/>
        <v>19.649999999999999</v>
      </c>
      <c r="K556" s="6">
        <f t="shared" si="50"/>
        <v>0</v>
      </c>
      <c r="M556" s="39">
        <v>550</v>
      </c>
    </row>
    <row r="557" spans="2:13">
      <c r="B557" s="120"/>
      <c r="C557" s="116">
        <f t="shared" si="47"/>
        <v>19.649999999999999</v>
      </c>
      <c r="D557" s="106"/>
      <c r="E557" s="106"/>
      <c r="F557" s="106"/>
      <c r="G557" s="106"/>
      <c r="H557" s="107"/>
      <c r="I557" s="125">
        <f t="shared" si="49"/>
        <v>0</v>
      </c>
      <c r="J557" s="109">
        <f t="shared" si="48"/>
        <v>19.649999999999999</v>
      </c>
      <c r="K557" s="6">
        <f t="shared" si="50"/>
        <v>0</v>
      </c>
      <c r="M557" s="39">
        <v>551</v>
      </c>
    </row>
    <row r="558" spans="2:13">
      <c r="B558" s="120"/>
      <c r="C558" s="116">
        <f t="shared" si="47"/>
        <v>19.649999999999999</v>
      </c>
      <c r="D558" s="106"/>
      <c r="E558" s="106"/>
      <c r="F558" s="106"/>
      <c r="G558" s="106"/>
      <c r="H558" s="107"/>
      <c r="I558" s="125">
        <f t="shared" si="49"/>
        <v>0</v>
      </c>
      <c r="J558" s="109">
        <f t="shared" si="48"/>
        <v>19.649999999999999</v>
      </c>
      <c r="K558" s="6">
        <f t="shared" si="50"/>
        <v>0</v>
      </c>
      <c r="M558" s="39">
        <v>552</v>
      </c>
    </row>
    <row r="559" spans="2:13">
      <c r="B559" s="120"/>
      <c r="C559" s="116">
        <f t="shared" si="47"/>
        <v>19.649999999999999</v>
      </c>
      <c r="D559" s="106"/>
      <c r="E559" s="106"/>
      <c r="F559" s="106"/>
      <c r="G559" s="106"/>
      <c r="H559" s="107"/>
      <c r="I559" s="125">
        <f t="shared" si="49"/>
        <v>0</v>
      </c>
      <c r="J559" s="109">
        <f t="shared" si="48"/>
        <v>19.649999999999999</v>
      </c>
      <c r="K559" s="6">
        <f t="shared" si="50"/>
        <v>0</v>
      </c>
      <c r="M559" s="39">
        <v>553</v>
      </c>
    </row>
    <row r="560" spans="2:13">
      <c r="B560" s="120"/>
      <c r="C560" s="116">
        <f t="shared" si="47"/>
        <v>19.649999999999999</v>
      </c>
      <c r="D560" s="106"/>
      <c r="E560" s="106"/>
      <c r="F560" s="106"/>
      <c r="G560" s="106"/>
      <c r="H560" s="107"/>
      <c r="I560" s="125">
        <f t="shared" si="49"/>
        <v>0</v>
      </c>
      <c r="J560" s="109">
        <f t="shared" si="48"/>
        <v>19.649999999999999</v>
      </c>
      <c r="K560" s="6">
        <f t="shared" si="50"/>
        <v>0</v>
      </c>
      <c r="M560" s="39">
        <v>554</v>
      </c>
    </row>
    <row r="561" spans="2:13">
      <c r="B561" s="120"/>
      <c r="C561" s="116">
        <f t="shared" si="47"/>
        <v>19.649999999999999</v>
      </c>
      <c r="D561" s="106"/>
      <c r="E561" s="106"/>
      <c r="F561" s="106"/>
      <c r="G561" s="106"/>
      <c r="H561" s="107"/>
      <c r="I561" s="125">
        <f t="shared" si="49"/>
        <v>0</v>
      </c>
      <c r="J561" s="109">
        <f t="shared" si="48"/>
        <v>19.649999999999999</v>
      </c>
      <c r="K561" s="6">
        <f t="shared" si="50"/>
        <v>0</v>
      </c>
      <c r="M561" s="39">
        <v>555</v>
      </c>
    </row>
    <row r="562" spans="2:13">
      <c r="B562" s="120"/>
      <c r="C562" s="116">
        <f t="shared" si="47"/>
        <v>19.649999999999999</v>
      </c>
      <c r="D562" s="106"/>
      <c r="E562" s="106"/>
      <c r="F562" s="106"/>
      <c r="G562" s="106"/>
      <c r="H562" s="107"/>
      <c r="I562" s="125">
        <f t="shared" si="49"/>
        <v>0</v>
      </c>
      <c r="J562" s="109">
        <f t="shared" si="48"/>
        <v>19.649999999999999</v>
      </c>
      <c r="K562" s="6">
        <f t="shared" si="50"/>
        <v>0</v>
      </c>
      <c r="M562" s="39">
        <v>556</v>
      </c>
    </row>
    <row r="563" spans="2:13">
      <c r="B563" s="120"/>
      <c r="C563" s="116">
        <f t="shared" si="47"/>
        <v>19.649999999999999</v>
      </c>
      <c r="D563" s="106"/>
      <c r="E563" s="106"/>
      <c r="F563" s="106"/>
      <c r="G563" s="106"/>
      <c r="H563" s="107"/>
      <c r="I563" s="125">
        <f t="shared" si="49"/>
        <v>0</v>
      </c>
      <c r="J563" s="109">
        <f t="shared" si="48"/>
        <v>19.649999999999999</v>
      </c>
      <c r="K563" s="6">
        <f t="shared" si="50"/>
        <v>0</v>
      </c>
      <c r="M563" s="39">
        <v>557</v>
      </c>
    </row>
    <row r="564" spans="2:13">
      <c r="B564" s="120"/>
      <c r="C564" s="116">
        <f t="shared" si="47"/>
        <v>19.649999999999999</v>
      </c>
      <c r="D564" s="106"/>
      <c r="E564" s="106"/>
      <c r="F564" s="106"/>
      <c r="G564" s="106"/>
      <c r="H564" s="107"/>
      <c r="I564" s="125">
        <f t="shared" si="49"/>
        <v>0</v>
      </c>
      <c r="J564" s="109">
        <f t="shared" si="48"/>
        <v>19.649999999999999</v>
      </c>
      <c r="K564" s="6">
        <f t="shared" si="50"/>
        <v>0</v>
      </c>
      <c r="M564" s="39">
        <v>558</v>
      </c>
    </row>
    <row r="565" spans="2:13">
      <c r="B565" s="120"/>
      <c r="C565" s="116">
        <f t="shared" si="47"/>
        <v>19.649999999999999</v>
      </c>
      <c r="D565" s="106"/>
      <c r="E565" s="106"/>
      <c r="F565" s="106"/>
      <c r="G565" s="106"/>
      <c r="H565" s="107"/>
      <c r="I565" s="125">
        <f t="shared" si="49"/>
        <v>0</v>
      </c>
      <c r="J565" s="109">
        <f t="shared" si="48"/>
        <v>19.649999999999999</v>
      </c>
      <c r="K565" s="6">
        <f t="shared" si="50"/>
        <v>0</v>
      </c>
      <c r="M565" s="39">
        <v>559</v>
      </c>
    </row>
    <row r="566" spans="2:13">
      <c r="B566" s="120"/>
      <c r="C566" s="116">
        <f t="shared" si="47"/>
        <v>19.649999999999999</v>
      </c>
      <c r="D566" s="106"/>
      <c r="E566" s="106"/>
      <c r="F566" s="106"/>
      <c r="G566" s="106"/>
      <c r="H566" s="107"/>
      <c r="I566" s="125">
        <f t="shared" si="49"/>
        <v>0</v>
      </c>
      <c r="J566" s="109">
        <f t="shared" si="48"/>
        <v>19.649999999999999</v>
      </c>
      <c r="K566" s="6">
        <f t="shared" si="50"/>
        <v>0</v>
      </c>
      <c r="M566" s="39">
        <v>560</v>
      </c>
    </row>
    <row r="567" spans="2:13">
      <c r="B567" s="120"/>
      <c r="C567" s="116">
        <f t="shared" si="47"/>
        <v>19.649999999999999</v>
      </c>
      <c r="D567" s="106"/>
      <c r="E567" s="106"/>
      <c r="F567" s="106"/>
      <c r="G567" s="106"/>
      <c r="H567" s="107"/>
      <c r="I567" s="125">
        <f t="shared" si="49"/>
        <v>0</v>
      </c>
      <c r="J567" s="109">
        <f t="shared" si="48"/>
        <v>19.649999999999999</v>
      </c>
      <c r="K567" s="6">
        <f t="shared" si="50"/>
        <v>0</v>
      </c>
      <c r="M567" s="39">
        <v>561</v>
      </c>
    </row>
    <row r="568" spans="2:13">
      <c r="B568" s="120"/>
      <c r="C568" s="116">
        <f t="shared" si="47"/>
        <v>19.649999999999999</v>
      </c>
      <c r="D568" s="106"/>
      <c r="E568" s="106"/>
      <c r="F568" s="106"/>
      <c r="G568" s="106"/>
      <c r="H568" s="107"/>
      <c r="I568" s="125">
        <f t="shared" si="49"/>
        <v>0</v>
      </c>
      <c r="J568" s="109">
        <f t="shared" si="48"/>
        <v>19.649999999999999</v>
      </c>
      <c r="K568" s="6">
        <f t="shared" si="50"/>
        <v>0</v>
      </c>
      <c r="M568" s="39">
        <v>562</v>
      </c>
    </row>
    <row r="569" spans="2:13">
      <c r="B569" s="120"/>
      <c r="C569" s="116">
        <f t="shared" si="47"/>
        <v>19.649999999999999</v>
      </c>
      <c r="D569" s="106"/>
      <c r="E569" s="106"/>
      <c r="F569" s="106"/>
      <c r="G569" s="106"/>
      <c r="H569" s="107"/>
      <c r="I569" s="125">
        <f t="shared" si="49"/>
        <v>0</v>
      </c>
      <c r="J569" s="109">
        <f t="shared" si="48"/>
        <v>19.649999999999999</v>
      </c>
      <c r="K569" s="6">
        <f t="shared" si="50"/>
        <v>0</v>
      </c>
      <c r="M569" s="39">
        <v>563</v>
      </c>
    </row>
    <row r="570" spans="2:13">
      <c r="B570" s="120"/>
      <c r="C570" s="116">
        <f t="shared" si="47"/>
        <v>19.649999999999999</v>
      </c>
      <c r="D570" s="106"/>
      <c r="E570" s="106"/>
      <c r="F570" s="106"/>
      <c r="G570" s="106"/>
      <c r="H570" s="107"/>
      <c r="I570" s="125">
        <f t="shared" si="49"/>
        <v>0</v>
      </c>
      <c r="J570" s="109">
        <f t="shared" si="48"/>
        <v>19.649999999999999</v>
      </c>
      <c r="K570" s="6">
        <f t="shared" si="50"/>
        <v>0</v>
      </c>
      <c r="M570" s="39">
        <v>564</v>
      </c>
    </row>
    <row r="571" spans="2:13">
      <c r="B571" s="120"/>
      <c r="C571" s="116">
        <f t="shared" si="47"/>
        <v>19.649999999999999</v>
      </c>
      <c r="D571" s="106"/>
      <c r="E571" s="106"/>
      <c r="F571" s="106"/>
      <c r="G571" s="106"/>
      <c r="H571" s="107"/>
      <c r="I571" s="125">
        <f t="shared" si="49"/>
        <v>0</v>
      </c>
      <c r="J571" s="109">
        <f t="shared" si="48"/>
        <v>19.649999999999999</v>
      </c>
      <c r="K571" s="6">
        <f t="shared" si="50"/>
        <v>0</v>
      </c>
      <c r="M571" s="39">
        <v>565</v>
      </c>
    </row>
    <row r="572" spans="2:13">
      <c r="B572" s="120"/>
      <c r="C572" s="116">
        <f t="shared" si="47"/>
        <v>19.649999999999999</v>
      </c>
      <c r="D572" s="106"/>
      <c r="E572" s="106"/>
      <c r="F572" s="106"/>
      <c r="G572" s="106"/>
      <c r="H572" s="107"/>
      <c r="I572" s="125">
        <f t="shared" si="49"/>
        <v>0</v>
      </c>
      <c r="J572" s="109">
        <f t="shared" si="48"/>
        <v>19.649999999999999</v>
      </c>
      <c r="K572" s="6">
        <f t="shared" si="50"/>
        <v>0</v>
      </c>
      <c r="M572" s="39">
        <v>566</v>
      </c>
    </row>
    <row r="573" spans="2:13">
      <c r="B573" s="120"/>
      <c r="C573" s="116">
        <f t="shared" si="47"/>
        <v>19.649999999999999</v>
      </c>
      <c r="D573" s="106"/>
      <c r="E573" s="106"/>
      <c r="F573" s="106"/>
      <c r="G573" s="106"/>
      <c r="H573" s="107"/>
      <c r="I573" s="125">
        <f t="shared" si="49"/>
        <v>0</v>
      </c>
      <c r="J573" s="109">
        <f t="shared" si="48"/>
        <v>19.649999999999999</v>
      </c>
      <c r="K573" s="6">
        <f t="shared" si="50"/>
        <v>0</v>
      </c>
      <c r="M573" s="39">
        <v>567</v>
      </c>
    </row>
    <row r="574" spans="2:13">
      <c r="B574" s="120"/>
      <c r="C574" s="116">
        <f t="shared" si="47"/>
        <v>19.649999999999999</v>
      </c>
      <c r="D574" s="106"/>
      <c r="E574" s="106"/>
      <c r="F574" s="106"/>
      <c r="G574" s="106"/>
      <c r="H574" s="107"/>
      <c r="I574" s="125">
        <f t="shared" si="49"/>
        <v>0</v>
      </c>
      <c r="J574" s="109">
        <f t="shared" si="48"/>
        <v>19.649999999999999</v>
      </c>
      <c r="K574" s="6">
        <f t="shared" si="50"/>
        <v>0</v>
      </c>
      <c r="M574" s="39">
        <v>568</v>
      </c>
    </row>
    <row r="575" spans="2:13">
      <c r="B575" s="120"/>
      <c r="C575" s="116">
        <f t="shared" si="47"/>
        <v>19.649999999999999</v>
      </c>
      <c r="D575" s="106"/>
      <c r="E575" s="106"/>
      <c r="F575" s="106"/>
      <c r="G575" s="106"/>
      <c r="H575" s="107"/>
      <c r="I575" s="125">
        <f t="shared" si="49"/>
        <v>0</v>
      </c>
      <c r="J575" s="109">
        <f t="shared" si="48"/>
        <v>19.649999999999999</v>
      </c>
      <c r="K575" s="6">
        <f t="shared" si="50"/>
        <v>0</v>
      </c>
      <c r="M575" s="39">
        <v>569</v>
      </c>
    </row>
    <row r="576" spans="2:13">
      <c r="B576" s="120"/>
      <c r="C576" s="116">
        <f t="shared" si="47"/>
        <v>19.649999999999999</v>
      </c>
      <c r="D576" s="106"/>
      <c r="E576" s="106"/>
      <c r="F576" s="106"/>
      <c r="G576" s="106"/>
      <c r="H576" s="107"/>
      <c r="I576" s="125">
        <f t="shared" si="49"/>
        <v>0</v>
      </c>
      <c r="J576" s="109">
        <f t="shared" si="48"/>
        <v>19.649999999999999</v>
      </c>
      <c r="K576" s="6">
        <f t="shared" si="50"/>
        <v>0</v>
      </c>
      <c r="M576" s="39">
        <v>570</v>
      </c>
    </row>
    <row r="577" spans="2:13">
      <c r="B577" s="120"/>
      <c r="C577" s="116">
        <f t="shared" si="47"/>
        <v>19.649999999999999</v>
      </c>
      <c r="D577" s="106"/>
      <c r="E577" s="106"/>
      <c r="F577" s="106"/>
      <c r="G577" s="106"/>
      <c r="H577" s="107"/>
      <c r="I577" s="125">
        <f t="shared" si="49"/>
        <v>0</v>
      </c>
      <c r="J577" s="109">
        <f t="shared" si="48"/>
        <v>19.649999999999999</v>
      </c>
      <c r="K577" s="6">
        <f t="shared" si="50"/>
        <v>0</v>
      </c>
      <c r="M577" s="39">
        <v>571</v>
      </c>
    </row>
    <row r="578" spans="2:13">
      <c r="B578" s="120"/>
      <c r="C578" s="116">
        <f t="shared" si="47"/>
        <v>19.649999999999999</v>
      </c>
      <c r="D578" s="106"/>
      <c r="E578" s="106"/>
      <c r="F578" s="106"/>
      <c r="G578" s="106"/>
      <c r="H578" s="107"/>
      <c r="I578" s="125">
        <f t="shared" si="49"/>
        <v>0</v>
      </c>
      <c r="J578" s="109">
        <f t="shared" si="48"/>
        <v>19.649999999999999</v>
      </c>
      <c r="K578" s="6">
        <f t="shared" si="50"/>
        <v>0</v>
      </c>
      <c r="M578" s="39">
        <v>572</v>
      </c>
    </row>
    <row r="579" spans="2:13">
      <c r="B579" s="120"/>
      <c r="C579" s="116">
        <f t="shared" si="47"/>
        <v>19.649999999999999</v>
      </c>
      <c r="D579" s="106"/>
      <c r="E579" s="106"/>
      <c r="F579" s="106"/>
      <c r="G579" s="106"/>
      <c r="H579" s="107"/>
      <c r="I579" s="125">
        <f t="shared" si="49"/>
        <v>0</v>
      </c>
      <c r="J579" s="109">
        <f t="shared" si="48"/>
        <v>19.649999999999999</v>
      </c>
      <c r="K579" s="6">
        <f t="shared" si="50"/>
        <v>0</v>
      </c>
      <c r="M579" s="39">
        <v>573</v>
      </c>
    </row>
    <row r="580" spans="2:13">
      <c r="B580" s="120"/>
      <c r="C580" s="116">
        <f t="shared" si="47"/>
        <v>19.649999999999999</v>
      </c>
      <c r="D580" s="106"/>
      <c r="E580" s="106"/>
      <c r="F580" s="106"/>
      <c r="G580" s="106"/>
      <c r="H580" s="107"/>
      <c r="I580" s="125">
        <f t="shared" si="49"/>
        <v>0</v>
      </c>
      <c r="J580" s="109">
        <f t="shared" si="48"/>
        <v>19.649999999999999</v>
      </c>
      <c r="K580" s="6">
        <f t="shared" si="50"/>
        <v>0</v>
      </c>
      <c r="M580" s="39">
        <v>574</v>
      </c>
    </row>
    <row r="581" spans="2:13">
      <c r="B581" s="120"/>
      <c r="C581" s="116">
        <f t="shared" si="47"/>
        <v>19.649999999999999</v>
      </c>
      <c r="D581" s="106"/>
      <c r="E581" s="106"/>
      <c r="F581" s="106"/>
      <c r="G581" s="106"/>
      <c r="H581" s="107"/>
      <c r="I581" s="125">
        <f t="shared" si="49"/>
        <v>0</v>
      </c>
      <c r="J581" s="109">
        <f t="shared" si="48"/>
        <v>19.649999999999999</v>
      </c>
      <c r="K581" s="6">
        <f t="shared" si="50"/>
        <v>0</v>
      </c>
      <c r="M581" s="39">
        <v>575</v>
      </c>
    </row>
    <row r="582" spans="2:13">
      <c r="B582" s="120"/>
      <c r="C582" s="116">
        <f t="shared" ref="C582:C645" si="51">IF(B582&gt;0,C581+B582,C581)</f>
        <v>19.649999999999999</v>
      </c>
      <c r="D582" s="106"/>
      <c r="E582" s="106"/>
      <c r="F582" s="106"/>
      <c r="G582" s="106"/>
      <c r="H582" s="107"/>
      <c r="I582" s="125">
        <f t="shared" si="49"/>
        <v>0</v>
      </c>
      <c r="J582" s="109">
        <f t="shared" ref="J582:J645" si="52">C582+I582</f>
        <v>19.649999999999999</v>
      </c>
      <c r="K582" s="6">
        <f t="shared" si="50"/>
        <v>0</v>
      </c>
      <c r="M582" s="39">
        <v>576</v>
      </c>
    </row>
    <row r="583" spans="2:13">
      <c r="B583" s="120"/>
      <c r="C583" s="116">
        <f t="shared" si="51"/>
        <v>19.649999999999999</v>
      </c>
      <c r="D583" s="106"/>
      <c r="E583" s="106"/>
      <c r="F583" s="106"/>
      <c r="G583" s="106"/>
      <c r="H583" s="107"/>
      <c r="I583" s="125">
        <f t="shared" ref="I583:I646" si="53">H583*I$5</f>
        <v>0</v>
      </c>
      <c r="J583" s="109">
        <f t="shared" si="52"/>
        <v>19.649999999999999</v>
      </c>
      <c r="K583" s="6">
        <f t="shared" ref="K583:K646" si="54">I583/J583</f>
        <v>0</v>
      </c>
      <c r="M583" s="39">
        <v>577</v>
      </c>
    </row>
    <row r="584" spans="2:13">
      <c r="B584" s="120"/>
      <c r="C584" s="116">
        <f t="shared" si="51"/>
        <v>19.649999999999999</v>
      </c>
      <c r="D584" s="106"/>
      <c r="E584" s="106"/>
      <c r="F584" s="106"/>
      <c r="G584" s="106"/>
      <c r="H584" s="107"/>
      <c r="I584" s="125">
        <f t="shared" si="53"/>
        <v>0</v>
      </c>
      <c r="J584" s="109">
        <f t="shared" si="52"/>
        <v>19.649999999999999</v>
      </c>
      <c r="K584" s="6">
        <f t="shared" si="54"/>
        <v>0</v>
      </c>
      <c r="M584" s="39">
        <v>578</v>
      </c>
    </row>
    <row r="585" spans="2:13">
      <c r="B585" s="120"/>
      <c r="C585" s="116">
        <f t="shared" si="51"/>
        <v>19.649999999999999</v>
      </c>
      <c r="D585" s="106"/>
      <c r="E585" s="106"/>
      <c r="F585" s="106"/>
      <c r="G585" s="106"/>
      <c r="H585" s="107"/>
      <c r="I585" s="125">
        <f t="shared" si="53"/>
        <v>0</v>
      </c>
      <c r="J585" s="109">
        <f t="shared" si="52"/>
        <v>19.649999999999999</v>
      </c>
      <c r="K585" s="6">
        <f t="shared" si="54"/>
        <v>0</v>
      </c>
      <c r="M585" s="39">
        <v>579</v>
      </c>
    </row>
    <row r="586" spans="2:13">
      <c r="B586" s="120"/>
      <c r="C586" s="116">
        <f t="shared" si="51"/>
        <v>19.649999999999999</v>
      </c>
      <c r="D586" s="106"/>
      <c r="E586" s="106"/>
      <c r="F586" s="106"/>
      <c r="G586" s="106"/>
      <c r="H586" s="107"/>
      <c r="I586" s="125">
        <f t="shared" si="53"/>
        <v>0</v>
      </c>
      <c r="J586" s="109">
        <f t="shared" si="52"/>
        <v>19.649999999999999</v>
      </c>
      <c r="K586" s="6">
        <f t="shared" si="54"/>
        <v>0</v>
      </c>
      <c r="M586" s="39">
        <v>580</v>
      </c>
    </row>
    <row r="587" spans="2:13">
      <c r="B587" s="120"/>
      <c r="C587" s="116">
        <f t="shared" si="51"/>
        <v>19.649999999999999</v>
      </c>
      <c r="D587" s="106"/>
      <c r="E587" s="106"/>
      <c r="F587" s="106"/>
      <c r="G587" s="106"/>
      <c r="H587" s="107"/>
      <c r="I587" s="125">
        <f t="shared" si="53"/>
        <v>0</v>
      </c>
      <c r="J587" s="109">
        <f t="shared" si="52"/>
        <v>19.649999999999999</v>
      </c>
      <c r="K587" s="6">
        <f t="shared" si="54"/>
        <v>0</v>
      </c>
      <c r="M587" s="39">
        <v>581</v>
      </c>
    </row>
    <row r="588" spans="2:13">
      <c r="B588" s="120"/>
      <c r="C588" s="116">
        <f t="shared" si="51"/>
        <v>19.649999999999999</v>
      </c>
      <c r="D588" s="106"/>
      <c r="E588" s="106"/>
      <c r="F588" s="106"/>
      <c r="G588" s="106"/>
      <c r="H588" s="107"/>
      <c r="I588" s="125">
        <f t="shared" si="53"/>
        <v>0</v>
      </c>
      <c r="J588" s="109">
        <f t="shared" si="52"/>
        <v>19.649999999999999</v>
      </c>
      <c r="K588" s="6">
        <f t="shared" si="54"/>
        <v>0</v>
      </c>
      <c r="M588" s="39">
        <v>582</v>
      </c>
    </row>
    <row r="589" spans="2:13">
      <c r="B589" s="120"/>
      <c r="C589" s="116">
        <f t="shared" si="51"/>
        <v>19.649999999999999</v>
      </c>
      <c r="D589" s="106"/>
      <c r="E589" s="106"/>
      <c r="F589" s="106"/>
      <c r="G589" s="106"/>
      <c r="H589" s="107"/>
      <c r="I589" s="125">
        <f t="shared" si="53"/>
        <v>0</v>
      </c>
      <c r="J589" s="109">
        <f t="shared" si="52"/>
        <v>19.649999999999999</v>
      </c>
      <c r="K589" s="6">
        <f t="shared" si="54"/>
        <v>0</v>
      </c>
      <c r="M589" s="39">
        <v>583</v>
      </c>
    </row>
    <row r="590" spans="2:13">
      <c r="B590" s="120"/>
      <c r="C590" s="116">
        <f t="shared" si="51"/>
        <v>19.649999999999999</v>
      </c>
      <c r="D590" s="106"/>
      <c r="E590" s="106"/>
      <c r="F590" s="106"/>
      <c r="G590" s="106"/>
      <c r="H590" s="107"/>
      <c r="I590" s="125">
        <f t="shared" si="53"/>
        <v>0</v>
      </c>
      <c r="J590" s="109">
        <f t="shared" si="52"/>
        <v>19.649999999999999</v>
      </c>
      <c r="K590" s="6">
        <f t="shared" si="54"/>
        <v>0</v>
      </c>
      <c r="M590" s="39">
        <v>584</v>
      </c>
    </row>
    <row r="591" spans="2:13">
      <c r="B591" s="120"/>
      <c r="C591" s="116">
        <f t="shared" si="51"/>
        <v>19.649999999999999</v>
      </c>
      <c r="D591" s="106"/>
      <c r="E591" s="106"/>
      <c r="F591" s="106"/>
      <c r="G591" s="106"/>
      <c r="H591" s="107"/>
      <c r="I591" s="125">
        <f t="shared" si="53"/>
        <v>0</v>
      </c>
      <c r="J591" s="109">
        <f t="shared" si="52"/>
        <v>19.649999999999999</v>
      </c>
      <c r="K591" s="6">
        <f t="shared" si="54"/>
        <v>0</v>
      </c>
      <c r="M591" s="39">
        <v>585</v>
      </c>
    </row>
    <row r="592" spans="2:13">
      <c r="B592" s="120"/>
      <c r="C592" s="116">
        <f t="shared" si="51"/>
        <v>19.649999999999999</v>
      </c>
      <c r="D592" s="106"/>
      <c r="E592" s="106"/>
      <c r="F592" s="106"/>
      <c r="G592" s="106"/>
      <c r="H592" s="107"/>
      <c r="I592" s="125">
        <f t="shared" si="53"/>
        <v>0</v>
      </c>
      <c r="J592" s="109">
        <f t="shared" si="52"/>
        <v>19.649999999999999</v>
      </c>
      <c r="K592" s="6">
        <f t="shared" si="54"/>
        <v>0</v>
      </c>
      <c r="M592" s="39">
        <v>586</v>
      </c>
    </row>
    <row r="593" spans="2:13">
      <c r="B593" s="120"/>
      <c r="C593" s="116">
        <f t="shared" si="51"/>
        <v>19.649999999999999</v>
      </c>
      <c r="D593" s="106"/>
      <c r="E593" s="106"/>
      <c r="F593" s="106"/>
      <c r="G593" s="106"/>
      <c r="H593" s="107"/>
      <c r="I593" s="125">
        <f t="shared" si="53"/>
        <v>0</v>
      </c>
      <c r="J593" s="109">
        <f t="shared" si="52"/>
        <v>19.649999999999999</v>
      </c>
      <c r="K593" s="6">
        <f t="shared" si="54"/>
        <v>0</v>
      </c>
      <c r="M593" s="39">
        <v>587</v>
      </c>
    </row>
    <row r="594" spans="2:13">
      <c r="B594" s="120"/>
      <c r="C594" s="116">
        <f t="shared" si="51"/>
        <v>19.649999999999999</v>
      </c>
      <c r="D594" s="106"/>
      <c r="E594" s="106"/>
      <c r="F594" s="106"/>
      <c r="G594" s="106"/>
      <c r="H594" s="107"/>
      <c r="I594" s="125">
        <f t="shared" si="53"/>
        <v>0</v>
      </c>
      <c r="J594" s="109">
        <f t="shared" si="52"/>
        <v>19.649999999999999</v>
      </c>
      <c r="K594" s="6">
        <f t="shared" si="54"/>
        <v>0</v>
      </c>
      <c r="M594" s="39">
        <v>588</v>
      </c>
    </row>
    <row r="595" spans="2:13">
      <c r="B595" s="120"/>
      <c r="C595" s="116">
        <f t="shared" si="51"/>
        <v>19.649999999999999</v>
      </c>
      <c r="D595" s="106"/>
      <c r="E595" s="106"/>
      <c r="F595" s="106"/>
      <c r="G595" s="106"/>
      <c r="H595" s="107"/>
      <c r="I595" s="125">
        <f t="shared" si="53"/>
        <v>0</v>
      </c>
      <c r="J595" s="109">
        <f t="shared" si="52"/>
        <v>19.649999999999999</v>
      </c>
      <c r="K595" s="6">
        <f t="shared" si="54"/>
        <v>0</v>
      </c>
      <c r="M595" s="39">
        <v>589</v>
      </c>
    </row>
    <row r="596" spans="2:13">
      <c r="B596" s="120"/>
      <c r="C596" s="116">
        <f t="shared" si="51"/>
        <v>19.649999999999999</v>
      </c>
      <c r="D596" s="106"/>
      <c r="E596" s="106"/>
      <c r="F596" s="106"/>
      <c r="G596" s="106"/>
      <c r="H596" s="107"/>
      <c r="I596" s="125">
        <f t="shared" si="53"/>
        <v>0</v>
      </c>
      <c r="J596" s="109">
        <f t="shared" si="52"/>
        <v>19.649999999999999</v>
      </c>
      <c r="K596" s="6">
        <f t="shared" si="54"/>
        <v>0</v>
      </c>
      <c r="M596" s="39">
        <v>590</v>
      </c>
    </row>
    <row r="597" spans="2:13">
      <c r="B597" s="120"/>
      <c r="C597" s="116">
        <f t="shared" si="51"/>
        <v>19.649999999999999</v>
      </c>
      <c r="D597" s="106"/>
      <c r="E597" s="106"/>
      <c r="F597" s="106"/>
      <c r="G597" s="106"/>
      <c r="H597" s="107"/>
      <c r="I597" s="125">
        <f t="shared" si="53"/>
        <v>0</v>
      </c>
      <c r="J597" s="109">
        <f t="shared" si="52"/>
        <v>19.649999999999999</v>
      </c>
      <c r="K597" s="6">
        <f t="shared" si="54"/>
        <v>0</v>
      </c>
      <c r="M597" s="39">
        <v>591</v>
      </c>
    </row>
    <row r="598" spans="2:13">
      <c r="B598" s="120"/>
      <c r="C598" s="116">
        <f t="shared" si="51"/>
        <v>19.649999999999999</v>
      </c>
      <c r="D598" s="106"/>
      <c r="E598" s="106"/>
      <c r="F598" s="106"/>
      <c r="G598" s="106"/>
      <c r="H598" s="107"/>
      <c r="I598" s="125">
        <f t="shared" si="53"/>
        <v>0</v>
      </c>
      <c r="J598" s="109">
        <f t="shared" si="52"/>
        <v>19.649999999999999</v>
      </c>
      <c r="K598" s="6">
        <f t="shared" si="54"/>
        <v>0</v>
      </c>
      <c r="M598" s="39">
        <v>592</v>
      </c>
    </row>
    <row r="599" spans="2:13">
      <c r="B599" s="120"/>
      <c r="C599" s="116">
        <f t="shared" si="51"/>
        <v>19.649999999999999</v>
      </c>
      <c r="D599" s="106"/>
      <c r="E599" s="106"/>
      <c r="F599" s="106"/>
      <c r="G599" s="106"/>
      <c r="H599" s="107"/>
      <c r="I599" s="125">
        <f t="shared" si="53"/>
        <v>0</v>
      </c>
      <c r="J599" s="109">
        <f t="shared" si="52"/>
        <v>19.649999999999999</v>
      </c>
      <c r="K599" s="6">
        <f t="shared" si="54"/>
        <v>0</v>
      </c>
      <c r="M599" s="39">
        <v>593</v>
      </c>
    </row>
    <row r="600" spans="2:13">
      <c r="B600" s="120"/>
      <c r="C600" s="116">
        <f t="shared" si="51"/>
        <v>19.649999999999999</v>
      </c>
      <c r="D600" s="106"/>
      <c r="E600" s="106"/>
      <c r="F600" s="106"/>
      <c r="G600" s="106"/>
      <c r="H600" s="107"/>
      <c r="I600" s="125">
        <f t="shared" si="53"/>
        <v>0</v>
      </c>
      <c r="J600" s="109">
        <f t="shared" si="52"/>
        <v>19.649999999999999</v>
      </c>
      <c r="K600" s="6">
        <f t="shared" si="54"/>
        <v>0</v>
      </c>
      <c r="M600" s="39">
        <v>594</v>
      </c>
    </row>
    <row r="601" spans="2:13">
      <c r="B601" s="120"/>
      <c r="C601" s="116">
        <f t="shared" si="51"/>
        <v>19.649999999999999</v>
      </c>
      <c r="D601" s="106"/>
      <c r="E601" s="106"/>
      <c r="F601" s="106"/>
      <c r="G601" s="106"/>
      <c r="H601" s="107"/>
      <c r="I601" s="125">
        <f t="shared" si="53"/>
        <v>0</v>
      </c>
      <c r="J601" s="109">
        <f t="shared" si="52"/>
        <v>19.649999999999999</v>
      </c>
      <c r="K601" s="6">
        <f t="shared" si="54"/>
        <v>0</v>
      </c>
      <c r="M601" s="39">
        <v>595</v>
      </c>
    </row>
    <row r="602" spans="2:13">
      <c r="B602" s="120"/>
      <c r="C602" s="116">
        <f t="shared" si="51"/>
        <v>19.649999999999999</v>
      </c>
      <c r="D602" s="106"/>
      <c r="E602" s="106"/>
      <c r="F602" s="106"/>
      <c r="G602" s="106"/>
      <c r="H602" s="107"/>
      <c r="I602" s="125">
        <f t="shared" si="53"/>
        <v>0</v>
      </c>
      <c r="J602" s="109">
        <f t="shared" si="52"/>
        <v>19.649999999999999</v>
      </c>
      <c r="K602" s="6">
        <f t="shared" si="54"/>
        <v>0</v>
      </c>
      <c r="M602" s="39">
        <v>596</v>
      </c>
    </row>
    <row r="603" spans="2:13">
      <c r="B603" s="120"/>
      <c r="C603" s="116">
        <f t="shared" si="51"/>
        <v>19.649999999999999</v>
      </c>
      <c r="D603" s="106"/>
      <c r="E603" s="106"/>
      <c r="F603" s="106"/>
      <c r="G603" s="106"/>
      <c r="H603" s="107"/>
      <c r="I603" s="125">
        <f t="shared" si="53"/>
        <v>0</v>
      </c>
      <c r="J603" s="109">
        <f t="shared" si="52"/>
        <v>19.649999999999999</v>
      </c>
      <c r="K603" s="6">
        <f t="shared" si="54"/>
        <v>0</v>
      </c>
      <c r="M603" s="39">
        <v>597</v>
      </c>
    </row>
    <row r="604" spans="2:13">
      <c r="B604" s="120"/>
      <c r="C604" s="116">
        <f t="shared" si="51"/>
        <v>19.649999999999999</v>
      </c>
      <c r="D604" s="106"/>
      <c r="E604" s="106"/>
      <c r="F604" s="106"/>
      <c r="G604" s="106"/>
      <c r="H604" s="107"/>
      <c r="I604" s="125">
        <f t="shared" si="53"/>
        <v>0</v>
      </c>
      <c r="J604" s="109">
        <f t="shared" si="52"/>
        <v>19.649999999999999</v>
      </c>
      <c r="K604" s="6">
        <f t="shared" si="54"/>
        <v>0</v>
      </c>
      <c r="M604" s="39">
        <v>598</v>
      </c>
    </row>
    <row r="605" spans="2:13">
      <c r="B605" s="120"/>
      <c r="C605" s="116">
        <f t="shared" si="51"/>
        <v>19.649999999999999</v>
      </c>
      <c r="D605" s="106"/>
      <c r="E605" s="106"/>
      <c r="F605" s="106"/>
      <c r="G605" s="106"/>
      <c r="H605" s="107"/>
      <c r="I605" s="125">
        <f t="shared" si="53"/>
        <v>0</v>
      </c>
      <c r="J605" s="109">
        <f t="shared" si="52"/>
        <v>19.649999999999999</v>
      </c>
      <c r="K605" s="6">
        <f t="shared" si="54"/>
        <v>0</v>
      </c>
      <c r="M605" s="39">
        <v>599</v>
      </c>
    </row>
    <row r="606" spans="2:13">
      <c r="B606" s="120"/>
      <c r="C606" s="116">
        <f t="shared" si="51"/>
        <v>19.649999999999999</v>
      </c>
      <c r="D606" s="106"/>
      <c r="E606" s="106"/>
      <c r="F606" s="106"/>
      <c r="G606" s="106"/>
      <c r="H606" s="107"/>
      <c r="I606" s="125">
        <f t="shared" si="53"/>
        <v>0</v>
      </c>
      <c r="J606" s="109">
        <f t="shared" si="52"/>
        <v>19.649999999999999</v>
      </c>
      <c r="K606" s="6">
        <f t="shared" si="54"/>
        <v>0</v>
      </c>
      <c r="M606" s="39">
        <v>600</v>
      </c>
    </row>
    <row r="607" spans="2:13">
      <c r="B607" s="120"/>
      <c r="C607" s="116">
        <f t="shared" si="51"/>
        <v>19.649999999999999</v>
      </c>
      <c r="D607" s="106"/>
      <c r="E607" s="106"/>
      <c r="F607" s="106"/>
      <c r="G607" s="106"/>
      <c r="H607" s="107"/>
      <c r="I607" s="125">
        <f t="shared" si="53"/>
        <v>0</v>
      </c>
      <c r="J607" s="109">
        <f t="shared" si="52"/>
        <v>19.649999999999999</v>
      </c>
      <c r="K607" s="6">
        <f t="shared" si="54"/>
        <v>0</v>
      </c>
      <c r="M607" s="39">
        <v>601</v>
      </c>
    </row>
    <row r="608" spans="2:13">
      <c r="B608" s="120"/>
      <c r="C608" s="116">
        <f t="shared" si="51"/>
        <v>19.649999999999999</v>
      </c>
      <c r="D608" s="106"/>
      <c r="E608" s="106"/>
      <c r="F608" s="106"/>
      <c r="G608" s="106"/>
      <c r="H608" s="107"/>
      <c r="I608" s="125">
        <f t="shared" si="53"/>
        <v>0</v>
      </c>
      <c r="J608" s="109">
        <f t="shared" si="52"/>
        <v>19.649999999999999</v>
      </c>
      <c r="K608" s="6">
        <f t="shared" si="54"/>
        <v>0</v>
      </c>
      <c r="M608" s="39">
        <v>602</v>
      </c>
    </row>
    <row r="609" spans="2:13">
      <c r="B609" s="120"/>
      <c r="C609" s="116">
        <f t="shared" si="51"/>
        <v>19.649999999999999</v>
      </c>
      <c r="D609" s="106"/>
      <c r="E609" s="106"/>
      <c r="F609" s="106"/>
      <c r="G609" s="106"/>
      <c r="H609" s="107"/>
      <c r="I609" s="125">
        <f t="shared" si="53"/>
        <v>0</v>
      </c>
      <c r="J609" s="109">
        <f t="shared" si="52"/>
        <v>19.649999999999999</v>
      </c>
      <c r="K609" s="6">
        <f t="shared" si="54"/>
        <v>0</v>
      </c>
      <c r="M609" s="39">
        <v>603</v>
      </c>
    </row>
    <row r="610" spans="2:13">
      <c r="B610" s="120"/>
      <c r="C610" s="116">
        <f t="shared" si="51"/>
        <v>19.649999999999999</v>
      </c>
      <c r="D610" s="106"/>
      <c r="E610" s="106"/>
      <c r="F610" s="106"/>
      <c r="G610" s="106"/>
      <c r="H610" s="107"/>
      <c r="I610" s="125">
        <f t="shared" si="53"/>
        <v>0</v>
      </c>
      <c r="J610" s="109">
        <f t="shared" si="52"/>
        <v>19.649999999999999</v>
      </c>
      <c r="K610" s="6">
        <f t="shared" si="54"/>
        <v>0</v>
      </c>
      <c r="M610" s="39">
        <v>604</v>
      </c>
    </row>
    <row r="611" spans="2:13">
      <c r="B611" s="120"/>
      <c r="C611" s="116">
        <f t="shared" si="51"/>
        <v>19.649999999999999</v>
      </c>
      <c r="D611" s="106"/>
      <c r="E611" s="106"/>
      <c r="F611" s="106"/>
      <c r="G611" s="106"/>
      <c r="H611" s="107"/>
      <c r="I611" s="125">
        <f t="shared" si="53"/>
        <v>0</v>
      </c>
      <c r="J611" s="109">
        <f t="shared" si="52"/>
        <v>19.649999999999999</v>
      </c>
      <c r="K611" s="6">
        <f t="shared" si="54"/>
        <v>0</v>
      </c>
      <c r="M611" s="39">
        <v>605</v>
      </c>
    </row>
    <row r="612" spans="2:13">
      <c r="B612" s="120"/>
      <c r="C612" s="116">
        <f t="shared" si="51"/>
        <v>19.649999999999999</v>
      </c>
      <c r="D612" s="106"/>
      <c r="E612" s="106"/>
      <c r="F612" s="106"/>
      <c r="G612" s="106"/>
      <c r="H612" s="107"/>
      <c r="I612" s="125">
        <f t="shared" si="53"/>
        <v>0</v>
      </c>
      <c r="J612" s="109">
        <f t="shared" si="52"/>
        <v>19.649999999999999</v>
      </c>
      <c r="K612" s="6">
        <f t="shared" si="54"/>
        <v>0</v>
      </c>
      <c r="M612" s="39">
        <v>606</v>
      </c>
    </row>
    <row r="613" spans="2:13">
      <c r="B613" s="120"/>
      <c r="C613" s="116">
        <f t="shared" si="51"/>
        <v>19.649999999999999</v>
      </c>
      <c r="D613" s="106"/>
      <c r="E613" s="106"/>
      <c r="F613" s="106"/>
      <c r="G613" s="106"/>
      <c r="H613" s="107"/>
      <c r="I613" s="125">
        <f t="shared" si="53"/>
        <v>0</v>
      </c>
      <c r="J613" s="109">
        <f t="shared" si="52"/>
        <v>19.649999999999999</v>
      </c>
      <c r="K613" s="6">
        <f t="shared" si="54"/>
        <v>0</v>
      </c>
      <c r="M613" s="39">
        <v>607</v>
      </c>
    </row>
    <row r="614" spans="2:13">
      <c r="B614" s="120"/>
      <c r="C614" s="116">
        <f t="shared" si="51"/>
        <v>19.649999999999999</v>
      </c>
      <c r="D614" s="106"/>
      <c r="E614" s="106"/>
      <c r="F614" s="106"/>
      <c r="G614" s="106"/>
      <c r="H614" s="107"/>
      <c r="I614" s="125">
        <f t="shared" si="53"/>
        <v>0</v>
      </c>
      <c r="J614" s="109">
        <f t="shared" si="52"/>
        <v>19.649999999999999</v>
      </c>
      <c r="K614" s="6">
        <f t="shared" si="54"/>
        <v>0</v>
      </c>
      <c r="M614" s="39">
        <v>608</v>
      </c>
    </row>
    <row r="615" spans="2:13">
      <c r="B615" s="120"/>
      <c r="C615" s="116">
        <f t="shared" si="51"/>
        <v>19.649999999999999</v>
      </c>
      <c r="D615" s="106"/>
      <c r="E615" s="106"/>
      <c r="F615" s="106"/>
      <c r="G615" s="106"/>
      <c r="H615" s="107"/>
      <c r="I615" s="125">
        <f t="shared" si="53"/>
        <v>0</v>
      </c>
      <c r="J615" s="109">
        <f t="shared" si="52"/>
        <v>19.649999999999999</v>
      </c>
      <c r="K615" s="6">
        <f t="shared" si="54"/>
        <v>0</v>
      </c>
      <c r="M615" s="39">
        <v>609</v>
      </c>
    </row>
    <row r="616" spans="2:13">
      <c r="B616" s="120"/>
      <c r="C616" s="116">
        <f t="shared" si="51"/>
        <v>19.649999999999999</v>
      </c>
      <c r="D616" s="106"/>
      <c r="E616" s="106"/>
      <c r="F616" s="106"/>
      <c r="G616" s="106"/>
      <c r="H616" s="107"/>
      <c r="I616" s="125">
        <f t="shared" si="53"/>
        <v>0</v>
      </c>
      <c r="J616" s="109">
        <f t="shared" si="52"/>
        <v>19.649999999999999</v>
      </c>
      <c r="K616" s="6">
        <f t="shared" si="54"/>
        <v>0</v>
      </c>
      <c r="M616" s="39">
        <v>610</v>
      </c>
    </row>
    <row r="617" spans="2:13">
      <c r="B617" s="120"/>
      <c r="C617" s="116">
        <f t="shared" si="51"/>
        <v>19.649999999999999</v>
      </c>
      <c r="D617" s="106"/>
      <c r="E617" s="106"/>
      <c r="F617" s="106"/>
      <c r="G617" s="106"/>
      <c r="H617" s="107"/>
      <c r="I617" s="125">
        <f t="shared" si="53"/>
        <v>0</v>
      </c>
      <c r="J617" s="109">
        <f t="shared" si="52"/>
        <v>19.649999999999999</v>
      </c>
      <c r="K617" s="6">
        <f t="shared" si="54"/>
        <v>0</v>
      </c>
      <c r="M617" s="39">
        <v>611</v>
      </c>
    </row>
    <row r="618" spans="2:13">
      <c r="B618" s="120"/>
      <c r="C618" s="116">
        <f t="shared" si="51"/>
        <v>19.649999999999999</v>
      </c>
      <c r="D618" s="106"/>
      <c r="E618" s="106"/>
      <c r="F618" s="106"/>
      <c r="G618" s="106"/>
      <c r="H618" s="107"/>
      <c r="I618" s="125">
        <f t="shared" si="53"/>
        <v>0</v>
      </c>
      <c r="J618" s="109">
        <f t="shared" si="52"/>
        <v>19.649999999999999</v>
      </c>
      <c r="K618" s="6">
        <f t="shared" si="54"/>
        <v>0</v>
      </c>
      <c r="M618" s="39">
        <v>612</v>
      </c>
    </row>
    <row r="619" spans="2:13">
      <c r="B619" s="120"/>
      <c r="C619" s="116">
        <f t="shared" si="51"/>
        <v>19.649999999999999</v>
      </c>
      <c r="D619" s="106"/>
      <c r="E619" s="106"/>
      <c r="F619" s="106"/>
      <c r="G619" s="106"/>
      <c r="H619" s="107"/>
      <c r="I619" s="125">
        <f t="shared" si="53"/>
        <v>0</v>
      </c>
      <c r="J619" s="109">
        <f t="shared" si="52"/>
        <v>19.649999999999999</v>
      </c>
      <c r="K619" s="6">
        <f t="shared" si="54"/>
        <v>0</v>
      </c>
      <c r="M619" s="39">
        <v>613</v>
      </c>
    </row>
    <row r="620" spans="2:13">
      <c r="B620" s="120"/>
      <c r="C620" s="116">
        <f t="shared" si="51"/>
        <v>19.649999999999999</v>
      </c>
      <c r="D620" s="106"/>
      <c r="E620" s="106"/>
      <c r="F620" s="106"/>
      <c r="G620" s="106"/>
      <c r="H620" s="107"/>
      <c r="I620" s="125">
        <f t="shared" si="53"/>
        <v>0</v>
      </c>
      <c r="J620" s="109">
        <f t="shared" si="52"/>
        <v>19.649999999999999</v>
      </c>
      <c r="K620" s="6">
        <f t="shared" si="54"/>
        <v>0</v>
      </c>
      <c r="M620" s="39">
        <v>614</v>
      </c>
    </row>
    <row r="621" spans="2:13">
      <c r="B621" s="120"/>
      <c r="C621" s="116">
        <f t="shared" si="51"/>
        <v>19.649999999999999</v>
      </c>
      <c r="D621" s="106"/>
      <c r="E621" s="106"/>
      <c r="F621" s="106"/>
      <c r="G621" s="106"/>
      <c r="H621" s="107"/>
      <c r="I621" s="125">
        <f t="shared" si="53"/>
        <v>0</v>
      </c>
      <c r="J621" s="109">
        <f t="shared" si="52"/>
        <v>19.649999999999999</v>
      </c>
      <c r="K621" s="6">
        <f t="shared" si="54"/>
        <v>0</v>
      </c>
      <c r="M621" s="39">
        <v>615</v>
      </c>
    </row>
    <row r="622" spans="2:13">
      <c r="B622" s="120"/>
      <c r="C622" s="116">
        <f t="shared" si="51"/>
        <v>19.649999999999999</v>
      </c>
      <c r="D622" s="106"/>
      <c r="E622" s="106"/>
      <c r="F622" s="106"/>
      <c r="G622" s="106"/>
      <c r="H622" s="107"/>
      <c r="I622" s="125">
        <f t="shared" si="53"/>
        <v>0</v>
      </c>
      <c r="J622" s="109">
        <f t="shared" si="52"/>
        <v>19.649999999999999</v>
      </c>
      <c r="K622" s="6">
        <f t="shared" si="54"/>
        <v>0</v>
      </c>
      <c r="M622" s="39">
        <v>616</v>
      </c>
    </row>
    <row r="623" spans="2:13">
      <c r="B623" s="120"/>
      <c r="C623" s="116">
        <f t="shared" si="51"/>
        <v>19.649999999999999</v>
      </c>
      <c r="D623" s="106"/>
      <c r="E623" s="106"/>
      <c r="F623" s="106"/>
      <c r="G623" s="106"/>
      <c r="H623" s="107"/>
      <c r="I623" s="125">
        <f t="shared" si="53"/>
        <v>0</v>
      </c>
      <c r="J623" s="109">
        <f t="shared" si="52"/>
        <v>19.649999999999999</v>
      </c>
      <c r="K623" s="6">
        <f t="shared" si="54"/>
        <v>0</v>
      </c>
      <c r="M623" s="39">
        <v>617</v>
      </c>
    </row>
    <row r="624" spans="2:13">
      <c r="B624" s="120"/>
      <c r="C624" s="116">
        <f t="shared" si="51"/>
        <v>19.649999999999999</v>
      </c>
      <c r="D624" s="106"/>
      <c r="E624" s="106"/>
      <c r="F624" s="106"/>
      <c r="G624" s="106"/>
      <c r="H624" s="107"/>
      <c r="I624" s="125">
        <f t="shared" si="53"/>
        <v>0</v>
      </c>
      <c r="J624" s="109">
        <f t="shared" si="52"/>
        <v>19.649999999999999</v>
      </c>
      <c r="K624" s="6">
        <f t="shared" si="54"/>
        <v>0</v>
      </c>
      <c r="M624" s="39">
        <v>618</v>
      </c>
    </row>
    <row r="625" spans="2:13">
      <c r="B625" s="120"/>
      <c r="C625" s="116">
        <f t="shared" si="51"/>
        <v>19.649999999999999</v>
      </c>
      <c r="D625" s="106"/>
      <c r="E625" s="106"/>
      <c r="F625" s="106"/>
      <c r="G625" s="106"/>
      <c r="H625" s="107"/>
      <c r="I625" s="125">
        <f t="shared" si="53"/>
        <v>0</v>
      </c>
      <c r="J625" s="109">
        <f t="shared" si="52"/>
        <v>19.649999999999999</v>
      </c>
      <c r="K625" s="6">
        <f t="shared" si="54"/>
        <v>0</v>
      </c>
      <c r="M625" s="39">
        <v>619</v>
      </c>
    </row>
    <row r="626" spans="2:13">
      <c r="B626" s="120"/>
      <c r="C626" s="116">
        <f t="shared" si="51"/>
        <v>19.649999999999999</v>
      </c>
      <c r="D626" s="106"/>
      <c r="E626" s="106"/>
      <c r="F626" s="106"/>
      <c r="G626" s="106"/>
      <c r="H626" s="107"/>
      <c r="I626" s="125">
        <f t="shared" si="53"/>
        <v>0</v>
      </c>
      <c r="J626" s="109">
        <f t="shared" si="52"/>
        <v>19.649999999999999</v>
      </c>
      <c r="K626" s="6">
        <f t="shared" si="54"/>
        <v>0</v>
      </c>
      <c r="M626" s="39">
        <v>620</v>
      </c>
    </row>
    <row r="627" spans="2:13">
      <c r="B627" s="120"/>
      <c r="C627" s="116">
        <f t="shared" si="51"/>
        <v>19.649999999999999</v>
      </c>
      <c r="D627" s="106"/>
      <c r="E627" s="106"/>
      <c r="F627" s="106"/>
      <c r="G627" s="106"/>
      <c r="H627" s="107"/>
      <c r="I627" s="125">
        <f t="shared" si="53"/>
        <v>0</v>
      </c>
      <c r="J627" s="109">
        <f t="shared" si="52"/>
        <v>19.649999999999999</v>
      </c>
      <c r="K627" s="6">
        <f t="shared" si="54"/>
        <v>0</v>
      </c>
      <c r="M627" s="39">
        <v>621</v>
      </c>
    </row>
    <row r="628" spans="2:13">
      <c r="B628" s="120"/>
      <c r="C628" s="116">
        <f t="shared" si="51"/>
        <v>19.649999999999999</v>
      </c>
      <c r="D628" s="106"/>
      <c r="E628" s="106"/>
      <c r="F628" s="106"/>
      <c r="G628" s="106"/>
      <c r="H628" s="107"/>
      <c r="I628" s="125">
        <f t="shared" si="53"/>
        <v>0</v>
      </c>
      <c r="J628" s="109">
        <f t="shared" si="52"/>
        <v>19.649999999999999</v>
      </c>
      <c r="K628" s="6">
        <f t="shared" si="54"/>
        <v>0</v>
      </c>
      <c r="M628" s="39">
        <v>622</v>
      </c>
    </row>
    <row r="629" spans="2:13">
      <c r="B629" s="120"/>
      <c r="C629" s="116">
        <f t="shared" si="51"/>
        <v>19.649999999999999</v>
      </c>
      <c r="D629" s="106"/>
      <c r="E629" s="106"/>
      <c r="F629" s="106"/>
      <c r="G629" s="106"/>
      <c r="H629" s="107"/>
      <c r="I629" s="125">
        <f t="shared" si="53"/>
        <v>0</v>
      </c>
      <c r="J629" s="109">
        <f t="shared" si="52"/>
        <v>19.649999999999999</v>
      </c>
      <c r="K629" s="6">
        <f t="shared" si="54"/>
        <v>0</v>
      </c>
      <c r="M629" s="39">
        <v>623</v>
      </c>
    </row>
    <row r="630" spans="2:13">
      <c r="B630" s="120"/>
      <c r="C630" s="116">
        <f t="shared" si="51"/>
        <v>19.649999999999999</v>
      </c>
      <c r="D630" s="106"/>
      <c r="E630" s="106"/>
      <c r="F630" s="106"/>
      <c r="G630" s="106"/>
      <c r="H630" s="107"/>
      <c r="I630" s="125">
        <f t="shared" si="53"/>
        <v>0</v>
      </c>
      <c r="J630" s="109">
        <f t="shared" si="52"/>
        <v>19.649999999999999</v>
      </c>
      <c r="K630" s="6">
        <f t="shared" si="54"/>
        <v>0</v>
      </c>
      <c r="M630" s="39">
        <v>624</v>
      </c>
    </row>
    <row r="631" spans="2:13">
      <c r="B631" s="120"/>
      <c r="C631" s="116">
        <f t="shared" si="51"/>
        <v>19.649999999999999</v>
      </c>
      <c r="D631" s="106"/>
      <c r="E631" s="106"/>
      <c r="F631" s="106"/>
      <c r="G631" s="106"/>
      <c r="H631" s="107"/>
      <c r="I631" s="125">
        <f t="shared" si="53"/>
        <v>0</v>
      </c>
      <c r="J631" s="109">
        <f t="shared" si="52"/>
        <v>19.649999999999999</v>
      </c>
      <c r="K631" s="6">
        <f t="shared" si="54"/>
        <v>0</v>
      </c>
      <c r="M631" s="39">
        <v>625</v>
      </c>
    </row>
    <row r="632" spans="2:13">
      <c r="B632" s="120"/>
      <c r="C632" s="116">
        <f t="shared" si="51"/>
        <v>19.649999999999999</v>
      </c>
      <c r="D632" s="106"/>
      <c r="E632" s="106"/>
      <c r="F632" s="106"/>
      <c r="G632" s="106"/>
      <c r="H632" s="107"/>
      <c r="I632" s="125">
        <f t="shared" si="53"/>
        <v>0</v>
      </c>
      <c r="J632" s="109">
        <f t="shared" si="52"/>
        <v>19.649999999999999</v>
      </c>
      <c r="K632" s="6">
        <f t="shared" si="54"/>
        <v>0</v>
      </c>
      <c r="M632" s="39">
        <v>626</v>
      </c>
    </row>
    <row r="633" spans="2:13">
      <c r="B633" s="120"/>
      <c r="C633" s="116">
        <f t="shared" si="51"/>
        <v>19.649999999999999</v>
      </c>
      <c r="D633" s="106"/>
      <c r="E633" s="106"/>
      <c r="F633" s="106"/>
      <c r="G633" s="106"/>
      <c r="H633" s="107"/>
      <c r="I633" s="125">
        <f t="shared" si="53"/>
        <v>0</v>
      </c>
      <c r="J633" s="109">
        <f t="shared" si="52"/>
        <v>19.649999999999999</v>
      </c>
      <c r="K633" s="6">
        <f t="shared" si="54"/>
        <v>0</v>
      </c>
      <c r="M633" s="39">
        <v>627</v>
      </c>
    </row>
    <row r="634" spans="2:13">
      <c r="B634" s="120"/>
      <c r="C634" s="116">
        <f t="shared" si="51"/>
        <v>19.649999999999999</v>
      </c>
      <c r="D634" s="106"/>
      <c r="E634" s="106"/>
      <c r="F634" s="106"/>
      <c r="G634" s="106"/>
      <c r="H634" s="107"/>
      <c r="I634" s="125">
        <f t="shared" si="53"/>
        <v>0</v>
      </c>
      <c r="J634" s="109">
        <f t="shared" si="52"/>
        <v>19.649999999999999</v>
      </c>
      <c r="K634" s="6">
        <f t="shared" si="54"/>
        <v>0</v>
      </c>
      <c r="M634" s="39">
        <v>628</v>
      </c>
    </row>
    <row r="635" spans="2:13">
      <c r="B635" s="120"/>
      <c r="C635" s="116">
        <f t="shared" si="51"/>
        <v>19.649999999999999</v>
      </c>
      <c r="D635" s="106"/>
      <c r="E635" s="106"/>
      <c r="F635" s="106"/>
      <c r="G635" s="106"/>
      <c r="H635" s="107"/>
      <c r="I635" s="125">
        <f t="shared" si="53"/>
        <v>0</v>
      </c>
      <c r="J635" s="109">
        <f t="shared" si="52"/>
        <v>19.649999999999999</v>
      </c>
      <c r="K635" s="6">
        <f t="shared" si="54"/>
        <v>0</v>
      </c>
      <c r="M635" s="39">
        <v>629</v>
      </c>
    </row>
    <row r="636" spans="2:13">
      <c r="B636" s="120"/>
      <c r="C636" s="116">
        <f t="shared" si="51"/>
        <v>19.649999999999999</v>
      </c>
      <c r="D636" s="106"/>
      <c r="E636" s="106"/>
      <c r="F636" s="106"/>
      <c r="G636" s="106"/>
      <c r="H636" s="107"/>
      <c r="I636" s="125">
        <f t="shared" si="53"/>
        <v>0</v>
      </c>
      <c r="J636" s="109">
        <f t="shared" si="52"/>
        <v>19.649999999999999</v>
      </c>
      <c r="K636" s="6">
        <f t="shared" si="54"/>
        <v>0</v>
      </c>
      <c r="M636" s="39">
        <v>630</v>
      </c>
    </row>
    <row r="637" spans="2:13">
      <c r="B637" s="120"/>
      <c r="C637" s="116">
        <f t="shared" si="51"/>
        <v>19.649999999999999</v>
      </c>
      <c r="D637" s="106"/>
      <c r="E637" s="106"/>
      <c r="F637" s="106"/>
      <c r="G637" s="106"/>
      <c r="H637" s="107"/>
      <c r="I637" s="125">
        <f t="shared" si="53"/>
        <v>0</v>
      </c>
      <c r="J637" s="109">
        <f t="shared" si="52"/>
        <v>19.649999999999999</v>
      </c>
      <c r="K637" s="6">
        <f t="shared" si="54"/>
        <v>0</v>
      </c>
      <c r="M637" s="39">
        <v>631</v>
      </c>
    </row>
    <row r="638" spans="2:13">
      <c r="B638" s="120"/>
      <c r="C638" s="116">
        <f t="shared" si="51"/>
        <v>19.649999999999999</v>
      </c>
      <c r="D638" s="106"/>
      <c r="E638" s="106"/>
      <c r="F638" s="106"/>
      <c r="G638" s="106"/>
      <c r="H638" s="107"/>
      <c r="I638" s="125">
        <f t="shared" si="53"/>
        <v>0</v>
      </c>
      <c r="J638" s="109">
        <f t="shared" si="52"/>
        <v>19.649999999999999</v>
      </c>
      <c r="K638" s="6">
        <f t="shared" si="54"/>
        <v>0</v>
      </c>
      <c r="M638" s="39">
        <v>632</v>
      </c>
    </row>
    <row r="639" spans="2:13">
      <c r="B639" s="120"/>
      <c r="C639" s="116">
        <f t="shared" si="51"/>
        <v>19.649999999999999</v>
      </c>
      <c r="D639" s="106"/>
      <c r="E639" s="106"/>
      <c r="F639" s="106"/>
      <c r="G639" s="106"/>
      <c r="H639" s="107"/>
      <c r="I639" s="125">
        <f t="shared" si="53"/>
        <v>0</v>
      </c>
      <c r="J639" s="109">
        <f t="shared" si="52"/>
        <v>19.649999999999999</v>
      </c>
      <c r="K639" s="6">
        <f t="shared" si="54"/>
        <v>0</v>
      </c>
      <c r="M639" s="39">
        <v>633</v>
      </c>
    </row>
    <row r="640" spans="2:13">
      <c r="B640" s="120"/>
      <c r="C640" s="116">
        <f t="shared" si="51"/>
        <v>19.649999999999999</v>
      </c>
      <c r="D640" s="106"/>
      <c r="E640" s="106"/>
      <c r="F640" s="106"/>
      <c r="G640" s="106"/>
      <c r="H640" s="107"/>
      <c r="I640" s="125">
        <f t="shared" si="53"/>
        <v>0</v>
      </c>
      <c r="J640" s="109">
        <f t="shared" si="52"/>
        <v>19.649999999999999</v>
      </c>
      <c r="K640" s="6">
        <f t="shared" si="54"/>
        <v>0</v>
      </c>
      <c r="M640" s="39">
        <v>634</v>
      </c>
    </row>
    <row r="641" spans="2:13">
      <c r="B641" s="120"/>
      <c r="C641" s="116">
        <f t="shared" si="51"/>
        <v>19.649999999999999</v>
      </c>
      <c r="D641" s="106"/>
      <c r="E641" s="106"/>
      <c r="F641" s="106"/>
      <c r="G641" s="106"/>
      <c r="H641" s="107"/>
      <c r="I641" s="125">
        <f t="shared" si="53"/>
        <v>0</v>
      </c>
      <c r="J641" s="109">
        <f t="shared" si="52"/>
        <v>19.649999999999999</v>
      </c>
      <c r="K641" s="6">
        <f t="shared" si="54"/>
        <v>0</v>
      </c>
      <c r="M641" s="39">
        <v>635</v>
      </c>
    </row>
    <row r="642" spans="2:13">
      <c r="B642" s="120"/>
      <c r="C642" s="116">
        <f t="shared" si="51"/>
        <v>19.649999999999999</v>
      </c>
      <c r="D642" s="106"/>
      <c r="E642" s="106"/>
      <c r="F642" s="106"/>
      <c r="G642" s="106"/>
      <c r="H642" s="107"/>
      <c r="I642" s="125">
        <f t="shared" si="53"/>
        <v>0</v>
      </c>
      <c r="J642" s="109">
        <f t="shared" si="52"/>
        <v>19.649999999999999</v>
      </c>
      <c r="K642" s="6">
        <f t="shared" si="54"/>
        <v>0</v>
      </c>
      <c r="M642" s="39">
        <v>636</v>
      </c>
    </row>
    <row r="643" spans="2:13">
      <c r="B643" s="120"/>
      <c r="C643" s="116">
        <f t="shared" si="51"/>
        <v>19.649999999999999</v>
      </c>
      <c r="D643" s="106"/>
      <c r="E643" s="106"/>
      <c r="F643" s="106"/>
      <c r="G643" s="106"/>
      <c r="H643" s="107"/>
      <c r="I643" s="125">
        <f t="shared" si="53"/>
        <v>0</v>
      </c>
      <c r="J643" s="109">
        <f t="shared" si="52"/>
        <v>19.649999999999999</v>
      </c>
      <c r="K643" s="6">
        <f t="shared" si="54"/>
        <v>0</v>
      </c>
      <c r="M643" s="39">
        <v>637</v>
      </c>
    </row>
    <row r="644" spans="2:13">
      <c r="B644" s="120"/>
      <c r="C644" s="116">
        <f t="shared" si="51"/>
        <v>19.649999999999999</v>
      </c>
      <c r="D644" s="106"/>
      <c r="E644" s="106"/>
      <c r="F644" s="106"/>
      <c r="G644" s="106"/>
      <c r="H644" s="107"/>
      <c r="I644" s="125">
        <f t="shared" si="53"/>
        <v>0</v>
      </c>
      <c r="J644" s="109">
        <f t="shared" si="52"/>
        <v>19.649999999999999</v>
      </c>
      <c r="K644" s="6">
        <f t="shared" si="54"/>
        <v>0</v>
      </c>
      <c r="M644" s="39">
        <v>638</v>
      </c>
    </row>
    <row r="645" spans="2:13">
      <c r="B645" s="120"/>
      <c r="C645" s="116">
        <f t="shared" si="51"/>
        <v>19.649999999999999</v>
      </c>
      <c r="D645" s="106"/>
      <c r="E645" s="106"/>
      <c r="F645" s="106"/>
      <c r="G645" s="106"/>
      <c r="H645" s="107"/>
      <c r="I645" s="125">
        <f t="shared" si="53"/>
        <v>0</v>
      </c>
      <c r="J645" s="109">
        <f t="shared" si="52"/>
        <v>19.649999999999999</v>
      </c>
      <c r="K645" s="6">
        <f t="shared" si="54"/>
        <v>0</v>
      </c>
      <c r="M645" s="39">
        <v>639</v>
      </c>
    </row>
    <row r="646" spans="2:13">
      <c r="B646" s="120"/>
      <c r="C646" s="116">
        <f t="shared" ref="C646:C709" si="55">IF(B646&gt;0,C645+B646,C645)</f>
        <v>19.649999999999999</v>
      </c>
      <c r="D646" s="106"/>
      <c r="E646" s="106"/>
      <c r="F646" s="106"/>
      <c r="G646" s="106"/>
      <c r="H646" s="107"/>
      <c r="I646" s="125">
        <f t="shared" si="53"/>
        <v>0</v>
      </c>
      <c r="J646" s="109">
        <f t="shared" ref="J646:J709" si="56">C646+I646</f>
        <v>19.649999999999999</v>
      </c>
      <c r="K646" s="6">
        <f t="shared" si="54"/>
        <v>0</v>
      </c>
      <c r="M646" s="39">
        <v>640</v>
      </c>
    </row>
    <row r="647" spans="2:13">
      <c r="B647" s="120"/>
      <c r="C647" s="116">
        <f t="shared" si="55"/>
        <v>19.649999999999999</v>
      </c>
      <c r="D647" s="106"/>
      <c r="E647" s="106"/>
      <c r="F647" s="106"/>
      <c r="G647" s="106"/>
      <c r="H647" s="107"/>
      <c r="I647" s="125">
        <f t="shared" ref="I647:I710" si="57">H647*I$5</f>
        <v>0</v>
      </c>
      <c r="J647" s="109">
        <f t="shared" si="56"/>
        <v>19.649999999999999</v>
      </c>
      <c r="K647" s="6">
        <f t="shared" ref="K647:K710" si="58">I647/J647</f>
        <v>0</v>
      </c>
      <c r="M647" s="39">
        <v>641</v>
      </c>
    </row>
    <row r="648" spans="2:13">
      <c r="B648" s="120"/>
      <c r="C648" s="116">
        <f t="shared" si="55"/>
        <v>19.649999999999999</v>
      </c>
      <c r="D648" s="106"/>
      <c r="E648" s="106"/>
      <c r="F648" s="106"/>
      <c r="G648" s="106"/>
      <c r="H648" s="107"/>
      <c r="I648" s="125">
        <f t="shared" si="57"/>
        <v>0</v>
      </c>
      <c r="J648" s="109">
        <f t="shared" si="56"/>
        <v>19.649999999999999</v>
      </c>
      <c r="K648" s="6">
        <f t="shared" si="58"/>
        <v>0</v>
      </c>
      <c r="M648" s="39">
        <v>642</v>
      </c>
    </row>
    <row r="649" spans="2:13">
      <c r="B649" s="120"/>
      <c r="C649" s="116">
        <f t="shared" si="55"/>
        <v>19.649999999999999</v>
      </c>
      <c r="D649" s="106"/>
      <c r="E649" s="106"/>
      <c r="F649" s="106"/>
      <c r="G649" s="106"/>
      <c r="H649" s="107"/>
      <c r="I649" s="125">
        <f t="shared" si="57"/>
        <v>0</v>
      </c>
      <c r="J649" s="109">
        <f t="shared" si="56"/>
        <v>19.649999999999999</v>
      </c>
      <c r="K649" s="6">
        <f t="shared" si="58"/>
        <v>0</v>
      </c>
      <c r="M649" s="39">
        <v>643</v>
      </c>
    </row>
    <row r="650" spans="2:13">
      <c r="B650" s="120"/>
      <c r="C650" s="116">
        <f t="shared" si="55"/>
        <v>19.649999999999999</v>
      </c>
      <c r="D650" s="106"/>
      <c r="E650" s="106"/>
      <c r="F650" s="106"/>
      <c r="G650" s="106"/>
      <c r="H650" s="107"/>
      <c r="I650" s="125">
        <f t="shared" si="57"/>
        <v>0</v>
      </c>
      <c r="J650" s="109">
        <f t="shared" si="56"/>
        <v>19.649999999999999</v>
      </c>
      <c r="K650" s="6">
        <f t="shared" si="58"/>
        <v>0</v>
      </c>
      <c r="M650" s="39">
        <v>644</v>
      </c>
    </row>
    <row r="651" spans="2:13">
      <c r="B651" s="120"/>
      <c r="C651" s="116">
        <f t="shared" si="55"/>
        <v>19.649999999999999</v>
      </c>
      <c r="D651" s="106"/>
      <c r="E651" s="106"/>
      <c r="F651" s="106"/>
      <c r="G651" s="106"/>
      <c r="H651" s="107"/>
      <c r="I651" s="125">
        <f t="shared" si="57"/>
        <v>0</v>
      </c>
      <c r="J651" s="109">
        <f t="shared" si="56"/>
        <v>19.649999999999999</v>
      </c>
      <c r="K651" s="6">
        <f t="shared" si="58"/>
        <v>0</v>
      </c>
      <c r="M651" s="39">
        <v>645</v>
      </c>
    </row>
    <row r="652" spans="2:13">
      <c r="B652" s="120"/>
      <c r="C652" s="116">
        <f t="shared" si="55"/>
        <v>19.649999999999999</v>
      </c>
      <c r="D652" s="106"/>
      <c r="E652" s="106"/>
      <c r="F652" s="106"/>
      <c r="G652" s="106"/>
      <c r="H652" s="107"/>
      <c r="I652" s="125">
        <f t="shared" si="57"/>
        <v>0</v>
      </c>
      <c r="J652" s="109">
        <f t="shared" si="56"/>
        <v>19.649999999999999</v>
      </c>
      <c r="K652" s="6">
        <f t="shared" si="58"/>
        <v>0</v>
      </c>
      <c r="M652" s="39">
        <v>646</v>
      </c>
    </row>
    <row r="653" spans="2:13">
      <c r="B653" s="120"/>
      <c r="C653" s="116">
        <f t="shared" si="55"/>
        <v>19.649999999999999</v>
      </c>
      <c r="D653" s="106"/>
      <c r="E653" s="106"/>
      <c r="F653" s="106"/>
      <c r="G653" s="106"/>
      <c r="H653" s="107"/>
      <c r="I653" s="125">
        <f t="shared" si="57"/>
        <v>0</v>
      </c>
      <c r="J653" s="109">
        <f t="shared" si="56"/>
        <v>19.649999999999999</v>
      </c>
      <c r="K653" s="6">
        <f t="shared" si="58"/>
        <v>0</v>
      </c>
      <c r="M653" s="39">
        <v>647</v>
      </c>
    </row>
    <row r="654" spans="2:13">
      <c r="B654" s="120"/>
      <c r="C654" s="116">
        <f t="shared" si="55"/>
        <v>19.649999999999999</v>
      </c>
      <c r="D654" s="106"/>
      <c r="E654" s="106"/>
      <c r="F654" s="106"/>
      <c r="G654" s="106"/>
      <c r="H654" s="107"/>
      <c r="I654" s="125">
        <f t="shared" si="57"/>
        <v>0</v>
      </c>
      <c r="J654" s="109">
        <f t="shared" si="56"/>
        <v>19.649999999999999</v>
      </c>
      <c r="K654" s="6">
        <f t="shared" si="58"/>
        <v>0</v>
      </c>
      <c r="M654" s="39">
        <v>648</v>
      </c>
    </row>
    <row r="655" spans="2:13">
      <c r="B655" s="120"/>
      <c r="C655" s="116">
        <f t="shared" si="55"/>
        <v>19.649999999999999</v>
      </c>
      <c r="D655" s="106"/>
      <c r="E655" s="106"/>
      <c r="F655" s="106"/>
      <c r="G655" s="106"/>
      <c r="H655" s="107"/>
      <c r="I655" s="125">
        <f t="shared" si="57"/>
        <v>0</v>
      </c>
      <c r="J655" s="109">
        <f t="shared" si="56"/>
        <v>19.649999999999999</v>
      </c>
      <c r="K655" s="6">
        <f t="shared" si="58"/>
        <v>0</v>
      </c>
      <c r="M655" s="39">
        <v>649</v>
      </c>
    </row>
    <row r="656" spans="2:13">
      <c r="B656" s="120"/>
      <c r="C656" s="116">
        <f t="shared" si="55"/>
        <v>19.649999999999999</v>
      </c>
      <c r="D656" s="106"/>
      <c r="E656" s="106"/>
      <c r="F656" s="106"/>
      <c r="G656" s="106"/>
      <c r="H656" s="107"/>
      <c r="I656" s="125">
        <f t="shared" si="57"/>
        <v>0</v>
      </c>
      <c r="J656" s="109">
        <f t="shared" si="56"/>
        <v>19.649999999999999</v>
      </c>
      <c r="K656" s="6">
        <f t="shared" si="58"/>
        <v>0</v>
      </c>
      <c r="M656" s="39">
        <v>650</v>
      </c>
    </row>
    <row r="657" spans="2:13">
      <c r="B657" s="120"/>
      <c r="C657" s="116">
        <f t="shared" si="55"/>
        <v>19.649999999999999</v>
      </c>
      <c r="D657" s="106"/>
      <c r="E657" s="106"/>
      <c r="F657" s="106"/>
      <c r="G657" s="106"/>
      <c r="H657" s="107"/>
      <c r="I657" s="125">
        <f t="shared" si="57"/>
        <v>0</v>
      </c>
      <c r="J657" s="109">
        <f t="shared" si="56"/>
        <v>19.649999999999999</v>
      </c>
      <c r="K657" s="6">
        <f t="shared" si="58"/>
        <v>0</v>
      </c>
      <c r="M657" s="39">
        <v>651</v>
      </c>
    </row>
    <row r="658" spans="2:13">
      <c r="B658" s="120"/>
      <c r="C658" s="116">
        <f t="shared" si="55"/>
        <v>19.649999999999999</v>
      </c>
      <c r="D658" s="106"/>
      <c r="E658" s="106"/>
      <c r="F658" s="106"/>
      <c r="G658" s="106"/>
      <c r="H658" s="107"/>
      <c r="I658" s="125">
        <f t="shared" si="57"/>
        <v>0</v>
      </c>
      <c r="J658" s="109">
        <f t="shared" si="56"/>
        <v>19.649999999999999</v>
      </c>
      <c r="K658" s="6">
        <f t="shared" si="58"/>
        <v>0</v>
      </c>
      <c r="M658" s="39">
        <v>652</v>
      </c>
    </row>
    <row r="659" spans="2:13">
      <c r="B659" s="120"/>
      <c r="C659" s="116">
        <f t="shared" si="55"/>
        <v>19.649999999999999</v>
      </c>
      <c r="D659" s="106"/>
      <c r="E659" s="106"/>
      <c r="F659" s="106"/>
      <c r="G659" s="106"/>
      <c r="H659" s="107"/>
      <c r="I659" s="125">
        <f t="shared" si="57"/>
        <v>0</v>
      </c>
      <c r="J659" s="109">
        <f t="shared" si="56"/>
        <v>19.649999999999999</v>
      </c>
      <c r="K659" s="6">
        <f t="shared" si="58"/>
        <v>0</v>
      </c>
      <c r="M659" s="39">
        <v>653</v>
      </c>
    </row>
    <row r="660" spans="2:13">
      <c r="B660" s="120"/>
      <c r="C660" s="116">
        <f t="shared" si="55"/>
        <v>19.649999999999999</v>
      </c>
      <c r="D660" s="106"/>
      <c r="E660" s="106"/>
      <c r="F660" s="106"/>
      <c r="G660" s="106"/>
      <c r="H660" s="107"/>
      <c r="I660" s="125">
        <f t="shared" si="57"/>
        <v>0</v>
      </c>
      <c r="J660" s="109">
        <f t="shared" si="56"/>
        <v>19.649999999999999</v>
      </c>
      <c r="K660" s="6">
        <f t="shared" si="58"/>
        <v>0</v>
      </c>
      <c r="M660" s="39">
        <v>654</v>
      </c>
    </row>
    <row r="661" spans="2:13">
      <c r="B661" s="120"/>
      <c r="C661" s="116">
        <f t="shared" si="55"/>
        <v>19.649999999999999</v>
      </c>
      <c r="D661" s="106"/>
      <c r="E661" s="106"/>
      <c r="F661" s="106"/>
      <c r="G661" s="106"/>
      <c r="H661" s="107"/>
      <c r="I661" s="125">
        <f t="shared" si="57"/>
        <v>0</v>
      </c>
      <c r="J661" s="109">
        <f t="shared" si="56"/>
        <v>19.649999999999999</v>
      </c>
      <c r="K661" s="6">
        <f t="shared" si="58"/>
        <v>0</v>
      </c>
      <c r="M661" s="39">
        <v>655</v>
      </c>
    </row>
    <row r="662" spans="2:13">
      <c r="B662" s="120"/>
      <c r="C662" s="116">
        <f t="shared" si="55"/>
        <v>19.649999999999999</v>
      </c>
      <c r="D662" s="106"/>
      <c r="E662" s="106"/>
      <c r="F662" s="106"/>
      <c r="G662" s="106"/>
      <c r="H662" s="107"/>
      <c r="I662" s="125">
        <f t="shared" si="57"/>
        <v>0</v>
      </c>
      <c r="J662" s="109">
        <f t="shared" si="56"/>
        <v>19.649999999999999</v>
      </c>
      <c r="K662" s="6">
        <f t="shared" si="58"/>
        <v>0</v>
      </c>
      <c r="M662" s="39">
        <v>656</v>
      </c>
    </row>
    <row r="663" spans="2:13">
      <c r="B663" s="120"/>
      <c r="C663" s="116">
        <f t="shared" si="55"/>
        <v>19.649999999999999</v>
      </c>
      <c r="D663" s="106"/>
      <c r="E663" s="106"/>
      <c r="F663" s="106"/>
      <c r="G663" s="106"/>
      <c r="H663" s="107"/>
      <c r="I663" s="125">
        <f t="shared" si="57"/>
        <v>0</v>
      </c>
      <c r="J663" s="109">
        <f t="shared" si="56"/>
        <v>19.649999999999999</v>
      </c>
      <c r="K663" s="6">
        <f t="shared" si="58"/>
        <v>0</v>
      </c>
      <c r="M663" s="39">
        <v>657</v>
      </c>
    </row>
    <row r="664" spans="2:13">
      <c r="B664" s="120"/>
      <c r="C664" s="116">
        <f t="shared" si="55"/>
        <v>19.649999999999999</v>
      </c>
      <c r="D664" s="106"/>
      <c r="E664" s="106"/>
      <c r="F664" s="106"/>
      <c r="G664" s="106"/>
      <c r="H664" s="107"/>
      <c r="I664" s="125">
        <f t="shared" si="57"/>
        <v>0</v>
      </c>
      <c r="J664" s="109">
        <f t="shared" si="56"/>
        <v>19.649999999999999</v>
      </c>
      <c r="K664" s="6">
        <f t="shared" si="58"/>
        <v>0</v>
      </c>
      <c r="M664" s="39">
        <v>658</v>
      </c>
    </row>
    <row r="665" spans="2:13">
      <c r="B665" s="120"/>
      <c r="C665" s="116">
        <f t="shared" si="55"/>
        <v>19.649999999999999</v>
      </c>
      <c r="D665" s="106"/>
      <c r="E665" s="106"/>
      <c r="F665" s="106"/>
      <c r="G665" s="106"/>
      <c r="H665" s="107"/>
      <c r="I665" s="125">
        <f t="shared" si="57"/>
        <v>0</v>
      </c>
      <c r="J665" s="109">
        <f t="shared" si="56"/>
        <v>19.649999999999999</v>
      </c>
      <c r="K665" s="6">
        <f t="shared" si="58"/>
        <v>0</v>
      </c>
      <c r="M665" s="39">
        <v>659</v>
      </c>
    </row>
    <row r="666" spans="2:13">
      <c r="B666" s="120"/>
      <c r="C666" s="116">
        <f t="shared" si="55"/>
        <v>19.649999999999999</v>
      </c>
      <c r="D666" s="106"/>
      <c r="E666" s="106"/>
      <c r="F666" s="106"/>
      <c r="G666" s="106"/>
      <c r="H666" s="107"/>
      <c r="I666" s="125">
        <f t="shared" si="57"/>
        <v>0</v>
      </c>
      <c r="J666" s="109">
        <f t="shared" si="56"/>
        <v>19.649999999999999</v>
      </c>
      <c r="K666" s="6">
        <f t="shared" si="58"/>
        <v>0</v>
      </c>
      <c r="M666" s="39">
        <v>660</v>
      </c>
    </row>
    <row r="667" spans="2:13">
      <c r="B667" s="120"/>
      <c r="C667" s="116">
        <f t="shared" si="55"/>
        <v>19.649999999999999</v>
      </c>
      <c r="D667" s="106"/>
      <c r="E667" s="106"/>
      <c r="F667" s="106"/>
      <c r="G667" s="106"/>
      <c r="H667" s="107"/>
      <c r="I667" s="125">
        <f t="shared" si="57"/>
        <v>0</v>
      </c>
      <c r="J667" s="109">
        <f t="shared" si="56"/>
        <v>19.649999999999999</v>
      </c>
      <c r="K667" s="6">
        <f t="shared" si="58"/>
        <v>0</v>
      </c>
      <c r="M667" s="39">
        <v>661</v>
      </c>
    </row>
    <row r="668" spans="2:13">
      <c r="B668" s="120"/>
      <c r="C668" s="116">
        <f t="shared" si="55"/>
        <v>19.649999999999999</v>
      </c>
      <c r="D668" s="106"/>
      <c r="E668" s="106"/>
      <c r="F668" s="106"/>
      <c r="G668" s="106"/>
      <c r="H668" s="107"/>
      <c r="I668" s="125">
        <f t="shared" si="57"/>
        <v>0</v>
      </c>
      <c r="J668" s="109">
        <f t="shared" si="56"/>
        <v>19.649999999999999</v>
      </c>
      <c r="K668" s="6">
        <f t="shared" si="58"/>
        <v>0</v>
      </c>
      <c r="M668" s="39">
        <v>662</v>
      </c>
    </row>
    <row r="669" spans="2:13">
      <c r="B669" s="120"/>
      <c r="C669" s="116">
        <f t="shared" si="55"/>
        <v>19.649999999999999</v>
      </c>
      <c r="D669" s="106"/>
      <c r="E669" s="106"/>
      <c r="F669" s="106"/>
      <c r="G669" s="106"/>
      <c r="H669" s="107"/>
      <c r="I669" s="125">
        <f t="shared" si="57"/>
        <v>0</v>
      </c>
      <c r="J669" s="109">
        <f t="shared" si="56"/>
        <v>19.649999999999999</v>
      </c>
      <c r="K669" s="6">
        <f t="shared" si="58"/>
        <v>0</v>
      </c>
      <c r="M669" s="39">
        <v>663</v>
      </c>
    </row>
    <row r="670" spans="2:13">
      <c r="B670" s="120"/>
      <c r="C670" s="116">
        <f t="shared" si="55"/>
        <v>19.649999999999999</v>
      </c>
      <c r="D670" s="106"/>
      <c r="E670" s="106"/>
      <c r="F670" s="106"/>
      <c r="G670" s="106"/>
      <c r="H670" s="107"/>
      <c r="I670" s="125">
        <f t="shared" si="57"/>
        <v>0</v>
      </c>
      <c r="J670" s="109">
        <f t="shared" si="56"/>
        <v>19.649999999999999</v>
      </c>
      <c r="K670" s="6">
        <f t="shared" si="58"/>
        <v>0</v>
      </c>
      <c r="M670" s="39">
        <v>664</v>
      </c>
    </row>
    <row r="671" spans="2:13">
      <c r="B671" s="120"/>
      <c r="C671" s="116">
        <f t="shared" si="55"/>
        <v>19.649999999999999</v>
      </c>
      <c r="D671" s="106"/>
      <c r="E671" s="106"/>
      <c r="F671" s="106"/>
      <c r="G671" s="106"/>
      <c r="H671" s="107"/>
      <c r="I671" s="125">
        <f t="shared" si="57"/>
        <v>0</v>
      </c>
      <c r="J671" s="109">
        <f t="shared" si="56"/>
        <v>19.649999999999999</v>
      </c>
      <c r="K671" s="6">
        <f t="shared" si="58"/>
        <v>0</v>
      </c>
      <c r="M671" s="39">
        <v>665</v>
      </c>
    </row>
    <row r="672" spans="2:13">
      <c r="B672" s="120"/>
      <c r="C672" s="116">
        <f t="shared" si="55"/>
        <v>19.649999999999999</v>
      </c>
      <c r="D672" s="106"/>
      <c r="E672" s="106"/>
      <c r="F672" s="106"/>
      <c r="G672" s="106"/>
      <c r="H672" s="107"/>
      <c r="I672" s="125">
        <f t="shared" si="57"/>
        <v>0</v>
      </c>
      <c r="J672" s="109">
        <f t="shared" si="56"/>
        <v>19.649999999999999</v>
      </c>
      <c r="K672" s="6">
        <f t="shared" si="58"/>
        <v>0</v>
      </c>
      <c r="M672" s="39">
        <v>666</v>
      </c>
    </row>
    <row r="673" spans="2:13">
      <c r="B673" s="120"/>
      <c r="C673" s="116">
        <f t="shared" si="55"/>
        <v>19.649999999999999</v>
      </c>
      <c r="D673" s="106"/>
      <c r="E673" s="106"/>
      <c r="F673" s="106"/>
      <c r="G673" s="106"/>
      <c r="H673" s="107"/>
      <c r="I673" s="125">
        <f t="shared" si="57"/>
        <v>0</v>
      </c>
      <c r="J673" s="109">
        <f t="shared" si="56"/>
        <v>19.649999999999999</v>
      </c>
      <c r="K673" s="6">
        <f t="shared" si="58"/>
        <v>0</v>
      </c>
      <c r="M673" s="39">
        <v>667</v>
      </c>
    </row>
    <row r="674" spans="2:13">
      <c r="B674" s="120"/>
      <c r="C674" s="116">
        <f t="shared" si="55"/>
        <v>19.649999999999999</v>
      </c>
      <c r="D674" s="106"/>
      <c r="E674" s="106"/>
      <c r="F674" s="106"/>
      <c r="G674" s="106"/>
      <c r="H674" s="107"/>
      <c r="I674" s="125">
        <f t="shared" si="57"/>
        <v>0</v>
      </c>
      <c r="J674" s="109">
        <f t="shared" si="56"/>
        <v>19.649999999999999</v>
      </c>
      <c r="K674" s="6">
        <f t="shared" si="58"/>
        <v>0</v>
      </c>
      <c r="M674" s="39">
        <v>668</v>
      </c>
    </row>
    <row r="675" spans="2:13">
      <c r="B675" s="120"/>
      <c r="C675" s="116">
        <f t="shared" si="55"/>
        <v>19.649999999999999</v>
      </c>
      <c r="D675" s="106"/>
      <c r="E675" s="106"/>
      <c r="F675" s="106"/>
      <c r="G675" s="106"/>
      <c r="H675" s="107"/>
      <c r="I675" s="125">
        <f t="shared" si="57"/>
        <v>0</v>
      </c>
      <c r="J675" s="109">
        <f t="shared" si="56"/>
        <v>19.649999999999999</v>
      </c>
      <c r="K675" s="6">
        <f t="shared" si="58"/>
        <v>0</v>
      </c>
      <c r="M675" s="39">
        <v>669</v>
      </c>
    </row>
    <row r="676" spans="2:13">
      <c r="B676" s="120"/>
      <c r="C676" s="116">
        <f t="shared" si="55"/>
        <v>19.649999999999999</v>
      </c>
      <c r="D676" s="106"/>
      <c r="E676" s="106"/>
      <c r="F676" s="106"/>
      <c r="G676" s="106"/>
      <c r="H676" s="107"/>
      <c r="I676" s="125">
        <f t="shared" si="57"/>
        <v>0</v>
      </c>
      <c r="J676" s="109">
        <f t="shared" si="56"/>
        <v>19.649999999999999</v>
      </c>
      <c r="K676" s="6">
        <f t="shared" si="58"/>
        <v>0</v>
      </c>
      <c r="M676" s="39">
        <v>670</v>
      </c>
    </row>
    <row r="677" spans="2:13">
      <c r="B677" s="120"/>
      <c r="C677" s="116">
        <f t="shared" si="55"/>
        <v>19.649999999999999</v>
      </c>
      <c r="D677" s="106"/>
      <c r="E677" s="106"/>
      <c r="F677" s="106"/>
      <c r="G677" s="106"/>
      <c r="H677" s="107"/>
      <c r="I677" s="125">
        <f t="shared" si="57"/>
        <v>0</v>
      </c>
      <c r="J677" s="109">
        <f t="shared" si="56"/>
        <v>19.649999999999999</v>
      </c>
      <c r="K677" s="6">
        <f t="shared" si="58"/>
        <v>0</v>
      </c>
      <c r="M677" s="39">
        <v>671</v>
      </c>
    </row>
    <row r="678" spans="2:13">
      <c r="B678" s="120"/>
      <c r="C678" s="116">
        <f t="shared" si="55"/>
        <v>19.649999999999999</v>
      </c>
      <c r="D678" s="106"/>
      <c r="E678" s="106"/>
      <c r="F678" s="106"/>
      <c r="G678" s="106"/>
      <c r="H678" s="107"/>
      <c r="I678" s="125">
        <f t="shared" si="57"/>
        <v>0</v>
      </c>
      <c r="J678" s="109">
        <f t="shared" si="56"/>
        <v>19.649999999999999</v>
      </c>
      <c r="K678" s="6">
        <f t="shared" si="58"/>
        <v>0</v>
      </c>
      <c r="M678" s="39">
        <v>672</v>
      </c>
    </row>
    <row r="679" spans="2:13">
      <c r="B679" s="120"/>
      <c r="C679" s="116">
        <f t="shared" si="55"/>
        <v>19.649999999999999</v>
      </c>
      <c r="D679" s="106"/>
      <c r="E679" s="106"/>
      <c r="F679" s="106"/>
      <c r="G679" s="106"/>
      <c r="H679" s="107"/>
      <c r="I679" s="125">
        <f t="shared" si="57"/>
        <v>0</v>
      </c>
      <c r="J679" s="109">
        <f t="shared" si="56"/>
        <v>19.649999999999999</v>
      </c>
      <c r="K679" s="6">
        <f t="shared" si="58"/>
        <v>0</v>
      </c>
      <c r="M679" s="39">
        <v>673</v>
      </c>
    </row>
    <row r="680" spans="2:13">
      <c r="B680" s="120"/>
      <c r="C680" s="116">
        <f t="shared" si="55"/>
        <v>19.649999999999999</v>
      </c>
      <c r="D680" s="106"/>
      <c r="E680" s="106"/>
      <c r="F680" s="106"/>
      <c r="G680" s="106"/>
      <c r="H680" s="107"/>
      <c r="I680" s="125">
        <f t="shared" si="57"/>
        <v>0</v>
      </c>
      <c r="J680" s="109">
        <f t="shared" si="56"/>
        <v>19.649999999999999</v>
      </c>
      <c r="K680" s="6">
        <f t="shared" si="58"/>
        <v>0</v>
      </c>
      <c r="M680" s="39">
        <v>674</v>
      </c>
    </row>
    <row r="681" spans="2:13">
      <c r="B681" s="120"/>
      <c r="C681" s="116">
        <f t="shared" si="55"/>
        <v>19.649999999999999</v>
      </c>
      <c r="D681" s="106"/>
      <c r="E681" s="106"/>
      <c r="F681" s="106"/>
      <c r="G681" s="106"/>
      <c r="H681" s="107"/>
      <c r="I681" s="125">
        <f t="shared" si="57"/>
        <v>0</v>
      </c>
      <c r="J681" s="109">
        <f t="shared" si="56"/>
        <v>19.649999999999999</v>
      </c>
      <c r="K681" s="6">
        <f t="shared" si="58"/>
        <v>0</v>
      </c>
      <c r="M681" s="39">
        <v>675</v>
      </c>
    </row>
    <row r="682" spans="2:13">
      <c r="B682" s="120"/>
      <c r="C682" s="116">
        <f t="shared" si="55"/>
        <v>19.649999999999999</v>
      </c>
      <c r="D682" s="106"/>
      <c r="E682" s="106"/>
      <c r="F682" s="106"/>
      <c r="G682" s="106"/>
      <c r="H682" s="107"/>
      <c r="I682" s="125">
        <f t="shared" si="57"/>
        <v>0</v>
      </c>
      <c r="J682" s="109">
        <f t="shared" si="56"/>
        <v>19.649999999999999</v>
      </c>
      <c r="K682" s="6">
        <f t="shared" si="58"/>
        <v>0</v>
      </c>
      <c r="M682" s="39">
        <v>676</v>
      </c>
    </row>
    <row r="683" spans="2:13">
      <c r="B683" s="120"/>
      <c r="C683" s="116">
        <f t="shared" si="55"/>
        <v>19.649999999999999</v>
      </c>
      <c r="D683" s="106"/>
      <c r="E683" s="106"/>
      <c r="F683" s="106"/>
      <c r="G683" s="106"/>
      <c r="H683" s="107"/>
      <c r="I683" s="125">
        <f t="shared" si="57"/>
        <v>0</v>
      </c>
      <c r="J683" s="109">
        <f t="shared" si="56"/>
        <v>19.649999999999999</v>
      </c>
      <c r="K683" s="6">
        <f t="shared" si="58"/>
        <v>0</v>
      </c>
      <c r="M683" s="39">
        <v>677</v>
      </c>
    </row>
    <row r="684" spans="2:13">
      <c r="B684" s="120"/>
      <c r="C684" s="116">
        <f t="shared" si="55"/>
        <v>19.649999999999999</v>
      </c>
      <c r="D684" s="106"/>
      <c r="E684" s="106"/>
      <c r="F684" s="106"/>
      <c r="G684" s="106"/>
      <c r="H684" s="107"/>
      <c r="I684" s="125">
        <f t="shared" si="57"/>
        <v>0</v>
      </c>
      <c r="J684" s="109">
        <f t="shared" si="56"/>
        <v>19.649999999999999</v>
      </c>
      <c r="K684" s="6">
        <f t="shared" si="58"/>
        <v>0</v>
      </c>
      <c r="M684" s="39">
        <v>678</v>
      </c>
    </row>
    <row r="685" spans="2:13">
      <c r="B685" s="120"/>
      <c r="C685" s="116">
        <f t="shared" si="55"/>
        <v>19.649999999999999</v>
      </c>
      <c r="D685" s="106"/>
      <c r="E685" s="106"/>
      <c r="F685" s="106"/>
      <c r="G685" s="106"/>
      <c r="H685" s="107"/>
      <c r="I685" s="125">
        <f t="shared" si="57"/>
        <v>0</v>
      </c>
      <c r="J685" s="109">
        <f t="shared" si="56"/>
        <v>19.649999999999999</v>
      </c>
      <c r="K685" s="6">
        <f t="shared" si="58"/>
        <v>0</v>
      </c>
      <c r="M685" s="39">
        <v>679</v>
      </c>
    </row>
    <row r="686" spans="2:13">
      <c r="B686" s="120"/>
      <c r="C686" s="116">
        <f t="shared" si="55"/>
        <v>19.649999999999999</v>
      </c>
      <c r="D686" s="106"/>
      <c r="E686" s="106"/>
      <c r="F686" s="106"/>
      <c r="G686" s="106"/>
      <c r="H686" s="107"/>
      <c r="I686" s="125">
        <f t="shared" si="57"/>
        <v>0</v>
      </c>
      <c r="J686" s="109">
        <f t="shared" si="56"/>
        <v>19.649999999999999</v>
      </c>
      <c r="K686" s="6">
        <f t="shared" si="58"/>
        <v>0</v>
      </c>
      <c r="M686" s="39">
        <v>680</v>
      </c>
    </row>
    <row r="687" spans="2:13">
      <c r="B687" s="120"/>
      <c r="C687" s="116">
        <f t="shared" si="55"/>
        <v>19.649999999999999</v>
      </c>
      <c r="D687" s="106"/>
      <c r="E687" s="106"/>
      <c r="F687" s="106"/>
      <c r="G687" s="106"/>
      <c r="H687" s="107"/>
      <c r="I687" s="125">
        <f t="shared" si="57"/>
        <v>0</v>
      </c>
      <c r="J687" s="109">
        <f t="shared" si="56"/>
        <v>19.649999999999999</v>
      </c>
      <c r="K687" s="6">
        <f t="shared" si="58"/>
        <v>0</v>
      </c>
      <c r="M687" s="39">
        <v>681</v>
      </c>
    </row>
    <row r="688" spans="2:13">
      <c r="B688" s="120"/>
      <c r="C688" s="116">
        <f t="shared" si="55"/>
        <v>19.649999999999999</v>
      </c>
      <c r="D688" s="106"/>
      <c r="E688" s="106"/>
      <c r="F688" s="106"/>
      <c r="G688" s="106"/>
      <c r="H688" s="107"/>
      <c r="I688" s="125">
        <f t="shared" si="57"/>
        <v>0</v>
      </c>
      <c r="J688" s="109">
        <f t="shared" si="56"/>
        <v>19.649999999999999</v>
      </c>
      <c r="K688" s="6">
        <f t="shared" si="58"/>
        <v>0</v>
      </c>
      <c r="M688" s="39">
        <v>682</v>
      </c>
    </row>
    <row r="689" spans="2:13">
      <c r="B689" s="120"/>
      <c r="C689" s="116">
        <f t="shared" si="55"/>
        <v>19.649999999999999</v>
      </c>
      <c r="D689" s="106"/>
      <c r="E689" s="106"/>
      <c r="F689" s="106"/>
      <c r="G689" s="106"/>
      <c r="H689" s="107"/>
      <c r="I689" s="125">
        <f t="shared" si="57"/>
        <v>0</v>
      </c>
      <c r="J689" s="109">
        <f t="shared" si="56"/>
        <v>19.649999999999999</v>
      </c>
      <c r="K689" s="6">
        <f t="shared" si="58"/>
        <v>0</v>
      </c>
      <c r="M689" s="39">
        <v>683</v>
      </c>
    </row>
    <row r="690" spans="2:13">
      <c r="B690" s="120"/>
      <c r="C690" s="116">
        <f t="shared" si="55"/>
        <v>19.649999999999999</v>
      </c>
      <c r="D690" s="106"/>
      <c r="E690" s="106"/>
      <c r="F690" s="106"/>
      <c r="G690" s="106"/>
      <c r="H690" s="107"/>
      <c r="I690" s="125">
        <f t="shared" si="57"/>
        <v>0</v>
      </c>
      <c r="J690" s="109">
        <f t="shared" si="56"/>
        <v>19.649999999999999</v>
      </c>
      <c r="K690" s="6">
        <f t="shared" si="58"/>
        <v>0</v>
      </c>
      <c r="M690" s="39">
        <v>684</v>
      </c>
    </row>
    <row r="691" spans="2:13">
      <c r="B691" s="120"/>
      <c r="C691" s="116">
        <f t="shared" si="55"/>
        <v>19.649999999999999</v>
      </c>
      <c r="D691" s="106"/>
      <c r="E691" s="106"/>
      <c r="F691" s="106"/>
      <c r="G691" s="106"/>
      <c r="H691" s="107"/>
      <c r="I691" s="125">
        <f t="shared" si="57"/>
        <v>0</v>
      </c>
      <c r="J691" s="109">
        <f t="shared" si="56"/>
        <v>19.649999999999999</v>
      </c>
      <c r="K691" s="6">
        <f t="shared" si="58"/>
        <v>0</v>
      </c>
      <c r="M691" s="39">
        <v>685</v>
      </c>
    </row>
    <row r="692" spans="2:13">
      <c r="B692" s="120"/>
      <c r="C692" s="116">
        <f t="shared" si="55"/>
        <v>19.649999999999999</v>
      </c>
      <c r="D692" s="106"/>
      <c r="E692" s="106"/>
      <c r="F692" s="106"/>
      <c r="G692" s="106"/>
      <c r="H692" s="107"/>
      <c r="I692" s="125">
        <f t="shared" si="57"/>
        <v>0</v>
      </c>
      <c r="J692" s="109">
        <f t="shared" si="56"/>
        <v>19.649999999999999</v>
      </c>
      <c r="K692" s="6">
        <f t="shared" si="58"/>
        <v>0</v>
      </c>
      <c r="M692" s="39">
        <v>686</v>
      </c>
    </row>
    <row r="693" spans="2:13">
      <c r="B693" s="120"/>
      <c r="C693" s="116">
        <f t="shared" si="55"/>
        <v>19.649999999999999</v>
      </c>
      <c r="D693" s="106"/>
      <c r="E693" s="106"/>
      <c r="F693" s="106"/>
      <c r="G693" s="106"/>
      <c r="H693" s="107"/>
      <c r="I693" s="125">
        <f t="shared" si="57"/>
        <v>0</v>
      </c>
      <c r="J693" s="109">
        <f t="shared" si="56"/>
        <v>19.649999999999999</v>
      </c>
      <c r="K693" s="6">
        <f t="shared" si="58"/>
        <v>0</v>
      </c>
      <c r="M693" s="39">
        <v>687</v>
      </c>
    </row>
    <row r="694" spans="2:13">
      <c r="B694" s="120"/>
      <c r="C694" s="116">
        <f t="shared" si="55"/>
        <v>19.649999999999999</v>
      </c>
      <c r="D694" s="106"/>
      <c r="E694" s="106"/>
      <c r="F694" s="106"/>
      <c r="G694" s="106"/>
      <c r="H694" s="107"/>
      <c r="I694" s="125">
        <f t="shared" si="57"/>
        <v>0</v>
      </c>
      <c r="J694" s="109">
        <f t="shared" si="56"/>
        <v>19.649999999999999</v>
      </c>
      <c r="K694" s="6">
        <f t="shared" si="58"/>
        <v>0</v>
      </c>
      <c r="M694" s="39">
        <v>688</v>
      </c>
    </row>
    <row r="695" spans="2:13">
      <c r="B695" s="120"/>
      <c r="C695" s="116">
        <f t="shared" si="55"/>
        <v>19.649999999999999</v>
      </c>
      <c r="D695" s="106"/>
      <c r="E695" s="106"/>
      <c r="F695" s="106"/>
      <c r="G695" s="106"/>
      <c r="H695" s="107"/>
      <c r="I695" s="125">
        <f t="shared" si="57"/>
        <v>0</v>
      </c>
      <c r="J695" s="109">
        <f t="shared" si="56"/>
        <v>19.649999999999999</v>
      </c>
      <c r="K695" s="6">
        <f t="shared" si="58"/>
        <v>0</v>
      </c>
      <c r="M695" s="39">
        <v>689</v>
      </c>
    </row>
    <row r="696" spans="2:13">
      <c r="B696" s="120"/>
      <c r="C696" s="116">
        <f t="shared" si="55"/>
        <v>19.649999999999999</v>
      </c>
      <c r="D696" s="106"/>
      <c r="E696" s="106"/>
      <c r="F696" s="106"/>
      <c r="G696" s="106"/>
      <c r="H696" s="107"/>
      <c r="I696" s="125">
        <f t="shared" si="57"/>
        <v>0</v>
      </c>
      <c r="J696" s="109">
        <f t="shared" si="56"/>
        <v>19.649999999999999</v>
      </c>
      <c r="K696" s="6">
        <f t="shared" si="58"/>
        <v>0</v>
      </c>
      <c r="M696" s="39">
        <v>690</v>
      </c>
    </row>
    <row r="697" spans="2:13">
      <c r="B697" s="120"/>
      <c r="C697" s="116">
        <f t="shared" si="55"/>
        <v>19.649999999999999</v>
      </c>
      <c r="D697" s="106"/>
      <c r="E697" s="106"/>
      <c r="F697" s="106"/>
      <c r="G697" s="106"/>
      <c r="H697" s="107"/>
      <c r="I697" s="125">
        <f t="shared" si="57"/>
        <v>0</v>
      </c>
      <c r="J697" s="109">
        <f t="shared" si="56"/>
        <v>19.649999999999999</v>
      </c>
      <c r="K697" s="6">
        <f t="shared" si="58"/>
        <v>0</v>
      </c>
      <c r="M697" s="39">
        <v>691</v>
      </c>
    </row>
    <row r="698" spans="2:13">
      <c r="B698" s="120"/>
      <c r="C698" s="116">
        <f t="shared" si="55"/>
        <v>19.649999999999999</v>
      </c>
      <c r="D698" s="106"/>
      <c r="E698" s="106"/>
      <c r="F698" s="106"/>
      <c r="G698" s="106"/>
      <c r="H698" s="107"/>
      <c r="I698" s="125">
        <f t="shared" si="57"/>
        <v>0</v>
      </c>
      <c r="J698" s="109">
        <f t="shared" si="56"/>
        <v>19.649999999999999</v>
      </c>
      <c r="K698" s="6">
        <f t="shared" si="58"/>
        <v>0</v>
      </c>
      <c r="M698" s="39">
        <v>692</v>
      </c>
    </row>
    <row r="699" spans="2:13">
      <c r="B699" s="120"/>
      <c r="C699" s="116">
        <f t="shared" si="55"/>
        <v>19.649999999999999</v>
      </c>
      <c r="D699" s="106"/>
      <c r="E699" s="106"/>
      <c r="F699" s="106"/>
      <c r="G699" s="106"/>
      <c r="H699" s="107"/>
      <c r="I699" s="125">
        <f t="shared" si="57"/>
        <v>0</v>
      </c>
      <c r="J699" s="109">
        <f t="shared" si="56"/>
        <v>19.649999999999999</v>
      </c>
      <c r="K699" s="6">
        <f t="shared" si="58"/>
        <v>0</v>
      </c>
      <c r="M699" s="39">
        <v>693</v>
      </c>
    </row>
    <row r="700" spans="2:13">
      <c r="B700" s="120"/>
      <c r="C700" s="116">
        <f t="shared" si="55"/>
        <v>19.649999999999999</v>
      </c>
      <c r="D700" s="106"/>
      <c r="E700" s="106"/>
      <c r="F700" s="106"/>
      <c r="G700" s="106"/>
      <c r="H700" s="107"/>
      <c r="I700" s="125">
        <f t="shared" si="57"/>
        <v>0</v>
      </c>
      <c r="J700" s="109">
        <f t="shared" si="56"/>
        <v>19.649999999999999</v>
      </c>
      <c r="K700" s="6">
        <f t="shared" si="58"/>
        <v>0</v>
      </c>
      <c r="M700" s="39">
        <v>694</v>
      </c>
    </row>
    <row r="701" spans="2:13">
      <c r="B701" s="120"/>
      <c r="C701" s="116">
        <f t="shared" si="55"/>
        <v>19.649999999999999</v>
      </c>
      <c r="D701" s="106"/>
      <c r="E701" s="106"/>
      <c r="F701" s="106"/>
      <c r="G701" s="106"/>
      <c r="H701" s="107"/>
      <c r="I701" s="125">
        <f t="shared" si="57"/>
        <v>0</v>
      </c>
      <c r="J701" s="109">
        <f t="shared" si="56"/>
        <v>19.649999999999999</v>
      </c>
      <c r="K701" s="6">
        <f t="shared" si="58"/>
        <v>0</v>
      </c>
      <c r="M701" s="39">
        <v>695</v>
      </c>
    </row>
    <row r="702" spans="2:13">
      <c r="B702" s="120"/>
      <c r="C702" s="116">
        <f t="shared" si="55"/>
        <v>19.649999999999999</v>
      </c>
      <c r="D702" s="106"/>
      <c r="E702" s="106"/>
      <c r="F702" s="106"/>
      <c r="G702" s="106"/>
      <c r="H702" s="107"/>
      <c r="I702" s="125">
        <f t="shared" si="57"/>
        <v>0</v>
      </c>
      <c r="J702" s="109">
        <f t="shared" si="56"/>
        <v>19.649999999999999</v>
      </c>
      <c r="K702" s="6">
        <f t="shared" si="58"/>
        <v>0</v>
      </c>
      <c r="M702" s="39">
        <v>696</v>
      </c>
    </row>
    <row r="703" spans="2:13">
      <c r="B703" s="120"/>
      <c r="C703" s="116">
        <f t="shared" si="55"/>
        <v>19.649999999999999</v>
      </c>
      <c r="D703" s="106"/>
      <c r="E703" s="106"/>
      <c r="F703" s="106"/>
      <c r="G703" s="106"/>
      <c r="H703" s="107"/>
      <c r="I703" s="125">
        <f t="shared" si="57"/>
        <v>0</v>
      </c>
      <c r="J703" s="109">
        <f t="shared" si="56"/>
        <v>19.649999999999999</v>
      </c>
      <c r="K703" s="6">
        <f t="shared" si="58"/>
        <v>0</v>
      </c>
      <c r="M703" s="39">
        <v>697</v>
      </c>
    </row>
    <row r="704" spans="2:13">
      <c r="B704" s="120"/>
      <c r="C704" s="116">
        <f t="shared" si="55"/>
        <v>19.649999999999999</v>
      </c>
      <c r="D704" s="106"/>
      <c r="E704" s="106"/>
      <c r="F704" s="106"/>
      <c r="G704" s="106"/>
      <c r="H704" s="107"/>
      <c r="I704" s="125">
        <f t="shared" si="57"/>
        <v>0</v>
      </c>
      <c r="J704" s="109">
        <f t="shared" si="56"/>
        <v>19.649999999999999</v>
      </c>
      <c r="K704" s="6">
        <f t="shared" si="58"/>
        <v>0</v>
      </c>
      <c r="M704" s="39">
        <v>698</v>
      </c>
    </row>
    <row r="705" spans="2:13">
      <c r="B705" s="120"/>
      <c r="C705" s="116">
        <f t="shared" si="55"/>
        <v>19.649999999999999</v>
      </c>
      <c r="D705" s="106"/>
      <c r="E705" s="106"/>
      <c r="F705" s="106"/>
      <c r="G705" s="106"/>
      <c r="H705" s="107"/>
      <c r="I705" s="125">
        <f t="shared" si="57"/>
        <v>0</v>
      </c>
      <c r="J705" s="109">
        <f t="shared" si="56"/>
        <v>19.649999999999999</v>
      </c>
      <c r="K705" s="6">
        <f t="shared" si="58"/>
        <v>0</v>
      </c>
      <c r="M705" s="39">
        <v>699</v>
      </c>
    </row>
    <row r="706" spans="2:13">
      <c r="B706" s="120"/>
      <c r="C706" s="116">
        <f t="shared" si="55"/>
        <v>19.649999999999999</v>
      </c>
      <c r="D706" s="106"/>
      <c r="E706" s="106"/>
      <c r="F706" s="106"/>
      <c r="G706" s="106"/>
      <c r="H706" s="107"/>
      <c r="I706" s="125">
        <f t="shared" si="57"/>
        <v>0</v>
      </c>
      <c r="J706" s="109">
        <f t="shared" si="56"/>
        <v>19.649999999999999</v>
      </c>
      <c r="K706" s="6">
        <f t="shared" si="58"/>
        <v>0</v>
      </c>
      <c r="M706" s="39">
        <v>700</v>
      </c>
    </row>
    <row r="707" spans="2:13">
      <c r="B707" s="120"/>
      <c r="C707" s="116">
        <f t="shared" si="55"/>
        <v>19.649999999999999</v>
      </c>
      <c r="D707" s="106"/>
      <c r="E707" s="106"/>
      <c r="F707" s="106"/>
      <c r="G707" s="106"/>
      <c r="H707" s="107"/>
      <c r="I707" s="125">
        <f t="shared" si="57"/>
        <v>0</v>
      </c>
      <c r="J707" s="109">
        <f t="shared" si="56"/>
        <v>19.649999999999999</v>
      </c>
      <c r="K707" s="6">
        <f t="shared" si="58"/>
        <v>0</v>
      </c>
      <c r="M707" s="39">
        <v>701</v>
      </c>
    </row>
    <row r="708" spans="2:13">
      <c r="B708" s="120"/>
      <c r="C708" s="116">
        <f t="shared" si="55"/>
        <v>19.649999999999999</v>
      </c>
      <c r="D708" s="106"/>
      <c r="E708" s="106"/>
      <c r="F708" s="106"/>
      <c r="G708" s="106"/>
      <c r="H708" s="107"/>
      <c r="I708" s="125">
        <f t="shared" si="57"/>
        <v>0</v>
      </c>
      <c r="J708" s="109">
        <f t="shared" si="56"/>
        <v>19.649999999999999</v>
      </c>
      <c r="K708" s="6">
        <f t="shared" si="58"/>
        <v>0</v>
      </c>
      <c r="M708" s="39">
        <v>702</v>
      </c>
    </row>
    <row r="709" spans="2:13">
      <c r="B709" s="120"/>
      <c r="C709" s="116">
        <f t="shared" si="55"/>
        <v>19.649999999999999</v>
      </c>
      <c r="D709" s="106"/>
      <c r="E709" s="106"/>
      <c r="F709" s="106"/>
      <c r="G709" s="106"/>
      <c r="H709" s="107"/>
      <c r="I709" s="125">
        <f t="shared" si="57"/>
        <v>0</v>
      </c>
      <c r="J709" s="109">
        <f t="shared" si="56"/>
        <v>19.649999999999999</v>
      </c>
      <c r="K709" s="6">
        <f t="shared" si="58"/>
        <v>0</v>
      </c>
      <c r="M709" s="39">
        <v>703</v>
      </c>
    </row>
    <row r="710" spans="2:13">
      <c r="B710" s="120"/>
      <c r="C710" s="116">
        <f t="shared" ref="C710:C773" si="59">IF(B710&gt;0,C709+B710,C709)</f>
        <v>19.649999999999999</v>
      </c>
      <c r="D710" s="106"/>
      <c r="E710" s="106"/>
      <c r="F710" s="106"/>
      <c r="G710" s="106"/>
      <c r="H710" s="107"/>
      <c r="I710" s="125">
        <f t="shared" si="57"/>
        <v>0</v>
      </c>
      <c r="J710" s="109">
        <f t="shared" ref="J710:J773" si="60">C710+I710</f>
        <v>19.649999999999999</v>
      </c>
      <c r="K710" s="6">
        <f t="shared" si="58"/>
        <v>0</v>
      </c>
      <c r="M710" s="39">
        <v>704</v>
      </c>
    </row>
    <row r="711" spans="2:13">
      <c r="B711" s="120"/>
      <c r="C711" s="116">
        <f t="shared" si="59"/>
        <v>19.649999999999999</v>
      </c>
      <c r="D711" s="106"/>
      <c r="E711" s="106"/>
      <c r="F711" s="106"/>
      <c r="G711" s="106"/>
      <c r="H711" s="107"/>
      <c r="I711" s="125">
        <f t="shared" ref="I711:I774" si="61">H711*I$5</f>
        <v>0</v>
      </c>
      <c r="J711" s="109">
        <f t="shared" si="60"/>
        <v>19.649999999999999</v>
      </c>
      <c r="K711" s="6">
        <f t="shared" ref="K711:K774" si="62">I711/J711</f>
        <v>0</v>
      </c>
      <c r="M711" s="39">
        <v>705</v>
      </c>
    </row>
    <row r="712" spans="2:13">
      <c r="B712" s="120"/>
      <c r="C712" s="116">
        <f t="shared" si="59"/>
        <v>19.649999999999999</v>
      </c>
      <c r="D712" s="106"/>
      <c r="E712" s="106"/>
      <c r="F712" s="106"/>
      <c r="G712" s="106"/>
      <c r="H712" s="107"/>
      <c r="I712" s="125">
        <f t="shared" si="61"/>
        <v>0</v>
      </c>
      <c r="J712" s="109">
        <f t="shared" si="60"/>
        <v>19.649999999999999</v>
      </c>
      <c r="K712" s="6">
        <f t="shared" si="62"/>
        <v>0</v>
      </c>
      <c r="M712" s="39">
        <v>706</v>
      </c>
    </row>
    <row r="713" spans="2:13">
      <c r="B713" s="120"/>
      <c r="C713" s="116">
        <f t="shared" si="59"/>
        <v>19.649999999999999</v>
      </c>
      <c r="D713" s="106"/>
      <c r="E713" s="106"/>
      <c r="F713" s="106"/>
      <c r="G713" s="106"/>
      <c r="H713" s="107"/>
      <c r="I713" s="125">
        <f t="shared" si="61"/>
        <v>0</v>
      </c>
      <c r="J713" s="109">
        <f t="shared" si="60"/>
        <v>19.649999999999999</v>
      </c>
      <c r="K713" s="6">
        <f t="shared" si="62"/>
        <v>0</v>
      </c>
      <c r="M713" s="39">
        <v>707</v>
      </c>
    </row>
    <row r="714" spans="2:13">
      <c r="B714" s="120"/>
      <c r="C714" s="116">
        <f t="shared" si="59"/>
        <v>19.649999999999999</v>
      </c>
      <c r="D714" s="106"/>
      <c r="E714" s="106"/>
      <c r="F714" s="106"/>
      <c r="G714" s="106"/>
      <c r="H714" s="107"/>
      <c r="I714" s="125">
        <f t="shared" si="61"/>
        <v>0</v>
      </c>
      <c r="J714" s="109">
        <f t="shared" si="60"/>
        <v>19.649999999999999</v>
      </c>
      <c r="K714" s="6">
        <f t="shared" si="62"/>
        <v>0</v>
      </c>
      <c r="M714" s="39">
        <v>708</v>
      </c>
    </row>
    <row r="715" spans="2:13">
      <c r="B715" s="120"/>
      <c r="C715" s="116">
        <f t="shared" si="59"/>
        <v>19.649999999999999</v>
      </c>
      <c r="D715" s="106"/>
      <c r="E715" s="106"/>
      <c r="F715" s="106"/>
      <c r="G715" s="106"/>
      <c r="H715" s="107"/>
      <c r="I715" s="125">
        <f t="shared" si="61"/>
        <v>0</v>
      </c>
      <c r="J715" s="109">
        <f t="shared" si="60"/>
        <v>19.649999999999999</v>
      </c>
      <c r="K715" s="6">
        <f t="shared" si="62"/>
        <v>0</v>
      </c>
      <c r="M715" s="39">
        <v>709</v>
      </c>
    </row>
    <row r="716" spans="2:13">
      <c r="B716" s="120"/>
      <c r="C716" s="116">
        <f t="shared" si="59"/>
        <v>19.649999999999999</v>
      </c>
      <c r="D716" s="106"/>
      <c r="E716" s="106"/>
      <c r="F716" s="106"/>
      <c r="G716" s="106"/>
      <c r="H716" s="107"/>
      <c r="I716" s="125">
        <f t="shared" si="61"/>
        <v>0</v>
      </c>
      <c r="J716" s="109">
        <f t="shared" si="60"/>
        <v>19.649999999999999</v>
      </c>
      <c r="K716" s="6">
        <f t="shared" si="62"/>
        <v>0</v>
      </c>
      <c r="M716" s="39">
        <v>710</v>
      </c>
    </row>
    <row r="717" spans="2:13">
      <c r="B717" s="120"/>
      <c r="C717" s="116">
        <f t="shared" si="59"/>
        <v>19.649999999999999</v>
      </c>
      <c r="D717" s="106"/>
      <c r="E717" s="106"/>
      <c r="F717" s="106"/>
      <c r="G717" s="106"/>
      <c r="H717" s="107"/>
      <c r="I717" s="125">
        <f t="shared" si="61"/>
        <v>0</v>
      </c>
      <c r="J717" s="109">
        <f t="shared" si="60"/>
        <v>19.649999999999999</v>
      </c>
      <c r="K717" s="6">
        <f t="shared" si="62"/>
        <v>0</v>
      </c>
      <c r="M717" s="39">
        <v>711</v>
      </c>
    </row>
    <row r="718" spans="2:13">
      <c r="B718" s="120"/>
      <c r="C718" s="116">
        <f t="shared" si="59"/>
        <v>19.649999999999999</v>
      </c>
      <c r="D718" s="106"/>
      <c r="E718" s="106"/>
      <c r="F718" s="106"/>
      <c r="G718" s="106"/>
      <c r="H718" s="107"/>
      <c r="I718" s="125">
        <f t="shared" si="61"/>
        <v>0</v>
      </c>
      <c r="J718" s="109">
        <f t="shared" si="60"/>
        <v>19.649999999999999</v>
      </c>
      <c r="K718" s="6">
        <f t="shared" si="62"/>
        <v>0</v>
      </c>
      <c r="M718" s="39">
        <v>712</v>
      </c>
    </row>
    <row r="719" spans="2:13">
      <c r="B719" s="120"/>
      <c r="C719" s="116">
        <f t="shared" si="59"/>
        <v>19.649999999999999</v>
      </c>
      <c r="D719" s="106"/>
      <c r="E719" s="106"/>
      <c r="F719" s="106"/>
      <c r="G719" s="106"/>
      <c r="H719" s="107"/>
      <c r="I719" s="125">
        <f t="shared" si="61"/>
        <v>0</v>
      </c>
      <c r="J719" s="109">
        <f t="shared" si="60"/>
        <v>19.649999999999999</v>
      </c>
      <c r="K719" s="6">
        <f t="shared" si="62"/>
        <v>0</v>
      </c>
      <c r="M719" s="39">
        <v>713</v>
      </c>
    </row>
    <row r="720" spans="2:13">
      <c r="B720" s="120"/>
      <c r="C720" s="116">
        <f t="shared" si="59"/>
        <v>19.649999999999999</v>
      </c>
      <c r="D720" s="106"/>
      <c r="E720" s="106"/>
      <c r="F720" s="106"/>
      <c r="G720" s="106"/>
      <c r="H720" s="107"/>
      <c r="I720" s="125">
        <f t="shared" si="61"/>
        <v>0</v>
      </c>
      <c r="J720" s="109">
        <f t="shared" si="60"/>
        <v>19.649999999999999</v>
      </c>
      <c r="K720" s="6">
        <f t="shared" si="62"/>
        <v>0</v>
      </c>
      <c r="M720" s="39">
        <v>714</v>
      </c>
    </row>
    <row r="721" spans="2:13">
      <c r="B721" s="120"/>
      <c r="C721" s="116">
        <f t="shared" si="59"/>
        <v>19.649999999999999</v>
      </c>
      <c r="D721" s="106"/>
      <c r="E721" s="106"/>
      <c r="F721" s="106"/>
      <c r="G721" s="106"/>
      <c r="H721" s="107"/>
      <c r="I721" s="125">
        <f t="shared" si="61"/>
        <v>0</v>
      </c>
      <c r="J721" s="109">
        <f t="shared" si="60"/>
        <v>19.649999999999999</v>
      </c>
      <c r="K721" s="6">
        <f t="shared" si="62"/>
        <v>0</v>
      </c>
      <c r="M721" s="39">
        <v>715</v>
      </c>
    </row>
    <row r="722" spans="2:13">
      <c r="B722" s="120"/>
      <c r="C722" s="116">
        <f t="shared" si="59"/>
        <v>19.649999999999999</v>
      </c>
      <c r="D722" s="106"/>
      <c r="E722" s="106"/>
      <c r="F722" s="106"/>
      <c r="G722" s="106"/>
      <c r="H722" s="107"/>
      <c r="I722" s="125">
        <f t="shared" si="61"/>
        <v>0</v>
      </c>
      <c r="J722" s="109">
        <f t="shared" si="60"/>
        <v>19.649999999999999</v>
      </c>
      <c r="K722" s="6">
        <f t="shared" si="62"/>
        <v>0</v>
      </c>
      <c r="M722" s="39">
        <v>716</v>
      </c>
    </row>
    <row r="723" spans="2:13">
      <c r="B723" s="120"/>
      <c r="C723" s="116">
        <f t="shared" si="59"/>
        <v>19.649999999999999</v>
      </c>
      <c r="D723" s="106"/>
      <c r="E723" s="106"/>
      <c r="F723" s="106"/>
      <c r="G723" s="106"/>
      <c r="H723" s="107"/>
      <c r="I723" s="125">
        <f t="shared" si="61"/>
        <v>0</v>
      </c>
      <c r="J723" s="109">
        <f t="shared" si="60"/>
        <v>19.649999999999999</v>
      </c>
      <c r="K723" s="6">
        <f t="shared" si="62"/>
        <v>0</v>
      </c>
      <c r="M723" s="39">
        <v>717</v>
      </c>
    </row>
    <row r="724" spans="2:13">
      <c r="B724" s="120"/>
      <c r="C724" s="116">
        <f t="shared" si="59"/>
        <v>19.649999999999999</v>
      </c>
      <c r="D724" s="106"/>
      <c r="E724" s="106"/>
      <c r="F724" s="106"/>
      <c r="G724" s="106"/>
      <c r="H724" s="107"/>
      <c r="I724" s="125">
        <f t="shared" si="61"/>
        <v>0</v>
      </c>
      <c r="J724" s="109">
        <f t="shared" si="60"/>
        <v>19.649999999999999</v>
      </c>
      <c r="K724" s="6">
        <f t="shared" si="62"/>
        <v>0</v>
      </c>
      <c r="M724" s="39">
        <v>718</v>
      </c>
    </row>
    <row r="725" spans="2:13">
      <c r="B725" s="120"/>
      <c r="C725" s="116">
        <f t="shared" si="59"/>
        <v>19.649999999999999</v>
      </c>
      <c r="D725" s="106"/>
      <c r="E725" s="106"/>
      <c r="F725" s="106"/>
      <c r="G725" s="106"/>
      <c r="H725" s="107"/>
      <c r="I725" s="125">
        <f t="shared" si="61"/>
        <v>0</v>
      </c>
      <c r="J725" s="109">
        <f t="shared" si="60"/>
        <v>19.649999999999999</v>
      </c>
      <c r="K725" s="6">
        <f t="shared" si="62"/>
        <v>0</v>
      </c>
      <c r="M725" s="39">
        <v>719</v>
      </c>
    </row>
    <row r="726" spans="2:13">
      <c r="B726" s="120"/>
      <c r="C726" s="116">
        <f t="shared" si="59"/>
        <v>19.649999999999999</v>
      </c>
      <c r="D726" s="106"/>
      <c r="E726" s="106"/>
      <c r="F726" s="106"/>
      <c r="G726" s="106"/>
      <c r="H726" s="107"/>
      <c r="I726" s="125">
        <f t="shared" si="61"/>
        <v>0</v>
      </c>
      <c r="J726" s="109">
        <f t="shared" si="60"/>
        <v>19.649999999999999</v>
      </c>
      <c r="K726" s="6">
        <f t="shared" si="62"/>
        <v>0</v>
      </c>
      <c r="M726" s="39">
        <v>720</v>
      </c>
    </row>
    <row r="727" spans="2:13">
      <c r="B727" s="120"/>
      <c r="C727" s="116">
        <f t="shared" si="59"/>
        <v>19.649999999999999</v>
      </c>
      <c r="D727" s="106"/>
      <c r="E727" s="106"/>
      <c r="F727" s="106"/>
      <c r="G727" s="106"/>
      <c r="H727" s="107"/>
      <c r="I727" s="125">
        <f t="shared" si="61"/>
        <v>0</v>
      </c>
      <c r="J727" s="109">
        <f t="shared" si="60"/>
        <v>19.649999999999999</v>
      </c>
      <c r="K727" s="6">
        <f t="shared" si="62"/>
        <v>0</v>
      </c>
      <c r="M727" s="39">
        <v>721</v>
      </c>
    </row>
    <row r="728" spans="2:13">
      <c r="B728" s="120"/>
      <c r="C728" s="116">
        <f t="shared" si="59"/>
        <v>19.649999999999999</v>
      </c>
      <c r="D728" s="106"/>
      <c r="E728" s="106"/>
      <c r="F728" s="106"/>
      <c r="G728" s="106"/>
      <c r="H728" s="107"/>
      <c r="I728" s="125">
        <f t="shared" si="61"/>
        <v>0</v>
      </c>
      <c r="J728" s="109">
        <f t="shared" si="60"/>
        <v>19.649999999999999</v>
      </c>
      <c r="K728" s="6">
        <f t="shared" si="62"/>
        <v>0</v>
      </c>
      <c r="M728" s="39">
        <v>722</v>
      </c>
    </row>
    <row r="729" spans="2:13">
      <c r="B729" s="120"/>
      <c r="C729" s="116">
        <f t="shared" si="59"/>
        <v>19.649999999999999</v>
      </c>
      <c r="D729" s="106"/>
      <c r="E729" s="106"/>
      <c r="F729" s="106"/>
      <c r="G729" s="106"/>
      <c r="H729" s="107"/>
      <c r="I729" s="125">
        <f t="shared" si="61"/>
        <v>0</v>
      </c>
      <c r="J729" s="109">
        <f t="shared" si="60"/>
        <v>19.649999999999999</v>
      </c>
      <c r="K729" s="6">
        <f t="shared" si="62"/>
        <v>0</v>
      </c>
      <c r="M729" s="39">
        <v>723</v>
      </c>
    </row>
    <row r="730" spans="2:13">
      <c r="B730" s="120"/>
      <c r="C730" s="116">
        <f t="shared" si="59"/>
        <v>19.649999999999999</v>
      </c>
      <c r="D730" s="106"/>
      <c r="E730" s="106"/>
      <c r="F730" s="106"/>
      <c r="G730" s="106"/>
      <c r="H730" s="107"/>
      <c r="I730" s="125">
        <f t="shared" si="61"/>
        <v>0</v>
      </c>
      <c r="J730" s="109">
        <f t="shared" si="60"/>
        <v>19.649999999999999</v>
      </c>
      <c r="K730" s="6">
        <f t="shared" si="62"/>
        <v>0</v>
      </c>
      <c r="M730" s="39">
        <v>724</v>
      </c>
    </row>
    <row r="731" spans="2:13">
      <c r="B731" s="120"/>
      <c r="C731" s="116">
        <f t="shared" si="59"/>
        <v>19.649999999999999</v>
      </c>
      <c r="D731" s="106"/>
      <c r="E731" s="106"/>
      <c r="F731" s="106"/>
      <c r="G731" s="106"/>
      <c r="H731" s="107"/>
      <c r="I731" s="125">
        <f t="shared" si="61"/>
        <v>0</v>
      </c>
      <c r="J731" s="109">
        <f t="shared" si="60"/>
        <v>19.649999999999999</v>
      </c>
      <c r="K731" s="6">
        <f t="shared" si="62"/>
        <v>0</v>
      </c>
      <c r="M731" s="39">
        <v>725</v>
      </c>
    </row>
    <row r="732" spans="2:13">
      <c r="B732" s="120"/>
      <c r="C732" s="116">
        <f t="shared" si="59"/>
        <v>19.649999999999999</v>
      </c>
      <c r="D732" s="106"/>
      <c r="E732" s="106"/>
      <c r="F732" s="106"/>
      <c r="G732" s="106"/>
      <c r="H732" s="107"/>
      <c r="I732" s="125">
        <f t="shared" si="61"/>
        <v>0</v>
      </c>
      <c r="J732" s="109">
        <f t="shared" si="60"/>
        <v>19.649999999999999</v>
      </c>
      <c r="K732" s="6">
        <f t="shared" si="62"/>
        <v>0</v>
      </c>
      <c r="M732" s="39">
        <v>726</v>
      </c>
    </row>
    <row r="733" spans="2:13">
      <c r="B733" s="120"/>
      <c r="C733" s="116">
        <f t="shared" si="59"/>
        <v>19.649999999999999</v>
      </c>
      <c r="D733" s="106"/>
      <c r="E733" s="106"/>
      <c r="F733" s="106"/>
      <c r="G733" s="106"/>
      <c r="H733" s="107"/>
      <c r="I733" s="125">
        <f t="shared" si="61"/>
        <v>0</v>
      </c>
      <c r="J733" s="109">
        <f t="shared" si="60"/>
        <v>19.649999999999999</v>
      </c>
      <c r="K733" s="6">
        <f t="shared" si="62"/>
        <v>0</v>
      </c>
      <c r="M733" s="39">
        <v>727</v>
      </c>
    </row>
    <row r="734" spans="2:13">
      <c r="B734" s="120"/>
      <c r="C734" s="116">
        <f t="shared" si="59"/>
        <v>19.649999999999999</v>
      </c>
      <c r="D734" s="106"/>
      <c r="E734" s="106"/>
      <c r="F734" s="106"/>
      <c r="G734" s="106"/>
      <c r="H734" s="107"/>
      <c r="I734" s="125">
        <f t="shared" si="61"/>
        <v>0</v>
      </c>
      <c r="J734" s="109">
        <f t="shared" si="60"/>
        <v>19.649999999999999</v>
      </c>
      <c r="K734" s="6">
        <f t="shared" si="62"/>
        <v>0</v>
      </c>
      <c r="M734" s="39">
        <v>728</v>
      </c>
    </row>
    <row r="735" spans="2:13">
      <c r="B735" s="120"/>
      <c r="C735" s="116">
        <f t="shared" si="59"/>
        <v>19.649999999999999</v>
      </c>
      <c r="D735" s="106"/>
      <c r="E735" s="106"/>
      <c r="F735" s="106"/>
      <c r="G735" s="106"/>
      <c r="H735" s="107"/>
      <c r="I735" s="125">
        <f t="shared" si="61"/>
        <v>0</v>
      </c>
      <c r="J735" s="109">
        <f t="shared" si="60"/>
        <v>19.649999999999999</v>
      </c>
      <c r="K735" s="6">
        <f t="shared" si="62"/>
        <v>0</v>
      </c>
      <c r="M735" s="39">
        <v>729</v>
      </c>
    </row>
    <row r="736" spans="2:13">
      <c r="B736" s="120"/>
      <c r="C736" s="116">
        <f t="shared" si="59"/>
        <v>19.649999999999999</v>
      </c>
      <c r="D736" s="106"/>
      <c r="E736" s="106"/>
      <c r="F736" s="106"/>
      <c r="G736" s="106"/>
      <c r="H736" s="107"/>
      <c r="I736" s="125">
        <f t="shared" si="61"/>
        <v>0</v>
      </c>
      <c r="J736" s="109">
        <f t="shared" si="60"/>
        <v>19.649999999999999</v>
      </c>
      <c r="K736" s="6">
        <f t="shared" si="62"/>
        <v>0</v>
      </c>
      <c r="M736" s="39">
        <v>730</v>
      </c>
    </row>
    <row r="737" spans="2:13">
      <c r="B737" s="120"/>
      <c r="C737" s="116">
        <f t="shared" si="59"/>
        <v>19.649999999999999</v>
      </c>
      <c r="D737" s="106"/>
      <c r="E737" s="106"/>
      <c r="F737" s="106"/>
      <c r="G737" s="106"/>
      <c r="H737" s="107"/>
      <c r="I737" s="125">
        <f t="shared" si="61"/>
        <v>0</v>
      </c>
      <c r="J737" s="109">
        <f t="shared" si="60"/>
        <v>19.649999999999999</v>
      </c>
      <c r="K737" s="6">
        <f t="shared" si="62"/>
        <v>0</v>
      </c>
      <c r="M737" s="39">
        <v>731</v>
      </c>
    </row>
    <row r="738" spans="2:13">
      <c r="B738" s="120"/>
      <c r="C738" s="116">
        <f t="shared" si="59"/>
        <v>19.649999999999999</v>
      </c>
      <c r="D738" s="106"/>
      <c r="E738" s="106"/>
      <c r="F738" s="106"/>
      <c r="G738" s="106"/>
      <c r="H738" s="107"/>
      <c r="I738" s="125">
        <f t="shared" si="61"/>
        <v>0</v>
      </c>
      <c r="J738" s="109">
        <f t="shared" si="60"/>
        <v>19.649999999999999</v>
      </c>
      <c r="K738" s="6">
        <f t="shared" si="62"/>
        <v>0</v>
      </c>
      <c r="M738" s="39">
        <v>732</v>
      </c>
    </row>
    <row r="739" spans="2:13">
      <c r="B739" s="120"/>
      <c r="C739" s="116">
        <f t="shared" si="59"/>
        <v>19.649999999999999</v>
      </c>
      <c r="D739" s="106"/>
      <c r="E739" s="106"/>
      <c r="F739" s="106"/>
      <c r="G739" s="106"/>
      <c r="H739" s="107"/>
      <c r="I739" s="125">
        <f t="shared" si="61"/>
        <v>0</v>
      </c>
      <c r="J739" s="109">
        <f t="shared" si="60"/>
        <v>19.649999999999999</v>
      </c>
      <c r="K739" s="6">
        <f t="shared" si="62"/>
        <v>0</v>
      </c>
      <c r="M739" s="39">
        <v>733</v>
      </c>
    </row>
    <row r="740" spans="2:13">
      <c r="B740" s="120"/>
      <c r="C740" s="116">
        <f t="shared" si="59"/>
        <v>19.649999999999999</v>
      </c>
      <c r="D740" s="106"/>
      <c r="E740" s="106"/>
      <c r="F740" s="106"/>
      <c r="G740" s="106"/>
      <c r="H740" s="107"/>
      <c r="I740" s="125">
        <f t="shared" si="61"/>
        <v>0</v>
      </c>
      <c r="J740" s="109">
        <f t="shared" si="60"/>
        <v>19.649999999999999</v>
      </c>
      <c r="K740" s="6">
        <f t="shared" si="62"/>
        <v>0</v>
      </c>
      <c r="M740" s="39">
        <v>734</v>
      </c>
    </row>
    <row r="741" spans="2:13">
      <c r="B741" s="120"/>
      <c r="C741" s="116">
        <f t="shared" si="59"/>
        <v>19.649999999999999</v>
      </c>
      <c r="D741" s="106"/>
      <c r="E741" s="106"/>
      <c r="F741" s="106"/>
      <c r="G741" s="106"/>
      <c r="H741" s="107"/>
      <c r="I741" s="125">
        <f t="shared" si="61"/>
        <v>0</v>
      </c>
      <c r="J741" s="109">
        <f t="shared" si="60"/>
        <v>19.649999999999999</v>
      </c>
      <c r="K741" s="6">
        <f t="shared" si="62"/>
        <v>0</v>
      </c>
      <c r="M741" s="39">
        <v>735</v>
      </c>
    </row>
    <row r="742" spans="2:13">
      <c r="B742" s="120"/>
      <c r="C742" s="116">
        <f t="shared" si="59"/>
        <v>19.649999999999999</v>
      </c>
      <c r="D742" s="106"/>
      <c r="E742" s="106"/>
      <c r="F742" s="106"/>
      <c r="G742" s="106"/>
      <c r="H742" s="107"/>
      <c r="I742" s="125">
        <f t="shared" si="61"/>
        <v>0</v>
      </c>
      <c r="J742" s="109">
        <f t="shared" si="60"/>
        <v>19.649999999999999</v>
      </c>
      <c r="K742" s="6">
        <f t="shared" si="62"/>
        <v>0</v>
      </c>
      <c r="M742" s="39">
        <v>736</v>
      </c>
    </row>
    <row r="743" spans="2:13">
      <c r="B743" s="120"/>
      <c r="C743" s="116">
        <f t="shared" si="59"/>
        <v>19.649999999999999</v>
      </c>
      <c r="D743" s="106"/>
      <c r="E743" s="106"/>
      <c r="F743" s="106"/>
      <c r="G743" s="106"/>
      <c r="H743" s="107"/>
      <c r="I743" s="125">
        <f t="shared" si="61"/>
        <v>0</v>
      </c>
      <c r="J743" s="109">
        <f t="shared" si="60"/>
        <v>19.649999999999999</v>
      </c>
      <c r="K743" s="6">
        <f t="shared" si="62"/>
        <v>0</v>
      </c>
      <c r="M743" s="39">
        <v>737</v>
      </c>
    </row>
    <row r="744" spans="2:13">
      <c r="B744" s="120"/>
      <c r="C744" s="116">
        <f t="shared" si="59"/>
        <v>19.649999999999999</v>
      </c>
      <c r="D744" s="106"/>
      <c r="E744" s="106"/>
      <c r="F744" s="106"/>
      <c r="G744" s="106"/>
      <c r="H744" s="107"/>
      <c r="I744" s="125">
        <f t="shared" si="61"/>
        <v>0</v>
      </c>
      <c r="J744" s="109">
        <f t="shared" si="60"/>
        <v>19.649999999999999</v>
      </c>
      <c r="K744" s="6">
        <f t="shared" si="62"/>
        <v>0</v>
      </c>
      <c r="M744" s="39">
        <v>738</v>
      </c>
    </row>
    <row r="745" spans="2:13">
      <c r="B745" s="120"/>
      <c r="C745" s="116">
        <f t="shared" si="59"/>
        <v>19.649999999999999</v>
      </c>
      <c r="D745" s="106"/>
      <c r="E745" s="106"/>
      <c r="F745" s="106"/>
      <c r="G745" s="106"/>
      <c r="H745" s="107"/>
      <c r="I745" s="125">
        <f t="shared" si="61"/>
        <v>0</v>
      </c>
      <c r="J745" s="109">
        <f t="shared" si="60"/>
        <v>19.649999999999999</v>
      </c>
      <c r="K745" s="6">
        <f t="shared" si="62"/>
        <v>0</v>
      </c>
      <c r="M745" s="39">
        <v>739</v>
      </c>
    </row>
    <row r="746" spans="2:13">
      <c r="B746" s="120"/>
      <c r="C746" s="116">
        <f t="shared" si="59"/>
        <v>19.649999999999999</v>
      </c>
      <c r="D746" s="106"/>
      <c r="E746" s="106"/>
      <c r="F746" s="106"/>
      <c r="G746" s="106"/>
      <c r="H746" s="107"/>
      <c r="I746" s="125">
        <f t="shared" si="61"/>
        <v>0</v>
      </c>
      <c r="J746" s="109">
        <f t="shared" si="60"/>
        <v>19.649999999999999</v>
      </c>
      <c r="K746" s="6">
        <f t="shared" si="62"/>
        <v>0</v>
      </c>
      <c r="M746" s="39">
        <v>740</v>
      </c>
    </row>
    <row r="747" spans="2:13">
      <c r="B747" s="120"/>
      <c r="C747" s="116">
        <f t="shared" si="59"/>
        <v>19.649999999999999</v>
      </c>
      <c r="D747" s="106"/>
      <c r="E747" s="106"/>
      <c r="F747" s="106"/>
      <c r="G747" s="106"/>
      <c r="H747" s="107"/>
      <c r="I747" s="125">
        <f t="shared" si="61"/>
        <v>0</v>
      </c>
      <c r="J747" s="109">
        <f t="shared" si="60"/>
        <v>19.649999999999999</v>
      </c>
      <c r="K747" s="6">
        <f t="shared" si="62"/>
        <v>0</v>
      </c>
      <c r="M747" s="39">
        <v>741</v>
      </c>
    </row>
    <row r="748" spans="2:13">
      <c r="B748" s="120"/>
      <c r="C748" s="116">
        <f t="shared" si="59"/>
        <v>19.649999999999999</v>
      </c>
      <c r="D748" s="106"/>
      <c r="E748" s="106"/>
      <c r="F748" s="106"/>
      <c r="G748" s="106"/>
      <c r="H748" s="107"/>
      <c r="I748" s="125">
        <f t="shared" si="61"/>
        <v>0</v>
      </c>
      <c r="J748" s="109">
        <f t="shared" si="60"/>
        <v>19.649999999999999</v>
      </c>
      <c r="K748" s="6">
        <f t="shared" si="62"/>
        <v>0</v>
      </c>
      <c r="M748" s="39">
        <v>742</v>
      </c>
    </row>
    <row r="749" spans="2:13">
      <c r="B749" s="120"/>
      <c r="C749" s="116">
        <f t="shared" si="59"/>
        <v>19.649999999999999</v>
      </c>
      <c r="D749" s="106"/>
      <c r="E749" s="106"/>
      <c r="F749" s="106"/>
      <c r="G749" s="106"/>
      <c r="H749" s="107"/>
      <c r="I749" s="125">
        <f t="shared" si="61"/>
        <v>0</v>
      </c>
      <c r="J749" s="109">
        <f t="shared" si="60"/>
        <v>19.649999999999999</v>
      </c>
      <c r="K749" s="6">
        <f t="shared" si="62"/>
        <v>0</v>
      </c>
      <c r="M749" s="39">
        <v>743</v>
      </c>
    </row>
    <row r="750" spans="2:13">
      <c r="B750" s="120"/>
      <c r="C750" s="116">
        <f t="shared" si="59"/>
        <v>19.649999999999999</v>
      </c>
      <c r="D750" s="106"/>
      <c r="E750" s="106"/>
      <c r="F750" s="106"/>
      <c r="G750" s="106"/>
      <c r="H750" s="107"/>
      <c r="I750" s="125">
        <f t="shared" si="61"/>
        <v>0</v>
      </c>
      <c r="J750" s="109">
        <f t="shared" si="60"/>
        <v>19.649999999999999</v>
      </c>
      <c r="K750" s="6">
        <f t="shared" si="62"/>
        <v>0</v>
      </c>
      <c r="M750" s="39">
        <v>744</v>
      </c>
    </row>
    <row r="751" spans="2:13">
      <c r="B751" s="120"/>
      <c r="C751" s="116">
        <f t="shared" si="59"/>
        <v>19.649999999999999</v>
      </c>
      <c r="D751" s="106"/>
      <c r="E751" s="106"/>
      <c r="F751" s="106"/>
      <c r="G751" s="106"/>
      <c r="H751" s="107"/>
      <c r="I751" s="125">
        <f t="shared" si="61"/>
        <v>0</v>
      </c>
      <c r="J751" s="109">
        <f t="shared" si="60"/>
        <v>19.649999999999999</v>
      </c>
      <c r="K751" s="6">
        <f t="shared" si="62"/>
        <v>0</v>
      </c>
      <c r="M751" s="39">
        <v>745</v>
      </c>
    </row>
    <row r="752" spans="2:13">
      <c r="B752" s="120"/>
      <c r="C752" s="116">
        <f t="shared" si="59"/>
        <v>19.649999999999999</v>
      </c>
      <c r="D752" s="106"/>
      <c r="E752" s="106"/>
      <c r="F752" s="106"/>
      <c r="G752" s="106"/>
      <c r="H752" s="107"/>
      <c r="I752" s="125">
        <f t="shared" si="61"/>
        <v>0</v>
      </c>
      <c r="J752" s="109">
        <f t="shared" si="60"/>
        <v>19.649999999999999</v>
      </c>
      <c r="K752" s="6">
        <f t="shared" si="62"/>
        <v>0</v>
      </c>
      <c r="M752" s="39">
        <v>746</v>
      </c>
    </row>
    <row r="753" spans="2:13">
      <c r="B753" s="120"/>
      <c r="C753" s="116">
        <f t="shared" si="59"/>
        <v>19.649999999999999</v>
      </c>
      <c r="D753" s="106"/>
      <c r="E753" s="106"/>
      <c r="F753" s="106"/>
      <c r="G753" s="106"/>
      <c r="H753" s="107"/>
      <c r="I753" s="125">
        <f t="shared" si="61"/>
        <v>0</v>
      </c>
      <c r="J753" s="109">
        <f t="shared" si="60"/>
        <v>19.649999999999999</v>
      </c>
      <c r="K753" s="6">
        <f t="shared" si="62"/>
        <v>0</v>
      </c>
      <c r="M753" s="39">
        <v>747</v>
      </c>
    </row>
    <row r="754" spans="2:13">
      <c r="B754" s="120"/>
      <c r="C754" s="116">
        <f t="shared" si="59"/>
        <v>19.649999999999999</v>
      </c>
      <c r="D754" s="106"/>
      <c r="E754" s="106"/>
      <c r="F754" s="106"/>
      <c r="G754" s="106"/>
      <c r="H754" s="107"/>
      <c r="I754" s="125">
        <f t="shared" si="61"/>
        <v>0</v>
      </c>
      <c r="J754" s="109">
        <f t="shared" si="60"/>
        <v>19.649999999999999</v>
      </c>
      <c r="K754" s="6">
        <f t="shared" si="62"/>
        <v>0</v>
      </c>
      <c r="M754" s="39">
        <v>748</v>
      </c>
    </row>
    <row r="755" spans="2:13">
      <c r="B755" s="120"/>
      <c r="C755" s="116">
        <f t="shared" si="59"/>
        <v>19.649999999999999</v>
      </c>
      <c r="D755" s="106"/>
      <c r="E755" s="106"/>
      <c r="F755" s="106"/>
      <c r="G755" s="106"/>
      <c r="H755" s="107"/>
      <c r="I755" s="125">
        <f t="shared" si="61"/>
        <v>0</v>
      </c>
      <c r="J755" s="109">
        <f t="shared" si="60"/>
        <v>19.649999999999999</v>
      </c>
      <c r="K755" s="6">
        <f t="shared" si="62"/>
        <v>0</v>
      </c>
      <c r="M755" s="39">
        <v>749</v>
      </c>
    </row>
    <row r="756" spans="2:13">
      <c r="B756" s="120"/>
      <c r="C756" s="116">
        <f t="shared" si="59"/>
        <v>19.649999999999999</v>
      </c>
      <c r="D756" s="106"/>
      <c r="E756" s="106"/>
      <c r="F756" s="106"/>
      <c r="G756" s="106"/>
      <c r="H756" s="107"/>
      <c r="I756" s="125">
        <f t="shared" si="61"/>
        <v>0</v>
      </c>
      <c r="J756" s="109">
        <f t="shared" si="60"/>
        <v>19.649999999999999</v>
      </c>
      <c r="K756" s="6">
        <f t="shared" si="62"/>
        <v>0</v>
      </c>
      <c r="M756" s="39">
        <v>750</v>
      </c>
    </row>
    <row r="757" spans="2:13">
      <c r="B757" s="120"/>
      <c r="C757" s="116">
        <f t="shared" si="59"/>
        <v>19.649999999999999</v>
      </c>
      <c r="D757" s="106"/>
      <c r="E757" s="106"/>
      <c r="F757" s="106"/>
      <c r="G757" s="106"/>
      <c r="H757" s="107"/>
      <c r="I757" s="125">
        <f t="shared" si="61"/>
        <v>0</v>
      </c>
      <c r="J757" s="109">
        <f t="shared" si="60"/>
        <v>19.649999999999999</v>
      </c>
      <c r="K757" s="6">
        <f t="shared" si="62"/>
        <v>0</v>
      </c>
      <c r="M757" s="39">
        <v>751</v>
      </c>
    </row>
    <row r="758" spans="2:13">
      <c r="B758" s="120"/>
      <c r="C758" s="116">
        <f t="shared" si="59"/>
        <v>19.649999999999999</v>
      </c>
      <c r="D758" s="106"/>
      <c r="E758" s="106"/>
      <c r="F758" s="106"/>
      <c r="G758" s="106"/>
      <c r="H758" s="107"/>
      <c r="I758" s="125">
        <f t="shared" si="61"/>
        <v>0</v>
      </c>
      <c r="J758" s="109">
        <f t="shared" si="60"/>
        <v>19.649999999999999</v>
      </c>
      <c r="K758" s="6">
        <f t="shared" si="62"/>
        <v>0</v>
      </c>
      <c r="M758" s="39">
        <v>752</v>
      </c>
    </row>
    <row r="759" spans="2:13">
      <c r="B759" s="120"/>
      <c r="C759" s="116">
        <f t="shared" si="59"/>
        <v>19.649999999999999</v>
      </c>
      <c r="D759" s="106"/>
      <c r="E759" s="106"/>
      <c r="F759" s="106"/>
      <c r="G759" s="106"/>
      <c r="H759" s="107"/>
      <c r="I759" s="125">
        <f t="shared" si="61"/>
        <v>0</v>
      </c>
      <c r="J759" s="109">
        <f t="shared" si="60"/>
        <v>19.649999999999999</v>
      </c>
      <c r="K759" s="6">
        <f t="shared" si="62"/>
        <v>0</v>
      </c>
      <c r="M759" s="39">
        <v>753</v>
      </c>
    </row>
    <row r="760" spans="2:13">
      <c r="B760" s="120"/>
      <c r="C760" s="116">
        <f t="shared" si="59"/>
        <v>19.649999999999999</v>
      </c>
      <c r="D760" s="106"/>
      <c r="E760" s="106"/>
      <c r="F760" s="106"/>
      <c r="G760" s="106"/>
      <c r="H760" s="107"/>
      <c r="I760" s="125">
        <f t="shared" si="61"/>
        <v>0</v>
      </c>
      <c r="J760" s="109">
        <f t="shared" si="60"/>
        <v>19.649999999999999</v>
      </c>
      <c r="K760" s="6">
        <f t="shared" si="62"/>
        <v>0</v>
      </c>
      <c r="M760" s="39">
        <v>754</v>
      </c>
    </row>
    <row r="761" spans="2:13">
      <c r="B761" s="120"/>
      <c r="C761" s="116">
        <f t="shared" si="59"/>
        <v>19.649999999999999</v>
      </c>
      <c r="D761" s="106"/>
      <c r="E761" s="106"/>
      <c r="F761" s="106"/>
      <c r="G761" s="106"/>
      <c r="H761" s="107"/>
      <c r="I761" s="125">
        <f t="shared" si="61"/>
        <v>0</v>
      </c>
      <c r="J761" s="109">
        <f t="shared" si="60"/>
        <v>19.649999999999999</v>
      </c>
      <c r="K761" s="6">
        <f t="shared" si="62"/>
        <v>0</v>
      </c>
      <c r="M761" s="39">
        <v>755</v>
      </c>
    </row>
    <row r="762" spans="2:13">
      <c r="B762" s="120"/>
      <c r="C762" s="116">
        <f t="shared" si="59"/>
        <v>19.649999999999999</v>
      </c>
      <c r="D762" s="106"/>
      <c r="E762" s="106"/>
      <c r="F762" s="106"/>
      <c r="G762" s="106"/>
      <c r="H762" s="107"/>
      <c r="I762" s="125">
        <f t="shared" si="61"/>
        <v>0</v>
      </c>
      <c r="J762" s="109">
        <f t="shared" si="60"/>
        <v>19.649999999999999</v>
      </c>
      <c r="K762" s="6">
        <f t="shared" si="62"/>
        <v>0</v>
      </c>
      <c r="M762" s="39">
        <v>756</v>
      </c>
    </row>
    <row r="763" spans="2:13">
      <c r="B763" s="120"/>
      <c r="C763" s="116">
        <f t="shared" si="59"/>
        <v>19.649999999999999</v>
      </c>
      <c r="D763" s="106"/>
      <c r="E763" s="106"/>
      <c r="F763" s="106"/>
      <c r="G763" s="106"/>
      <c r="H763" s="107"/>
      <c r="I763" s="125">
        <f t="shared" si="61"/>
        <v>0</v>
      </c>
      <c r="J763" s="109">
        <f t="shared" si="60"/>
        <v>19.649999999999999</v>
      </c>
      <c r="K763" s="6">
        <f t="shared" si="62"/>
        <v>0</v>
      </c>
      <c r="M763" s="39">
        <v>757</v>
      </c>
    </row>
    <row r="764" spans="2:13">
      <c r="B764" s="120"/>
      <c r="C764" s="116">
        <f t="shared" si="59"/>
        <v>19.649999999999999</v>
      </c>
      <c r="D764" s="106"/>
      <c r="E764" s="106"/>
      <c r="F764" s="106"/>
      <c r="G764" s="106"/>
      <c r="H764" s="107"/>
      <c r="I764" s="125">
        <f t="shared" si="61"/>
        <v>0</v>
      </c>
      <c r="J764" s="109">
        <f t="shared" si="60"/>
        <v>19.649999999999999</v>
      </c>
      <c r="K764" s="6">
        <f t="shared" si="62"/>
        <v>0</v>
      </c>
      <c r="M764" s="39">
        <v>758</v>
      </c>
    </row>
    <row r="765" spans="2:13">
      <c r="B765" s="120"/>
      <c r="C765" s="116">
        <f t="shared" si="59"/>
        <v>19.649999999999999</v>
      </c>
      <c r="D765" s="106"/>
      <c r="E765" s="106"/>
      <c r="F765" s="106"/>
      <c r="G765" s="106"/>
      <c r="H765" s="107"/>
      <c r="I765" s="125">
        <f t="shared" si="61"/>
        <v>0</v>
      </c>
      <c r="J765" s="109">
        <f t="shared" si="60"/>
        <v>19.649999999999999</v>
      </c>
      <c r="K765" s="6">
        <f t="shared" si="62"/>
        <v>0</v>
      </c>
      <c r="M765" s="39">
        <v>759</v>
      </c>
    </row>
    <row r="766" spans="2:13">
      <c r="B766" s="120"/>
      <c r="C766" s="116">
        <f t="shared" si="59"/>
        <v>19.649999999999999</v>
      </c>
      <c r="D766" s="106"/>
      <c r="E766" s="106"/>
      <c r="F766" s="106"/>
      <c r="G766" s="106"/>
      <c r="H766" s="107"/>
      <c r="I766" s="125">
        <f t="shared" si="61"/>
        <v>0</v>
      </c>
      <c r="J766" s="109">
        <f t="shared" si="60"/>
        <v>19.649999999999999</v>
      </c>
      <c r="K766" s="6">
        <f t="shared" si="62"/>
        <v>0</v>
      </c>
      <c r="M766" s="39">
        <v>760</v>
      </c>
    </row>
    <row r="767" spans="2:13">
      <c r="B767" s="120"/>
      <c r="C767" s="116">
        <f t="shared" si="59"/>
        <v>19.649999999999999</v>
      </c>
      <c r="D767" s="106"/>
      <c r="E767" s="106"/>
      <c r="F767" s="106"/>
      <c r="G767" s="106"/>
      <c r="H767" s="107"/>
      <c r="I767" s="125">
        <f t="shared" si="61"/>
        <v>0</v>
      </c>
      <c r="J767" s="109">
        <f t="shared" si="60"/>
        <v>19.649999999999999</v>
      </c>
      <c r="K767" s="6">
        <f t="shared" si="62"/>
        <v>0</v>
      </c>
      <c r="M767" s="39">
        <v>761</v>
      </c>
    </row>
    <row r="768" spans="2:13">
      <c r="B768" s="120"/>
      <c r="C768" s="116">
        <f t="shared" si="59"/>
        <v>19.649999999999999</v>
      </c>
      <c r="D768" s="106"/>
      <c r="E768" s="106"/>
      <c r="F768" s="106"/>
      <c r="G768" s="106"/>
      <c r="H768" s="107"/>
      <c r="I768" s="125">
        <f t="shared" si="61"/>
        <v>0</v>
      </c>
      <c r="J768" s="109">
        <f t="shared" si="60"/>
        <v>19.649999999999999</v>
      </c>
      <c r="K768" s="6">
        <f t="shared" si="62"/>
        <v>0</v>
      </c>
      <c r="M768" s="39">
        <v>762</v>
      </c>
    </row>
    <row r="769" spans="2:13">
      <c r="B769" s="120"/>
      <c r="C769" s="116">
        <f t="shared" si="59"/>
        <v>19.649999999999999</v>
      </c>
      <c r="D769" s="106"/>
      <c r="E769" s="106"/>
      <c r="F769" s="106"/>
      <c r="G769" s="106"/>
      <c r="H769" s="107"/>
      <c r="I769" s="125">
        <f t="shared" si="61"/>
        <v>0</v>
      </c>
      <c r="J769" s="109">
        <f t="shared" si="60"/>
        <v>19.649999999999999</v>
      </c>
      <c r="K769" s="6">
        <f t="shared" si="62"/>
        <v>0</v>
      </c>
      <c r="M769" s="39">
        <v>763</v>
      </c>
    </row>
    <row r="770" spans="2:13">
      <c r="B770" s="120"/>
      <c r="C770" s="116">
        <f t="shared" si="59"/>
        <v>19.649999999999999</v>
      </c>
      <c r="D770" s="106"/>
      <c r="E770" s="106"/>
      <c r="F770" s="106"/>
      <c r="G770" s="106"/>
      <c r="H770" s="107"/>
      <c r="I770" s="125">
        <f t="shared" si="61"/>
        <v>0</v>
      </c>
      <c r="J770" s="109">
        <f t="shared" si="60"/>
        <v>19.649999999999999</v>
      </c>
      <c r="K770" s="6">
        <f t="shared" si="62"/>
        <v>0</v>
      </c>
      <c r="M770" s="39">
        <v>764</v>
      </c>
    </row>
    <row r="771" spans="2:13">
      <c r="B771" s="120"/>
      <c r="C771" s="116">
        <f t="shared" si="59"/>
        <v>19.649999999999999</v>
      </c>
      <c r="D771" s="106"/>
      <c r="E771" s="106"/>
      <c r="F771" s="106"/>
      <c r="G771" s="106"/>
      <c r="H771" s="107"/>
      <c r="I771" s="125">
        <f t="shared" si="61"/>
        <v>0</v>
      </c>
      <c r="J771" s="109">
        <f t="shared" si="60"/>
        <v>19.649999999999999</v>
      </c>
      <c r="K771" s="6">
        <f t="shared" si="62"/>
        <v>0</v>
      </c>
      <c r="M771" s="39">
        <v>765</v>
      </c>
    </row>
    <row r="772" spans="2:13">
      <c r="B772" s="120"/>
      <c r="C772" s="116">
        <f t="shared" si="59"/>
        <v>19.649999999999999</v>
      </c>
      <c r="D772" s="106"/>
      <c r="E772" s="106"/>
      <c r="F772" s="106"/>
      <c r="G772" s="106"/>
      <c r="H772" s="107"/>
      <c r="I772" s="125">
        <f t="shared" si="61"/>
        <v>0</v>
      </c>
      <c r="J772" s="109">
        <f t="shared" si="60"/>
        <v>19.649999999999999</v>
      </c>
      <c r="K772" s="6">
        <f t="shared" si="62"/>
        <v>0</v>
      </c>
      <c r="M772" s="39">
        <v>766</v>
      </c>
    </row>
    <row r="773" spans="2:13">
      <c r="B773" s="120"/>
      <c r="C773" s="116">
        <f t="shared" si="59"/>
        <v>19.649999999999999</v>
      </c>
      <c r="D773" s="106"/>
      <c r="E773" s="106"/>
      <c r="F773" s="106"/>
      <c r="G773" s="106"/>
      <c r="H773" s="107"/>
      <c r="I773" s="125">
        <f t="shared" si="61"/>
        <v>0</v>
      </c>
      <c r="J773" s="109">
        <f t="shared" si="60"/>
        <v>19.649999999999999</v>
      </c>
      <c r="K773" s="6">
        <f t="shared" si="62"/>
        <v>0</v>
      </c>
      <c r="M773" s="39">
        <v>767</v>
      </c>
    </row>
    <row r="774" spans="2:13">
      <c r="B774" s="120"/>
      <c r="C774" s="116">
        <f t="shared" ref="C774:C837" si="63">IF(B774&gt;0,C773+B774,C773)</f>
        <v>19.649999999999999</v>
      </c>
      <c r="D774" s="106"/>
      <c r="E774" s="106"/>
      <c r="F774" s="106"/>
      <c r="G774" s="106"/>
      <c r="H774" s="107"/>
      <c r="I774" s="125">
        <f t="shared" si="61"/>
        <v>0</v>
      </c>
      <c r="J774" s="109">
        <f t="shared" ref="J774:J837" si="64">C774+I774</f>
        <v>19.649999999999999</v>
      </c>
      <c r="K774" s="6">
        <f t="shared" si="62"/>
        <v>0</v>
      </c>
      <c r="M774" s="39">
        <v>768</v>
      </c>
    </row>
    <row r="775" spans="2:13">
      <c r="B775" s="120"/>
      <c r="C775" s="116">
        <f t="shared" si="63"/>
        <v>19.649999999999999</v>
      </c>
      <c r="D775" s="106"/>
      <c r="E775" s="106"/>
      <c r="F775" s="106"/>
      <c r="G775" s="106"/>
      <c r="H775" s="107"/>
      <c r="I775" s="125">
        <f t="shared" ref="I775:I838" si="65">H775*I$5</f>
        <v>0</v>
      </c>
      <c r="J775" s="109">
        <f t="shared" si="64"/>
        <v>19.649999999999999</v>
      </c>
      <c r="K775" s="6">
        <f t="shared" ref="K775:K838" si="66">I775/J775</f>
        <v>0</v>
      </c>
      <c r="M775" s="39">
        <v>769</v>
      </c>
    </row>
    <row r="776" spans="2:13">
      <c r="B776" s="120"/>
      <c r="C776" s="116">
        <f t="shared" si="63"/>
        <v>19.649999999999999</v>
      </c>
      <c r="D776" s="106"/>
      <c r="E776" s="106"/>
      <c r="F776" s="106"/>
      <c r="G776" s="106"/>
      <c r="H776" s="107"/>
      <c r="I776" s="125">
        <f t="shared" si="65"/>
        <v>0</v>
      </c>
      <c r="J776" s="109">
        <f t="shared" si="64"/>
        <v>19.649999999999999</v>
      </c>
      <c r="K776" s="6">
        <f t="shared" si="66"/>
        <v>0</v>
      </c>
      <c r="M776" s="39">
        <v>770</v>
      </c>
    </row>
    <row r="777" spans="2:13">
      <c r="B777" s="120"/>
      <c r="C777" s="116">
        <f t="shared" si="63"/>
        <v>19.649999999999999</v>
      </c>
      <c r="D777" s="106"/>
      <c r="E777" s="106"/>
      <c r="F777" s="106"/>
      <c r="G777" s="106"/>
      <c r="H777" s="107"/>
      <c r="I777" s="125">
        <f t="shared" si="65"/>
        <v>0</v>
      </c>
      <c r="J777" s="109">
        <f t="shared" si="64"/>
        <v>19.649999999999999</v>
      </c>
      <c r="K777" s="6">
        <f t="shared" si="66"/>
        <v>0</v>
      </c>
      <c r="M777" s="39">
        <v>771</v>
      </c>
    </row>
    <row r="778" spans="2:13">
      <c r="B778" s="120"/>
      <c r="C778" s="116">
        <f t="shared" si="63"/>
        <v>19.649999999999999</v>
      </c>
      <c r="D778" s="106"/>
      <c r="E778" s="106"/>
      <c r="F778" s="106"/>
      <c r="G778" s="106"/>
      <c r="H778" s="107"/>
      <c r="I778" s="125">
        <f t="shared" si="65"/>
        <v>0</v>
      </c>
      <c r="J778" s="109">
        <f t="shared" si="64"/>
        <v>19.649999999999999</v>
      </c>
      <c r="K778" s="6">
        <f t="shared" si="66"/>
        <v>0</v>
      </c>
      <c r="M778" s="39">
        <v>772</v>
      </c>
    </row>
    <row r="779" spans="2:13">
      <c r="B779" s="120"/>
      <c r="C779" s="116">
        <f t="shared" si="63"/>
        <v>19.649999999999999</v>
      </c>
      <c r="D779" s="106"/>
      <c r="E779" s="106"/>
      <c r="F779" s="106"/>
      <c r="G779" s="106"/>
      <c r="H779" s="107"/>
      <c r="I779" s="125">
        <f t="shared" si="65"/>
        <v>0</v>
      </c>
      <c r="J779" s="109">
        <f t="shared" si="64"/>
        <v>19.649999999999999</v>
      </c>
      <c r="K779" s="6">
        <f t="shared" si="66"/>
        <v>0</v>
      </c>
      <c r="M779" s="39">
        <v>773</v>
      </c>
    </row>
    <row r="780" spans="2:13">
      <c r="B780" s="120"/>
      <c r="C780" s="116">
        <f t="shared" si="63"/>
        <v>19.649999999999999</v>
      </c>
      <c r="D780" s="106"/>
      <c r="E780" s="106"/>
      <c r="F780" s="106"/>
      <c r="G780" s="106"/>
      <c r="H780" s="107"/>
      <c r="I780" s="125">
        <f t="shared" si="65"/>
        <v>0</v>
      </c>
      <c r="J780" s="109">
        <f t="shared" si="64"/>
        <v>19.649999999999999</v>
      </c>
      <c r="K780" s="6">
        <f t="shared" si="66"/>
        <v>0</v>
      </c>
      <c r="M780" s="39">
        <v>774</v>
      </c>
    </row>
    <row r="781" spans="2:13">
      <c r="B781" s="120"/>
      <c r="C781" s="116">
        <f t="shared" si="63"/>
        <v>19.649999999999999</v>
      </c>
      <c r="D781" s="106"/>
      <c r="E781" s="106"/>
      <c r="F781" s="106"/>
      <c r="G781" s="106"/>
      <c r="H781" s="107"/>
      <c r="I781" s="125">
        <f t="shared" si="65"/>
        <v>0</v>
      </c>
      <c r="J781" s="109">
        <f t="shared" si="64"/>
        <v>19.649999999999999</v>
      </c>
      <c r="K781" s="6">
        <f t="shared" si="66"/>
        <v>0</v>
      </c>
      <c r="M781" s="39">
        <v>775</v>
      </c>
    </row>
    <row r="782" spans="2:13">
      <c r="B782" s="120"/>
      <c r="C782" s="116">
        <f t="shared" si="63"/>
        <v>19.649999999999999</v>
      </c>
      <c r="D782" s="106"/>
      <c r="E782" s="106"/>
      <c r="F782" s="106"/>
      <c r="G782" s="106"/>
      <c r="H782" s="107"/>
      <c r="I782" s="125">
        <f t="shared" si="65"/>
        <v>0</v>
      </c>
      <c r="J782" s="109">
        <f t="shared" si="64"/>
        <v>19.649999999999999</v>
      </c>
      <c r="K782" s="6">
        <f t="shared" si="66"/>
        <v>0</v>
      </c>
      <c r="M782" s="39">
        <v>776</v>
      </c>
    </row>
    <row r="783" spans="2:13">
      <c r="B783" s="120"/>
      <c r="C783" s="116">
        <f t="shared" si="63"/>
        <v>19.649999999999999</v>
      </c>
      <c r="D783" s="106"/>
      <c r="E783" s="106"/>
      <c r="F783" s="106"/>
      <c r="G783" s="106"/>
      <c r="H783" s="107"/>
      <c r="I783" s="125">
        <f t="shared" si="65"/>
        <v>0</v>
      </c>
      <c r="J783" s="109">
        <f t="shared" si="64"/>
        <v>19.649999999999999</v>
      </c>
      <c r="K783" s="6">
        <f t="shared" si="66"/>
        <v>0</v>
      </c>
      <c r="M783" s="39">
        <v>777</v>
      </c>
    </row>
    <row r="784" spans="2:13">
      <c r="B784" s="120"/>
      <c r="C784" s="116">
        <f t="shared" si="63"/>
        <v>19.649999999999999</v>
      </c>
      <c r="D784" s="106"/>
      <c r="E784" s="106"/>
      <c r="F784" s="106"/>
      <c r="G784" s="106"/>
      <c r="H784" s="107"/>
      <c r="I784" s="125">
        <f t="shared" si="65"/>
        <v>0</v>
      </c>
      <c r="J784" s="109">
        <f t="shared" si="64"/>
        <v>19.649999999999999</v>
      </c>
      <c r="K784" s="6">
        <f t="shared" si="66"/>
        <v>0</v>
      </c>
      <c r="M784" s="39">
        <v>778</v>
      </c>
    </row>
    <row r="785" spans="2:13">
      <c r="B785" s="120"/>
      <c r="C785" s="116">
        <f t="shared" si="63"/>
        <v>19.649999999999999</v>
      </c>
      <c r="D785" s="106"/>
      <c r="E785" s="106"/>
      <c r="F785" s="106"/>
      <c r="G785" s="106"/>
      <c r="H785" s="107"/>
      <c r="I785" s="125">
        <f t="shared" si="65"/>
        <v>0</v>
      </c>
      <c r="J785" s="109">
        <f t="shared" si="64"/>
        <v>19.649999999999999</v>
      </c>
      <c r="K785" s="6">
        <f t="shared" si="66"/>
        <v>0</v>
      </c>
      <c r="M785" s="39">
        <v>779</v>
      </c>
    </row>
    <row r="786" spans="2:13">
      <c r="B786" s="120"/>
      <c r="C786" s="116">
        <f t="shared" si="63"/>
        <v>19.649999999999999</v>
      </c>
      <c r="D786" s="106"/>
      <c r="E786" s="106"/>
      <c r="F786" s="106"/>
      <c r="G786" s="106"/>
      <c r="H786" s="107"/>
      <c r="I786" s="125">
        <f t="shared" si="65"/>
        <v>0</v>
      </c>
      <c r="J786" s="109">
        <f t="shared" si="64"/>
        <v>19.649999999999999</v>
      </c>
      <c r="K786" s="6">
        <f t="shared" si="66"/>
        <v>0</v>
      </c>
      <c r="M786" s="39">
        <v>780</v>
      </c>
    </row>
    <row r="787" spans="2:13">
      <c r="B787" s="120"/>
      <c r="C787" s="116">
        <f t="shared" si="63"/>
        <v>19.649999999999999</v>
      </c>
      <c r="D787" s="106"/>
      <c r="E787" s="106"/>
      <c r="F787" s="106"/>
      <c r="G787" s="106"/>
      <c r="H787" s="107"/>
      <c r="I787" s="125">
        <f t="shared" si="65"/>
        <v>0</v>
      </c>
      <c r="J787" s="109">
        <f t="shared" si="64"/>
        <v>19.649999999999999</v>
      </c>
      <c r="K787" s="6">
        <f t="shared" si="66"/>
        <v>0</v>
      </c>
      <c r="M787" s="39">
        <v>781</v>
      </c>
    </row>
    <row r="788" spans="2:13">
      <c r="B788" s="120"/>
      <c r="C788" s="116">
        <f t="shared" si="63"/>
        <v>19.649999999999999</v>
      </c>
      <c r="D788" s="106"/>
      <c r="E788" s="106"/>
      <c r="F788" s="106"/>
      <c r="G788" s="106"/>
      <c r="H788" s="107"/>
      <c r="I788" s="125">
        <f t="shared" si="65"/>
        <v>0</v>
      </c>
      <c r="J788" s="109">
        <f t="shared" si="64"/>
        <v>19.649999999999999</v>
      </c>
      <c r="K788" s="6">
        <f t="shared" si="66"/>
        <v>0</v>
      </c>
      <c r="M788" s="39">
        <v>782</v>
      </c>
    </row>
    <row r="789" spans="2:13">
      <c r="B789" s="120"/>
      <c r="C789" s="116">
        <f t="shared" si="63"/>
        <v>19.649999999999999</v>
      </c>
      <c r="D789" s="106"/>
      <c r="E789" s="106"/>
      <c r="F789" s="106"/>
      <c r="G789" s="106"/>
      <c r="H789" s="107"/>
      <c r="I789" s="125">
        <f t="shared" si="65"/>
        <v>0</v>
      </c>
      <c r="J789" s="109">
        <f t="shared" si="64"/>
        <v>19.649999999999999</v>
      </c>
      <c r="K789" s="6">
        <f t="shared" si="66"/>
        <v>0</v>
      </c>
      <c r="M789" s="39">
        <v>783</v>
      </c>
    </row>
    <row r="790" spans="2:13">
      <c r="B790" s="120"/>
      <c r="C790" s="116">
        <f t="shared" si="63"/>
        <v>19.649999999999999</v>
      </c>
      <c r="D790" s="106"/>
      <c r="E790" s="106"/>
      <c r="F790" s="106"/>
      <c r="G790" s="106"/>
      <c r="H790" s="107"/>
      <c r="I790" s="125">
        <f t="shared" si="65"/>
        <v>0</v>
      </c>
      <c r="J790" s="109">
        <f t="shared" si="64"/>
        <v>19.649999999999999</v>
      </c>
      <c r="K790" s="6">
        <f t="shared" si="66"/>
        <v>0</v>
      </c>
      <c r="M790" s="39">
        <v>784</v>
      </c>
    </row>
    <row r="791" spans="2:13">
      <c r="B791" s="120"/>
      <c r="C791" s="116">
        <f t="shared" si="63"/>
        <v>19.649999999999999</v>
      </c>
      <c r="D791" s="106"/>
      <c r="E791" s="106"/>
      <c r="F791" s="106"/>
      <c r="G791" s="106"/>
      <c r="H791" s="107"/>
      <c r="I791" s="125">
        <f t="shared" si="65"/>
        <v>0</v>
      </c>
      <c r="J791" s="109">
        <f t="shared" si="64"/>
        <v>19.649999999999999</v>
      </c>
      <c r="K791" s="6">
        <f t="shared" si="66"/>
        <v>0</v>
      </c>
      <c r="M791" s="39">
        <v>785</v>
      </c>
    </row>
    <row r="792" spans="2:13">
      <c r="B792" s="120"/>
      <c r="C792" s="116">
        <f t="shared" si="63"/>
        <v>19.649999999999999</v>
      </c>
      <c r="D792" s="106"/>
      <c r="E792" s="106"/>
      <c r="F792" s="106"/>
      <c r="G792" s="106"/>
      <c r="H792" s="107"/>
      <c r="I792" s="125">
        <f t="shared" si="65"/>
        <v>0</v>
      </c>
      <c r="J792" s="109">
        <f t="shared" si="64"/>
        <v>19.649999999999999</v>
      </c>
      <c r="K792" s="6">
        <f t="shared" si="66"/>
        <v>0</v>
      </c>
      <c r="M792" s="39">
        <v>786</v>
      </c>
    </row>
    <row r="793" spans="2:13">
      <c r="B793" s="120"/>
      <c r="C793" s="116">
        <f t="shared" si="63"/>
        <v>19.649999999999999</v>
      </c>
      <c r="D793" s="106"/>
      <c r="E793" s="106"/>
      <c r="F793" s="106"/>
      <c r="G793" s="106"/>
      <c r="H793" s="107"/>
      <c r="I793" s="125">
        <f t="shared" si="65"/>
        <v>0</v>
      </c>
      <c r="J793" s="109">
        <f t="shared" si="64"/>
        <v>19.649999999999999</v>
      </c>
      <c r="K793" s="6">
        <f t="shared" si="66"/>
        <v>0</v>
      </c>
      <c r="M793" s="39">
        <v>787</v>
      </c>
    </row>
    <row r="794" spans="2:13">
      <c r="B794" s="120"/>
      <c r="C794" s="116">
        <f t="shared" si="63"/>
        <v>19.649999999999999</v>
      </c>
      <c r="D794" s="106"/>
      <c r="E794" s="106"/>
      <c r="F794" s="106"/>
      <c r="G794" s="106"/>
      <c r="H794" s="107"/>
      <c r="I794" s="125">
        <f t="shared" si="65"/>
        <v>0</v>
      </c>
      <c r="J794" s="109">
        <f t="shared" si="64"/>
        <v>19.649999999999999</v>
      </c>
      <c r="K794" s="6">
        <f t="shared" si="66"/>
        <v>0</v>
      </c>
      <c r="M794" s="39">
        <v>788</v>
      </c>
    </row>
    <row r="795" spans="2:13">
      <c r="B795" s="120"/>
      <c r="C795" s="116">
        <f t="shared" si="63"/>
        <v>19.649999999999999</v>
      </c>
      <c r="D795" s="106"/>
      <c r="E795" s="106"/>
      <c r="F795" s="106"/>
      <c r="G795" s="106"/>
      <c r="H795" s="107"/>
      <c r="I795" s="125">
        <f t="shared" si="65"/>
        <v>0</v>
      </c>
      <c r="J795" s="109">
        <f t="shared" si="64"/>
        <v>19.649999999999999</v>
      </c>
      <c r="K795" s="6">
        <f t="shared" si="66"/>
        <v>0</v>
      </c>
      <c r="M795" s="39">
        <v>789</v>
      </c>
    </row>
    <row r="796" spans="2:13">
      <c r="B796" s="120"/>
      <c r="C796" s="116">
        <f t="shared" si="63"/>
        <v>19.649999999999999</v>
      </c>
      <c r="D796" s="106"/>
      <c r="E796" s="106"/>
      <c r="F796" s="106"/>
      <c r="G796" s="106"/>
      <c r="H796" s="107"/>
      <c r="I796" s="125">
        <f t="shared" si="65"/>
        <v>0</v>
      </c>
      <c r="J796" s="109">
        <f t="shared" si="64"/>
        <v>19.649999999999999</v>
      </c>
      <c r="K796" s="6">
        <f t="shared" si="66"/>
        <v>0</v>
      </c>
      <c r="M796" s="39">
        <v>790</v>
      </c>
    </row>
    <row r="797" spans="2:13">
      <c r="B797" s="120"/>
      <c r="C797" s="116">
        <f t="shared" si="63"/>
        <v>19.649999999999999</v>
      </c>
      <c r="D797" s="106"/>
      <c r="E797" s="106"/>
      <c r="F797" s="106"/>
      <c r="G797" s="106"/>
      <c r="H797" s="107"/>
      <c r="I797" s="125">
        <f t="shared" si="65"/>
        <v>0</v>
      </c>
      <c r="J797" s="109">
        <f t="shared" si="64"/>
        <v>19.649999999999999</v>
      </c>
      <c r="K797" s="6">
        <f t="shared" si="66"/>
        <v>0</v>
      </c>
      <c r="M797" s="39">
        <v>791</v>
      </c>
    </row>
    <row r="798" spans="2:13">
      <c r="B798" s="120"/>
      <c r="C798" s="116">
        <f t="shared" si="63"/>
        <v>19.649999999999999</v>
      </c>
      <c r="D798" s="106"/>
      <c r="E798" s="106"/>
      <c r="F798" s="106"/>
      <c r="G798" s="106"/>
      <c r="H798" s="107"/>
      <c r="I798" s="125">
        <f t="shared" si="65"/>
        <v>0</v>
      </c>
      <c r="J798" s="109">
        <f t="shared" si="64"/>
        <v>19.649999999999999</v>
      </c>
      <c r="K798" s="6">
        <f t="shared" si="66"/>
        <v>0</v>
      </c>
      <c r="M798" s="39">
        <v>792</v>
      </c>
    </row>
    <row r="799" spans="2:13">
      <c r="B799" s="120"/>
      <c r="C799" s="116">
        <f t="shared" si="63"/>
        <v>19.649999999999999</v>
      </c>
      <c r="D799" s="106"/>
      <c r="E799" s="106"/>
      <c r="F799" s="106"/>
      <c r="G799" s="106"/>
      <c r="H799" s="107"/>
      <c r="I799" s="125">
        <f t="shared" si="65"/>
        <v>0</v>
      </c>
      <c r="J799" s="109">
        <f t="shared" si="64"/>
        <v>19.649999999999999</v>
      </c>
      <c r="K799" s="6">
        <f t="shared" si="66"/>
        <v>0</v>
      </c>
      <c r="M799" s="39">
        <v>793</v>
      </c>
    </row>
    <row r="800" spans="2:13">
      <c r="B800" s="120"/>
      <c r="C800" s="116">
        <f t="shared" si="63"/>
        <v>19.649999999999999</v>
      </c>
      <c r="D800" s="106"/>
      <c r="E800" s="106"/>
      <c r="F800" s="106"/>
      <c r="G800" s="106"/>
      <c r="H800" s="107"/>
      <c r="I800" s="125">
        <f t="shared" si="65"/>
        <v>0</v>
      </c>
      <c r="J800" s="109">
        <f t="shared" si="64"/>
        <v>19.649999999999999</v>
      </c>
      <c r="K800" s="6">
        <f t="shared" si="66"/>
        <v>0</v>
      </c>
      <c r="M800" s="39">
        <v>794</v>
      </c>
    </row>
    <row r="801" spans="2:13">
      <c r="B801" s="120"/>
      <c r="C801" s="116">
        <f t="shared" si="63"/>
        <v>19.649999999999999</v>
      </c>
      <c r="D801" s="106"/>
      <c r="E801" s="106"/>
      <c r="F801" s="106"/>
      <c r="G801" s="106"/>
      <c r="H801" s="107"/>
      <c r="I801" s="125">
        <f t="shared" si="65"/>
        <v>0</v>
      </c>
      <c r="J801" s="109">
        <f t="shared" si="64"/>
        <v>19.649999999999999</v>
      </c>
      <c r="K801" s="6">
        <f t="shared" si="66"/>
        <v>0</v>
      </c>
      <c r="M801" s="39">
        <v>795</v>
      </c>
    </row>
    <row r="802" spans="2:13">
      <c r="B802" s="120"/>
      <c r="C802" s="116">
        <f t="shared" si="63"/>
        <v>19.649999999999999</v>
      </c>
      <c r="D802" s="106"/>
      <c r="E802" s="106"/>
      <c r="F802" s="106"/>
      <c r="G802" s="106"/>
      <c r="H802" s="107"/>
      <c r="I802" s="125">
        <f t="shared" si="65"/>
        <v>0</v>
      </c>
      <c r="J802" s="109">
        <f t="shared" si="64"/>
        <v>19.649999999999999</v>
      </c>
      <c r="K802" s="6">
        <f t="shared" si="66"/>
        <v>0</v>
      </c>
      <c r="M802" s="39">
        <v>796</v>
      </c>
    </row>
    <row r="803" spans="2:13">
      <c r="B803" s="120"/>
      <c r="C803" s="116">
        <f t="shared" si="63"/>
        <v>19.649999999999999</v>
      </c>
      <c r="D803" s="106"/>
      <c r="E803" s="106"/>
      <c r="F803" s="106"/>
      <c r="G803" s="106"/>
      <c r="H803" s="107"/>
      <c r="I803" s="125">
        <f t="shared" si="65"/>
        <v>0</v>
      </c>
      <c r="J803" s="109">
        <f t="shared" si="64"/>
        <v>19.649999999999999</v>
      </c>
      <c r="K803" s="6">
        <f t="shared" si="66"/>
        <v>0</v>
      </c>
      <c r="M803" s="39">
        <v>797</v>
      </c>
    </row>
    <row r="804" spans="2:13">
      <c r="B804" s="120"/>
      <c r="C804" s="116">
        <f t="shared" si="63"/>
        <v>19.649999999999999</v>
      </c>
      <c r="D804" s="106"/>
      <c r="E804" s="106"/>
      <c r="F804" s="106"/>
      <c r="G804" s="106"/>
      <c r="H804" s="107"/>
      <c r="I804" s="125">
        <f t="shared" si="65"/>
        <v>0</v>
      </c>
      <c r="J804" s="109">
        <f t="shared" si="64"/>
        <v>19.649999999999999</v>
      </c>
      <c r="K804" s="6">
        <f t="shared" si="66"/>
        <v>0</v>
      </c>
      <c r="M804" s="39">
        <v>798</v>
      </c>
    </row>
    <row r="805" spans="2:13">
      <c r="B805" s="120"/>
      <c r="C805" s="116">
        <f t="shared" si="63"/>
        <v>19.649999999999999</v>
      </c>
      <c r="D805" s="106"/>
      <c r="E805" s="106"/>
      <c r="F805" s="106"/>
      <c r="G805" s="106"/>
      <c r="H805" s="107"/>
      <c r="I805" s="125">
        <f t="shared" si="65"/>
        <v>0</v>
      </c>
      <c r="J805" s="109">
        <f t="shared" si="64"/>
        <v>19.649999999999999</v>
      </c>
      <c r="K805" s="6">
        <f t="shared" si="66"/>
        <v>0</v>
      </c>
      <c r="M805" s="39">
        <v>799</v>
      </c>
    </row>
    <row r="806" spans="2:13">
      <c r="B806" s="120"/>
      <c r="C806" s="116">
        <f t="shared" si="63"/>
        <v>19.649999999999999</v>
      </c>
      <c r="D806" s="106"/>
      <c r="E806" s="106"/>
      <c r="F806" s="106"/>
      <c r="G806" s="106"/>
      <c r="H806" s="107"/>
      <c r="I806" s="125">
        <f t="shared" si="65"/>
        <v>0</v>
      </c>
      <c r="J806" s="109">
        <f t="shared" si="64"/>
        <v>19.649999999999999</v>
      </c>
      <c r="K806" s="6">
        <f t="shared" si="66"/>
        <v>0</v>
      </c>
      <c r="M806" s="39">
        <v>800</v>
      </c>
    </row>
    <row r="807" spans="2:13">
      <c r="B807" s="120"/>
      <c r="C807" s="116">
        <f t="shared" si="63"/>
        <v>19.649999999999999</v>
      </c>
      <c r="D807" s="106"/>
      <c r="E807" s="106"/>
      <c r="F807" s="106"/>
      <c r="G807" s="106"/>
      <c r="H807" s="107"/>
      <c r="I807" s="125">
        <f t="shared" si="65"/>
        <v>0</v>
      </c>
      <c r="J807" s="109">
        <f t="shared" si="64"/>
        <v>19.649999999999999</v>
      </c>
      <c r="K807" s="6">
        <f t="shared" si="66"/>
        <v>0</v>
      </c>
      <c r="M807" s="39">
        <v>801</v>
      </c>
    </row>
    <row r="808" spans="2:13">
      <c r="B808" s="120"/>
      <c r="C808" s="116">
        <f t="shared" si="63"/>
        <v>19.649999999999999</v>
      </c>
      <c r="D808" s="106"/>
      <c r="E808" s="106"/>
      <c r="F808" s="106"/>
      <c r="G808" s="106"/>
      <c r="H808" s="107"/>
      <c r="I808" s="125">
        <f t="shared" si="65"/>
        <v>0</v>
      </c>
      <c r="J808" s="109">
        <f t="shared" si="64"/>
        <v>19.649999999999999</v>
      </c>
      <c r="K808" s="6">
        <f t="shared" si="66"/>
        <v>0</v>
      </c>
      <c r="M808" s="39">
        <v>802</v>
      </c>
    </row>
    <row r="809" spans="2:13">
      <c r="B809" s="120"/>
      <c r="C809" s="116">
        <f t="shared" si="63"/>
        <v>19.649999999999999</v>
      </c>
      <c r="D809" s="106"/>
      <c r="E809" s="106"/>
      <c r="F809" s="106"/>
      <c r="G809" s="106"/>
      <c r="H809" s="107"/>
      <c r="I809" s="125">
        <f t="shared" si="65"/>
        <v>0</v>
      </c>
      <c r="J809" s="109">
        <f t="shared" si="64"/>
        <v>19.649999999999999</v>
      </c>
      <c r="K809" s="6">
        <f t="shared" si="66"/>
        <v>0</v>
      </c>
      <c r="M809" s="39">
        <v>803</v>
      </c>
    </row>
    <row r="810" spans="2:13">
      <c r="B810" s="120"/>
      <c r="C810" s="116">
        <f t="shared" si="63"/>
        <v>19.649999999999999</v>
      </c>
      <c r="D810" s="106"/>
      <c r="E810" s="106"/>
      <c r="F810" s="106"/>
      <c r="G810" s="106"/>
      <c r="H810" s="107"/>
      <c r="I810" s="125">
        <f t="shared" si="65"/>
        <v>0</v>
      </c>
      <c r="J810" s="109">
        <f t="shared" si="64"/>
        <v>19.649999999999999</v>
      </c>
      <c r="K810" s="6">
        <f t="shared" si="66"/>
        <v>0</v>
      </c>
      <c r="M810" s="39">
        <v>804</v>
      </c>
    </row>
    <row r="811" spans="2:13">
      <c r="B811" s="120"/>
      <c r="C811" s="116">
        <f t="shared" si="63"/>
        <v>19.649999999999999</v>
      </c>
      <c r="D811" s="106"/>
      <c r="E811" s="106"/>
      <c r="F811" s="106"/>
      <c r="G811" s="106"/>
      <c r="H811" s="107"/>
      <c r="I811" s="125">
        <f t="shared" si="65"/>
        <v>0</v>
      </c>
      <c r="J811" s="109">
        <f t="shared" si="64"/>
        <v>19.649999999999999</v>
      </c>
      <c r="K811" s="6">
        <f t="shared" si="66"/>
        <v>0</v>
      </c>
      <c r="M811" s="39">
        <v>805</v>
      </c>
    </row>
    <row r="812" spans="2:13">
      <c r="B812" s="120"/>
      <c r="C812" s="116">
        <f t="shared" si="63"/>
        <v>19.649999999999999</v>
      </c>
      <c r="D812" s="106"/>
      <c r="E812" s="106"/>
      <c r="F812" s="106"/>
      <c r="G812" s="106"/>
      <c r="H812" s="107"/>
      <c r="I812" s="125">
        <f t="shared" si="65"/>
        <v>0</v>
      </c>
      <c r="J812" s="109">
        <f t="shared" si="64"/>
        <v>19.649999999999999</v>
      </c>
      <c r="K812" s="6">
        <f t="shared" si="66"/>
        <v>0</v>
      </c>
      <c r="M812" s="39">
        <v>806</v>
      </c>
    </row>
    <row r="813" spans="2:13">
      <c r="B813" s="120"/>
      <c r="C813" s="116">
        <f t="shared" si="63"/>
        <v>19.649999999999999</v>
      </c>
      <c r="D813" s="106"/>
      <c r="E813" s="106"/>
      <c r="F813" s="106"/>
      <c r="G813" s="106"/>
      <c r="H813" s="107"/>
      <c r="I813" s="125">
        <f t="shared" si="65"/>
        <v>0</v>
      </c>
      <c r="J813" s="109">
        <f t="shared" si="64"/>
        <v>19.649999999999999</v>
      </c>
      <c r="K813" s="6">
        <f t="shared" si="66"/>
        <v>0</v>
      </c>
      <c r="M813" s="39">
        <v>807</v>
      </c>
    </row>
    <row r="814" spans="2:13">
      <c r="B814" s="120"/>
      <c r="C814" s="116">
        <f t="shared" si="63"/>
        <v>19.649999999999999</v>
      </c>
      <c r="D814" s="106"/>
      <c r="E814" s="106"/>
      <c r="F814" s="106"/>
      <c r="G814" s="106"/>
      <c r="H814" s="107"/>
      <c r="I814" s="125">
        <f t="shared" si="65"/>
        <v>0</v>
      </c>
      <c r="J814" s="109">
        <f t="shared" si="64"/>
        <v>19.649999999999999</v>
      </c>
      <c r="K814" s="6">
        <f t="shared" si="66"/>
        <v>0</v>
      </c>
      <c r="M814" s="39">
        <v>808</v>
      </c>
    </row>
    <row r="815" spans="2:13">
      <c r="B815" s="120"/>
      <c r="C815" s="116">
        <f t="shared" si="63"/>
        <v>19.649999999999999</v>
      </c>
      <c r="D815" s="106"/>
      <c r="E815" s="106"/>
      <c r="F815" s="106"/>
      <c r="G815" s="106"/>
      <c r="H815" s="107"/>
      <c r="I815" s="125">
        <f t="shared" si="65"/>
        <v>0</v>
      </c>
      <c r="J815" s="109">
        <f t="shared" si="64"/>
        <v>19.649999999999999</v>
      </c>
      <c r="K815" s="6">
        <f t="shared" si="66"/>
        <v>0</v>
      </c>
      <c r="M815" s="39">
        <v>809</v>
      </c>
    </row>
    <row r="816" spans="2:13">
      <c r="B816" s="120"/>
      <c r="C816" s="116">
        <f t="shared" si="63"/>
        <v>19.649999999999999</v>
      </c>
      <c r="D816" s="106"/>
      <c r="E816" s="106"/>
      <c r="F816" s="106"/>
      <c r="G816" s="106"/>
      <c r="H816" s="107"/>
      <c r="I816" s="125">
        <f t="shared" si="65"/>
        <v>0</v>
      </c>
      <c r="J816" s="109">
        <f t="shared" si="64"/>
        <v>19.649999999999999</v>
      </c>
      <c r="K816" s="6">
        <f t="shared" si="66"/>
        <v>0</v>
      </c>
      <c r="M816" s="39">
        <v>810</v>
      </c>
    </row>
    <row r="817" spans="2:13">
      <c r="B817" s="120"/>
      <c r="C817" s="116">
        <f t="shared" si="63"/>
        <v>19.649999999999999</v>
      </c>
      <c r="D817" s="106"/>
      <c r="E817" s="106"/>
      <c r="F817" s="106"/>
      <c r="G817" s="106"/>
      <c r="H817" s="107"/>
      <c r="I817" s="125">
        <f t="shared" si="65"/>
        <v>0</v>
      </c>
      <c r="J817" s="109">
        <f t="shared" si="64"/>
        <v>19.649999999999999</v>
      </c>
      <c r="K817" s="6">
        <f t="shared" si="66"/>
        <v>0</v>
      </c>
      <c r="M817" s="39">
        <v>811</v>
      </c>
    </row>
    <row r="818" spans="2:13">
      <c r="B818" s="120"/>
      <c r="C818" s="116">
        <f t="shared" si="63"/>
        <v>19.649999999999999</v>
      </c>
      <c r="D818" s="106"/>
      <c r="E818" s="106"/>
      <c r="F818" s="106"/>
      <c r="G818" s="106"/>
      <c r="H818" s="107"/>
      <c r="I818" s="125">
        <f t="shared" si="65"/>
        <v>0</v>
      </c>
      <c r="J818" s="109">
        <f t="shared" si="64"/>
        <v>19.649999999999999</v>
      </c>
      <c r="K818" s="6">
        <f t="shared" si="66"/>
        <v>0</v>
      </c>
      <c r="M818" s="39">
        <v>812</v>
      </c>
    </row>
    <row r="819" spans="2:13">
      <c r="B819" s="120"/>
      <c r="C819" s="116">
        <f t="shared" si="63"/>
        <v>19.649999999999999</v>
      </c>
      <c r="D819" s="106"/>
      <c r="E819" s="106"/>
      <c r="F819" s="106"/>
      <c r="G819" s="106"/>
      <c r="H819" s="107"/>
      <c r="I819" s="125">
        <f t="shared" si="65"/>
        <v>0</v>
      </c>
      <c r="J819" s="109">
        <f t="shared" si="64"/>
        <v>19.649999999999999</v>
      </c>
      <c r="K819" s="6">
        <f t="shared" si="66"/>
        <v>0</v>
      </c>
      <c r="M819" s="39">
        <v>813</v>
      </c>
    </row>
    <row r="820" spans="2:13">
      <c r="B820" s="120"/>
      <c r="C820" s="116">
        <f t="shared" si="63"/>
        <v>19.649999999999999</v>
      </c>
      <c r="D820" s="106"/>
      <c r="E820" s="106"/>
      <c r="F820" s="106"/>
      <c r="G820" s="106"/>
      <c r="H820" s="107"/>
      <c r="I820" s="125">
        <f t="shared" si="65"/>
        <v>0</v>
      </c>
      <c r="J820" s="109">
        <f t="shared" si="64"/>
        <v>19.649999999999999</v>
      </c>
      <c r="K820" s="6">
        <f t="shared" si="66"/>
        <v>0</v>
      </c>
      <c r="M820" s="39">
        <v>814</v>
      </c>
    </row>
    <row r="821" spans="2:13">
      <c r="B821" s="120"/>
      <c r="C821" s="116">
        <f t="shared" si="63"/>
        <v>19.649999999999999</v>
      </c>
      <c r="D821" s="106"/>
      <c r="E821" s="106"/>
      <c r="F821" s="106"/>
      <c r="G821" s="106"/>
      <c r="H821" s="107"/>
      <c r="I821" s="125">
        <f t="shared" si="65"/>
        <v>0</v>
      </c>
      <c r="J821" s="109">
        <f t="shared" si="64"/>
        <v>19.649999999999999</v>
      </c>
      <c r="K821" s="6">
        <f t="shared" si="66"/>
        <v>0</v>
      </c>
      <c r="M821" s="39">
        <v>815</v>
      </c>
    </row>
    <row r="822" spans="2:13">
      <c r="B822" s="120"/>
      <c r="C822" s="116">
        <f t="shared" si="63"/>
        <v>19.649999999999999</v>
      </c>
      <c r="D822" s="106"/>
      <c r="E822" s="106"/>
      <c r="F822" s="106"/>
      <c r="G822" s="106"/>
      <c r="H822" s="107"/>
      <c r="I822" s="125">
        <f t="shared" si="65"/>
        <v>0</v>
      </c>
      <c r="J822" s="109">
        <f t="shared" si="64"/>
        <v>19.649999999999999</v>
      </c>
      <c r="K822" s="6">
        <f t="shared" si="66"/>
        <v>0</v>
      </c>
      <c r="M822" s="39">
        <v>816</v>
      </c>
    </row>
    <row r="823" spans="2:13">
      <c r="B823" s="120"/>
      <c r="C823" s="116">
        <f t="shared" si="63"/>
        <v>19.649999999999999</v>
      </c>
      <c r="D823" s="106"/>
      <c r="E823" s="106"/>
      <c r="F823" s="106"/>
      <c r="G823" s="106"/>
      <c r="H823" s="107"/>
      <c r="I823" s="125">
        <f t="shared" si="65"/>
        <v>0</v>
      </c>
      <c r="J823" s="109">
        <f t="shared" si="64"/>
        <v>19.649999999999999</v>
      </c>
      <c r="K823" s="6">
        <f t="shared" si="66"/>
        <v>0</v>
      </c>
      <c r="M823" s="39">
        <v>817</v>
      </c>
    </row>
    <row r="824" spans="2:13">
      <c r="B824" s="120"/>
      <c r="C824" s="116">
        <f t="shared" si="63"/>
        <v>19.649999999999999</v>
      </c>
      <c r="D824" s="106"/>
      <c r="E824" s="106"/>
      <c r="F824" s="106"/>
      <c r="G824" s="106"/>
      <c r="H824" s="107"/>
      <c r="I824" s="125">
        <f t="shared" si="65"/>
        <v>0</v>
      </c>
      <c r="J824" s="109">
        <f t="shared" si="64"/>
        <v>19.649999999999999</v>
      </c>
      <c r="K824" s="6">
        <f t="shared" si="66"/>
        <v>0</v>
      </c>
      <c r="M824" s="39">
        <v>818</v>
      </c>
    </row>
    <row r="825" spans="2:13">
      <c r="B825" s="120"/>
      <c r="C825" s="116">
        <f t="shared" si="63"/>
        <v>19.649999999999999</v>
      </c>
      <c r="D825" s="106"/>
      <c r="E825" s="106"/>
      <c r="F825" s="106"/>
      <c r="G825" s="106"/>
      <c r="H825" s="107"/>
      <c r="I825" s="125">
        <f t="shared" si="65"/>
        <v>0</v>
      </c>
      <c r="J825" s="109">
        <f t="shared" si="64"/>
        <v>19.649999999999999</v>
      </c>
      <c r="K825" s="6">
        <f t="shared" si="66"/>
        <v>0</v>
      </c>
      <c r="M825" s="39">
        <v>819</v>
      </c>
    </row>
    <row r="826" spans="2:13">
      <c r="B826" s="120"/>
      <c r="C826" s="116">
        <f t="shared" si="63"/>
        <v>19.649999999999999</v>
      </c>
      <c r="D826" s="106"/>
      <c r="E826" s="106"/>
      <c r="F826" s="106"/>
      <c r="G826" s="106"/>
      <c r="H826" s="107"/>
      <c r="I826" s="125">
        <f t="shared" si="65"/>
        <v>0</v>
      </c>
      <c r="J826" s="109">
        <f t="shared" si="64"/>
        <v>19.649999999999999</v>
      </c>
      <c r="K826" s="6">
        <f t="shared" si="66"/>
        <v>0</v>
      </c>
      <c r="M826" s="39">
        <v>820</v>
      </c>
    </row>
    <row r="827" spans="2:13">
      <c r="B827" s="120"/>
      <c r="C827" s="116">
        <f t="shared" si="63"/>
        <v>19.649999999999999</v>
      </c>
      <c r="D827" s="106"/>
      <c r="E827" s="106"/>
      <c r="F827" s="106"/>
      <c r="G827" s="106"/>
      <c r="H827" s="107"/>
      <c r="I827" s="125">
        <f t="shared" si="65"/>
        <v>0</v>
      </c>
      <c r="J827" s="109">
        <f t="shared" si="64"/>
        <v>19.649999999999999</v>
      </c>
      <c r="K827" s="6">
        <f t="shared" si="66"/>
        <v>0</v>
      </c>
      <c r="M827" s="39">
        <v>821</v>
      </c>
    </row>
    <row r="828" spans="2:13">
      <c r="B828" s="120"/>
      <c r="C828" s="116">
        <f t="shared" si="63"/>
        <v>19.649999999999999</v>
      </c>
      <c r="D828" s="106"/>
      <c r="E828" s="106"/>
      <c r="F828" s="106"/>
      <c r="G828" s="106"/>
      <c r="H828" s="107"/>
      <c r="I828" s="125">
        <f t="shared" si="65"/>
        <v>0</v>
      </c>
      <c r="J828" s="109">
        <f t="shared" si="64"/>
        <v>19.649999999999999</v>
      </c>
      <c r="K828" s="6">
        <f t="shared" si="66"/>
        <v>0</v>
      </c>
      <c r="M828" s="39">
        <v>822</v>
      </c>
    </row>
    <row r="829" spans="2:13">
      <c r="B829" s="120"/>
      <c r="C829" s="116">
        <f t="shared" si="63"/>
        <v>19.649999999999999</v>
      </c>
      <c r="D829" s="106"/>
      <c r="E829" s="106"/>
      <c r="F829" s="106"/>
      <c r="G829" s="106"/>
      <c r="H829" s="107"/>
      <c r="I829" s="125">
        <f t="shared" si="65"/>
        <v>0</v>
      </c>
      <c r="J829" s="109">
        <f t="shared" si="64"/>
        <v>19.649999999999999</v>
      </c>
      <c r="K829" s="6">
        <f t="shared" si="66"/>
        <v>0</v>
      </c>
      <c r="M829" s="39">
        <v>823</v>
      </c>
    </row>
    <row r="830" spans="2:13">
      <c r="B830" s="120"/>
      <c r="C830" s="116">
        <f t="shared" si="63"/>
        <v>19.649999999999999</v>
      </c>
      <c r="D830" s="106"/>
      <c r="E830" s="106"/>
      <c r="F830" s="106"/>
      <c r="G830" s="106"/>
      <c r="H830" s="107"/>
      <c r="I830" s="125">
        <f t="shared" si="65"/>
        <v>0</v>
      </c>
      <c r="J830" s="109">
        <f t="shared" si="64"/>
        <v>19.649999999999999</v>
      </c>
      <c r="K830" s="6">
        <f t="shared" si="66"/>
        <v>0</v>
      </c>
      <c r="M830" s="39">
        <v>824</v>
      </c>
    </row>
    <row r="831" spans="2:13">
      <c r="B831" s="120"/>
      <c r="C831" s="116">
        <f t="shared" si="63"/>
        <v>19.649999999999999</v>
      </c>
      <c r="D831" s="106"/>
      <c r="E831" s="106"/>
      <c r="F831" s="106"/>
      <c r="G831" s="106"/>
      <c r="H831" s="107"/>
      <c r="I831" s="125">
        <f t="shared" si="65"/>
        <v>0</v>
      </c>
      <c r="J831" s="109">
        <f t="shared" si="64"/>
        <v>19.649999999999999</v>
      </c>
      <c r="K831" s="6">
        <f t="shared" si="66"/>
        <v>0</v>
      </c>
      <c r="M831" s="39">
        <v>825</v>
      </c>
    </row>
    <row r="832" spans="2:13">
      <c r="B832" s="120"/>
      <c r="C832" s="116">
        <f t="shared" si="63"/>
        <v>19.649999999999999</v>
      </c>
      <c r="D832" s="106"/>
      <c r="E832" s="106"/>
      <c r="F832" s="106"/>
      <c r="G832" s="106"/>
      <c r="H832" s="107"/>
      <c r="I832" s="125">
        <f t="shared" si="65"/>
        <v>0</v>
      </c>
      <c r="J832" s="109">
        <f t="shared" si="64"/>
        <v>19.649999999999999</v>
      </c>
      <c r="K832" s="6">
        <f t="shared" si="66"/>
        <v>0</v>
      </c>
      <c r="M832" s="39">
        <v>826</v>
      </c>
    </row>
    <row r="833" spans="2:13">
      <c r="B833" s="120"/>
      <c r="C833" s="116">
        <f t="shared" si="63"/>
        <v>19.649999999999999</v>
      </c>
      <c r="D833" s="106"/>
      <c r="E833" s="106"/>
      <c r="F833" s="106"/>
      <c r="G833" s="106"/>
      <c r="H833" s="107"/>
      <c r="I833" s="125">
        <f t="shared" si="65"/>
        <v>0</v>
      </c>
      <c r="J833" s="109">
        <f t="shared" si="64"/>
        <v>19.649999999999999</v>
      </c>
      <c r="K833" s="6">
        <f t="shared" si="66"/>
        <v>0</v>
      </c>
      <c r="M833" s="39">
        <v>827</v>
      </c>
    </row>
    <row r="834" spans="2:13">
      <c r="B834" s="120"/>
      <c r="C834" s="116">
        <f t="shared" si="63"/>
        <v>19.649999999999999</v>
      </c>
      <c r="D834" s="106"/>
      <c r="E834" s="106"/>
      <c r="F834" s="106"/>
      <c r="G834" s="106"/>
      <c r="H834" s="107"/>
      <c r="I834" s="125">
        <f t="shared" si="65"/>
        <v>0</v>
      </c>
      <c r="J834" s="109">
        <f t="shared" si="64"/>
        <v>19.649999999999999</v>
      </c>
      <c r="K834" s="6">
        <f t="shared" si="66"/>
        <v>0</v>
      </c>
      <c r="M834" s="39">
        <v>828</v>
      </c>
    </row>
    <row r="835" spans="2:13">
      <c r="B835" s="120"/>
      <c r="C835" s="116">
        <f t="shared" si="63"/>
        <v>19.649999999999999</v>
      </c>
      <c r="D835" s="106"/>
      <c r="E835" s="106"/>
      <c r="F835" s="106"/>
      <c r="G835" s="106"/>
      <c r="H835" s="107"/>
      <c r="I835" s="125">
        <f t="shared" si="65"/>
        <v>0</v>
      </c>
      <c r="J835" s="109">
        <f t="shared" si="64"/>
        <v>19.649999999999999</v>
      </c>
      <c r="K835" s="6">
        <f t="shared" si="66"/>
        <v>0</v>
      </c>
      <c r="M835" s="39">
        <v>829</v>
      </c>
    </row>
    <row r="836" spans="2:13">
      <c r="B836" s="120"/>
      <c r="C836" s="116">
        <f t="shared" si="63"/>
        <v>19.649999999999999</v>
      </c>
      <c r="D836" s="106"/>
      <c r="E836" s="106"/>
      <c r="F836" s="106"/>
      <c r="G836" s="106"/>
      <c r="H836" s="107"/>
      <c r="I836" s="125">
        <f t="shared" si="65"/>
        <v>0</v>
      </c>
      <c r="J836" s="109">
        <f t="shared" si="64"/>
        <v>19.649999999999999</v>
      </c>
      <c r="K836" s="6">
        <f t="shared" si="66"/>
        <v>0</v>
      </c>
      <c r="M836" s="39">
        <v>830</v>
      </c>
    </row>
    <row r="837" spans="2:13">
      <c r="B837" s="120"/>
      <c r="C837" s="116">
        <f t="shared" si="63"/>
        <v>19.649999999999999</v>
      </c>
      <c r="D837" s="106"/>
      <c r="E837" s="106"/>
      <c r="F837" s="106"/>
      <c r="G837" s="106"/>
      <c r="H837" s="107"/>
      <c r="I837" s="125">
        <f t="shared" si="65"/>
        <v>0</v>
      </c>
      <c r="J837" s="109">
        <f t="shared" si="64"/>
        <v>19.649999999999999</v>
      </c>
      <c r="K837" s="6">
        <f t="shared" si="66"/>
        <v>0</v>
      </c>
      <c r="M837" s="39">
        <v>831</v>
      </c>
    </row>
    <row r="838" spans="2:13">
      <c r="B838" s="120"/>
      <c r="C838" s="116">
        <f t="shared" ref="C838:C901" si="67">IF(B838&gt;0,C837+B838,C837)</f>
        <v>19.649999999999999</v>
      </c>
      <c r="D838" s="106"/>
      <c r="E838" s="106"/>
      <c r="F838" s="106"/>
      <c r="G838" s="106"/>
      <c r="H838" s="107"/>
      <c r="I838" s="125">
        <f t="shared" si="65"/>
        <v>0</v>
      </c>
      <c r="J838" s="109">
        <f t="shared" ref="J838:J901" si="68">C838+I838</f>
        <v>19.649999999999999</v>
      </c>
      <c r="K838" s="6">
        <f t="shared" si="66"/>
        <v>0</v>
      </c>
      <c r="M838" s="39">
        <v>832</v>
      </c>
    </row>
    <row r="839" spans="2:13">
      <c r="B839" s="120"/>
      <c r="C839" s="116">
        <f t="shared" si="67"/>
        <v>19.649999999999999</v>
      </c>
      <c r="D839" s="106"/>
      <c r="E839" s="106"/>
      <c r="F839" s="106"/>
      <c r="G839" s="106"/>
      <c r="H839" s="107"/>
      <c r="I839" s="125">
        <f t="shared" ref="I839:I902" si="69">H839*I$5</f>
        <v>0</v>
      </c>
      <c r="J839" s="109">
        <f t="shared" si="68"/>
        <v>19.649999999999999</v>
      </c>
      <c r="K839" s="6">
        <f t="shared" ref="K839:K902" si="70">I839/J839</f>
        <v>0</v>
      </c>
      <c r="M839" s="39">
        <v>833</v>
      </c>
    </row>
    <row r="840" spans="2:13">
      <c r="B840" s="120"/>
      <c r="C840" s="116">
        <f t="shared" si="67"/>
        <v>19.649999999999999</v>
      </c>
      <c r="D840" s="106"/>
      <c r="E840" s="106"/>
      <c r="F840" s="106"/>
      <c r="G840" s="106"/>
      <c r="H840" s="107"/>
      <c r="I840" s="125">
        <f t="shared" si="69"/>
        <v>0</v>
      </c>
      <c r="J840" s="109">
        <f t="shared" si="68"/>
        <v>19.649999999999999</v>
      </c>
      <c r="K840" s="6">
        <f t="shared" si="70"/>
        <v>0</v>
      </c>
      <c r="M840" s="39">
        <v>834</v>
      </c>
    </row>
    <row r="841" spans="2:13">
      <c r="B841" s="120"/>
      <c r="C841" s="116">
        <f t="shared" si="67"/>
        <v>19.649999999999999</v>
      </c>
      <c r="D841" s="106"/>
      <c r="E841" s="106"/>
      <c r="F841" s="106"/>
      <c r="G841" s="106"/>
      <c r="H841" s="107"/>
      <c r="I841" s="125">
        <f t="shared" si="69"/>
        <v>0</v>
      </c>
      <c r="J841" s="109">
        <f t="shared" si="68"/>
        <v>19.649999999999999</v>
      </c>
      <c r="K841" s="6">
        <f t="shared" si="70"/>
        <v>0</v>
      </c>
      <c r="M841" s="39">
        <v>835</v>
      </c>
    </row>
    <row r="842" spans="2:13">
      <c r="B842" s="120"/>
      <c r="C842" s="116">
        <f t="shared" si="67"/>
        <v>19.649999999999999</v>
      </c>
      <c r="D842" s="106"/>
      <c r="E842" s="106"/>
      <c r="F842" s="106"/>
      <c r="G842" s="106"/>
      <c r="H842" s="107"/>
      <c r="I842" s="125">
        <f t="shared" si="69"/>
        <v>0</v>
      </c>
      <c r="J842" s="109">
        <f t="shared" si="68"/>
        <v>19.649999999999999</v>
      </c>
      <c r="K842" s="6">
        <f t="shared" si="70"/>
        <v>0</v>
      </c>
      <c r="M842" s="39">
        <v>836</v>
      </c>
    </row>
    <row r="843" spans="2:13">
      <c r="B843" s="120"/>
      <c r="C843" s="116">
        <f t="shared" si="67"/>
        <v>19.649999999999999</v>
      </c>
      <c r="D843" s="106"/>
      <c r="E843" s="106"/>
      <c r="F843" s="106"/>
      <c r="G843" s="106"/>
      <c r="H843" s="107"/>
      <c r="I843" s="125">
        <f t="shared" si="69"/>
        <v>0</v>
      </c>
      <c r="J843" s="109">
        <f t="shared" si="68"/>
        <v>19.649999999999999</v>
      </c>
      <c r="K843" s="6">
        <f t="shared" si="70"/>
        <v>0</v>
      </c>
      <c r="M843" s="39">
        <v>837</v>
      </c>
    </row>
    <row r="844" spans="2:13">
      <c r="B844" s="120"/>
      <c r="C844" s="116">
        <f t="shared" si="67"/>
        <v>19.649999999999999</v>
      </c>
      <c r="D844" s="106"/>
      <c r="E844" s="106"/>
      <c r="F844" s="106"/>
      <c r="G844" s="106"/>
      <c r="H844" s="107"/>
      <c r="I844" s="125">
        <f t="shared" si="69"/>
        <v>0</v>
      </c>
      <c r="J844" s="109">
        <f t="shared" si="68"/>
        <v>19.649999999999999</v>
      </c>
      <c r="K844" s="6">
        <f t="shared" si="70"/>
        <v>0</v>
      </c>
      <c r="M844" s="39">
        <v>838</v>
      </c>
    </row>
    <row r="845" spans="2:13">
      <c r="B845" s="120"/>
      <c r="C845" s="116">
        <f t="shared" si="67"/>
        <v>19.649999999999999</v>
      </c>
      <c r="D845" s="106"/>
      <c r="E845" s="106"/>
      <c r="F845" s="106"/>
      <c r="G845" s="106"/>
      <c r="H845" s="107"/>
      <c r="I845" s="125">
        <f t="shared" si="69"/>
        <v>0</v>
      </c>
      <c r="J845" s="109">
        <f t="shared" si="68"/>
        <v>19.649999999999999</v>
      </c>
      <c r="K845" s="6">
        <f t="shared" si="70"/>
        <v>0</v>
      </c>
      <c r="M845" s="39">
        <v>839</v>
      </c>
    </row>
    <row r="846" spans="2:13">
      <c r="B846" s="120"/>
      <c r="C846" s="116">
        <f t="shared" si="67"/>
        <v>19.649999999999999</v>
      </c>
      <c r="D846" s="106"/>
      <c r="E846" s="106"/>
      <c r="F846" s="106"/>
      <c r="G846" s="106"/>
      <c r="H846" s="107"/>
      <c r="I846" s="125">
        <f t="shared" si="69"/>
        <v>0</v>
      </c>
      <c r="J846" s="109">
        <f t="shared" si="68"/>
        <v>19.649999999999999</v>
      </c>
      <c r="K846" s="6">
        <f t="shared" si="70"/>
        <v>0</v>
      </c>
      <c r="M846" s="39">
        <v>840</v>
      </c>
    </row>
    <row r="847" spans="2:13">
      <c r="B847" s="120"/>
      <c r="C847" s="116">
        <f t="shared" si="67"/>
        <v>19.649999999999999</v>
      </c>
      <c r="D847" s="106"/>
      <c r="E847" s="106"/>
      <c r="F847" s="106"/>
      <c r="G847" s="106"/>
      <c r="H847" s="107"/>
      <c r="I847" s="125">
        <f t="shared" si="69"/>
        <v>0</v>
      </c>
      <c r="J847" s="109">
        <f t="shared" si="68"/>
        <v>19.649999999999999</v>
      </c>
      <c r="K847" s="6">
        <f t="shared" si="70"/>
        <v>0</v>
      </c>
      <c r="M847" s="39">
        <v>841</v>
      </c>
    </row>
    <row r="848" spans="2:13">
      <c r="B848" s="120"/>
      <c r="C848" s="116">
        <f t="shared" si="67"/>
        <v>19.649999999999999</v>
      </c>
      <c r="D848" s="106"/>
      <c r="E848" s="106"/>
      <c r="F848" s="106"/>
      <c r="G848" s="106"/>
      <c r="H848" s="107"/>
      <c r="I848" s="125">
        <f t="shared" si="69"/>
        <v>0</v>
      </c>
      <c r="J848" s="109">
        <f t="shared" si="68"/>
        <v>19.649999999999999</v>
      </c>
      <c r="K848" s="6">
        <f t="shared" si="70"/>
        <v>0</v>
      </c>
      <c r="M848" s="39">
        <v>842</v>
      </c>
    </row>
    <row r="849" spans="2:13">
      <c r="B849" s="120"/>
      <c r="C849" s="116">
        <f t="shared" si="67"/>
        <v>19.649999999999999</v>
      </c>
      <c r="D849" s="106"/>
      <c r="E849" s="106"/>
      <c r="F849" s="106"/>
      <c r="G849" s="106"/>
      <c r="H849" s="107"/>
      <c r="I849" s="125">
        <f t="shared" si="69"/>
        <v>0</v>
      </c>
      <c r="J849" s="109">
        <f t="shared" si="68"/>
        <v>19.649999999999999</v>
      </c>
      <c r="K849" s="6">
        <f t="shared" si="70"/>
        <v>0</v>
      </c>
      <c r="M849" s="39">
        <v>843</v>
      </c>
    </row>
    <row r="850" spans="2:13">
      <c r="B850" s="120"/>
      <c r="C850" s="116">
        <f t="shared" si="67"/>
        <v>19.649999999999999</v>
      </c>
      <c r="D850" s="106"/>
      <c r="E850" s="106"/>
      <c r="F850" s="106"/>
      <c r="G850" s="106"/>
      <c r="H850" s="107"/>
      <c r="I850" s="125">
        <f t="shared" si="69"/>
        <v>0</v>
      </c>
      <c r="J850" s="109">
        <f t="shared" si="68"/>
        <v>19.649999999999999</v>
      </c>
      <c r="K850" s="6">
        <f t="shared" si="70"/>
        <v>0</v>
      </c>
      <c r="M850" s="39">
        <v>844</v>
      </c>
    </row>
    <row r="851" spans="2:13">
      <c r="B851" s="120"/>
      <c r="C851" s="116">
        <f t="shared" si="67"/>
        <v>19.649999999999999</v>
      </c>
      <c r="D851" s="106"/>
      <c r="E851" s="106"/>
      <c r="F851" s="106"/>
      <c r="G851" s="106"/>
      <c r="H851" s="107"/>
      <c r="I851" s="125">
        <f t="shared" si="69"/>
        <v>0</v>
      </c>
      <c r="J851" s="109">
        <f t="shared" si="68"/>
        <v>19.649999999999999</v>
      </c>
      <c r="K851" s="6">
        <f t="shared" si="70"/>
        <v>0</v>
      </c>
      <c r="M851" s="39">
        <v>845</v>
      </c>
    </row>
    <row r="852" spans="2:13">
      <c r="B852" s="120"/>
      <c r="C852" s="116">
        <f t="shared" si="67"/>
        <v>19.649999999999999</v>
      </c>
      <c r="D852" s="106"/>
      <c r="E852" s="106"/>
      <c r="F852" s="106"/>
      <c r="G852" s="106"/>
      <c r="H852" s="107"/>
      <c r="I852" s="125">
        <f t="shared" si="69"/>
        <v>0</v>
      </c>
      <c r="J852" s="109">
        <f t="shared" si="68"/>
        <v>19.649999999999999</v>
      </c>
      <c r="K852" s="6">
        <f t="shared" si="70"/>
        <v>0</v>
      </c>
      <c r="M852" s="39">
        <v>846</v>
      </c>
    </row>
    <row r="853" spans="2:13">
      <c r="B853" s="120"/>
      <c r="C853" s="116">
        <f t="shared" si="67"/>
        <v>19.649999999999999</v>
      </c>
      <c r="D853" s="106"/>
      <c r="E853" s="106"/>
      <c r="F853" s="106"/>
      <c r="G853" s="106"/>
      <c r="H853" s="107"/>
      <c r="I853" s="125">
        <f t="shared" si="69"/>
        <v>0</v>
      </c>
      <c r="J853" s="109">
        <f t="shared" si="68"/>
        <v>19.649999999999999</v>
      </c>
      <c r="K853" s="6">
        <f t="shared" si="70"/>
        <v>0</v>
      </c>
      <c r="M853" s="39">
        <v>847</v>
      </c>
    </row>
    <row r="854" spans="2:13">
      <c r="B854" s="120"/>
      <c r="C854" s="116">
        <f t="shared" si="67"/>
        <v>19.649999999999999</v>
      </c>
      <c r="D854" s="106"/>
      <c r="E854" s="106"/>
      <c r="F854" s="106"/>
      <c r="G854" s="106"/>
      <c r="H854" s="107"/>
      <c r="I854" s="125">
        <f t="shared" si="69"/>
        <v>0</v>
      </c>
      <c r="J854" s="109">
        <f t="shared" si="68"/>
        <v>19.649999999999999</v>
      </c>
      <c r="K854" s="6">
        <f t="shared" si="70"/>
        <v>0</v>
      </c>
      <c r="M854" s="39">
        <v>848</v>
      </c>
    </row>
    <row r="855" spans="2:13">
      <c r="B855" s="120"/>
      <c r="C855" s="116">
        <f t="shared" si="67"/>
        <v>19.649999999999999</v>
      </c>
      <c r="D855" s="106"/>
      <c r="E855" s="106"/>
      <c r="F855" s="106"/>
      <c r="G855" s="106"/>
      <c r="H855" s="107"/>
      <c r="I855" s="125">
        <f t="shared" si="69"/>
        <v>0</v>
      </c>
      <c r="J855" s="109">
        <f t="shared" si="68"/>
        <v>19.649999999999999</v>
      </c>
      <c r="K855" s="6">
        <f t="shared" si="70"/>
        <v>0</v>
      </c>
      <c r="M855" s="39">
        <v>849</v>
      </c>
    </row>
    <row r="856" spans="2:13">
      <c r="B856" s="120"/>
      <c r="C856" s="116">
        <f t="shared" si="67"/>
        <v>19.649999999999999</v>
      </c>
      <c r="D856" s="106"/>
      <c r="E856" s="106"/>
      <c r="F856" s="106"/>
      <c r="G856" s="106"/>
      <c r="H856" s="107"/>
      <c r="I856" s="125">
        <f t="shared" si="69"/>
        <v>0</v>
      </c>
      <c r="J856" s="109">
        <f t="shared" si="68"/>
        <v>19.649999999999999</v>
      </c>
      <c r="K856" s="6">
        <f t="shared" si="70"/>
        <v>0</v>
      </c>
      <c r="M856" s="39">
        <v>850</v>
      </c>
    </row>
    <row r="857" spans="2:13">
      <c r="B857" s="120"/>
      <c r="C857" s="116">
        <f t="shared" si="67"/>
        <v>19.649999999999999</v>
      </c>
      <c r="D857" s="106"/>
      <c r="E857" s="106"/>
      <c r="F857" s="106"/>
      <c r="G857" s="106"/>
      <c r="H857" s="107"/>
      <c r="I857" s="125">
        <f t="shared" si="69"/>
        <v>0</v>
      </c>
      <c r="J857" s="109">
        <f t="shared" si="68"/>
        <v>19.649999999999999</v>
      </c>
      <c r="K857" s="6">
        <f t="shared" si="70"/>
        <v>0</v>
      </c>
      <c r="M857" s="39">
        <v>851</v>
      </c>
    </row>
    <row r="858" spans="2:13">
      <c r="B858" s="120"/>
      <c r="C858" s="116">
        <f t="shared" si="67"/>
        <v>19.649999999999999</v>
      </c>
      <c r="D858" s="106"/>
      <c r="E858" s="106"/>
      <c r="F858" s="106"/>
      <c r="G858" s="106"/>
      <c r="H858" s="107"/>
      <c r="I858" s="125">
        <f t="shared" si="69"/>
        <v>0</v>
      </c>
      <c r="J858" s="109">
        <f t="shared" si="68"/>
        <v>19.649999999999999</v>
      </c>
      <c r="K858" s="6">
        <f t="shared" si="70"/>
        <v>0</v>
      </c>
      <c r="M858" s="39">
        <v>852</v>
      </c>
    </row>
    <row r="859" spans="2:13">
      <c r="B859" s="120"/>
      <c r="C859" s="116">
        <f t="shared" si="67"/>
        <v>19.649999999999999</v>
      </c>
      <c r="D859" s="106"/>
      <c r="E859" s="106"/>
      <c r="F859" s="106"/>
      <c r="G859" s="106"/>
      <c r="H859" s="107"/>
      <c r="I859" s="125">
        <f t="shared" si="69"/>
        <v>0</v>
      </c>
      <c r="J859" s="109">
        <f t="shared" si="68"/>
        <v>19.649999999999999</v>
      </c>
      <c r="K859" s="6">
        <f t="shared" si="70"/>
        <v>0</v>
      </c>
      <c r="M859" s="39">
        <v>853</v>
      </c>
    </row>
    <row r="860" spans="2:13">
      <c r="B860" s="120"/>
      <c r="C860" s="116">
        <f t="shared" si="67"/>
        <v>19.649999999999999</v>
      </c>
      <c r="D860" s="106"/>
      <c r="E860" s="106"/>
      <c r="F860" s="106"/>
      <c r="G860" s="106"/>
      <c r="H860" s="107"/>
      <c r="I860" s="125">
        <f t="shared" si="69"/>
        <v>0</v>
      </c>
      <c r="J860" s="109">
        <f t="shared" si="68"/>
        <v>19.649999999999999</v>
      </c>
      <c r="K860" s="6">
        <f t="shared" si="70"/>
        <v>0</v>
      </c>
      <c r="M860" s="39">
        <v>854</v>
      </c>
    </row>
    <row r="861" spans="2:13">
      <c r="B861" s="120"/>
      <c r="C861" s="116">
        <f t="shared" si="67"/>
        <v>19.649999999999999</v>
      </c>
      <c r="D861" s="106"/>
      <c r="E861" s="106"/>
      <c r="F861" s="106"/>
      <c r="G861" s="106"/>
      <c r="H861" s="107"/>
      <c r="I861" s="125">
        <f t="shared" si="69"/>
        <v>0</v>
      </c>
      <c r="J861" s="109">
        <f t="shared" si="68"/>
        <v>19.649999999999999</v>
      </c>
      <c r="K861" s="6">
        <f t="shared" si="70"/>
        <v>0</v>
      </c>
      <c r="M861" s="39">
        <v>855</v>
      </c>
    </row>
    <row r="862" spans="2:13">
      <c r="B862" s="120"/>
      <c r="C862" s="116">
        <f t="shared" si="67"/>
        <v>19.649999999999999</v>
      </c>
      <c r="D862" s="106"/>
      <c r="E862" s="106"/>
      <c r="F862" s="106"/>
      <c r="G862" s="106"/>
      <c r="H862" s="107"/>
      <c r="I862" s="125">
        <f t="shared" si="69"/>
        <v>0</v>
      </c>
      <c r="J862" s="109">
        <f t="shared" si="68"/>
        <v>19.649999999999999</v>
      </c>
      <c r="K862" s="6">
        <f t="shared" si="70"/>
        <v>0</v>
      </c>
      <c r="M862" s="39">
        <v>856</v>
      </c>
    </row>
    <row r="863" spans="2:13">
      <c r="B863" s="120"/>
      <c r="C863" s="116">
        <f t="shared" si="67"/>
        <v>19.649999999999999</v>
      </c>
      <c r="D863" s="106"/>
      <c r="E863" s="106"/>
      <c r="F863" s="106"/>
      <c r="G863" s="106"/>
      <c r="H863" s="107"/>
      <c r="I863" s="125">
        <f t="shared" si="69"/>
        <v>0</v>
      </c>
      <c r="J863" s="109">
        <f t="shared" si="68"/>
        <v>19.649999999999999</v>
      </c>
      <c r="K863" s="6">
        <f t="shared" si="70"/>
        <v>0</v>
      </c>
      <c r="M863" s="39">
        <v>857</v>
      </c>
    </row>
    <row r="864" spans="2:13">
      <c r="B864" s="120"/>
      <c r="C864" s="116">
        <f t="shared" si="67"/>
        <v>19.649999999999999</v>
      </c>
      <c r="D864" s="106"/>
      <c r="E864" s="106"/>
      <c r="F864" s="106"/>
      <c r="G864" s="106"/>
      <c r="H864" s="107"/>
      <c r="I864" s="125">
        <f t="shared" si="69"/>
        <v>0</v>
      </c>
      <c r="J864" s="109">
        <f t="shared" si="68"/>
        <v>19.649999999999999</v>
      </c>
      <c r="K864" s="6">
        <f t="shared" si="70"/>
        <v>0</v>
      </c>
      <c r="M864" s="39">
        <v>858</v>
      </c>
    </row>
    <row r="865" spans="2:13">
      <c r="B865" s="120"/>
      <c r="C865" s="116">
        <f t="shared" si="67"/>
        <v>19.649999999999999</v>
      </c>
      <c r="D865" s="106"/>
      <c r="E865" s="106"/>
      <c r="F865" s="106"/>
      <c r="G865" s="106"/>
      <c r="H865" s="107"/>
      <c r="I865" s="125">
        <f t="shared" si="69"/>
        <v>0</v>
      </c>
      <c r="J865" s="109">
        <f t="shared" si="68"/>
        <v>19.649999999999999</v>
      </c>
      <c r="K865" s="6">
        <f t="shared" si="70"/>
        <v>0</v>
      </c>
      <c r="M865" s="39">
        <v>859</v>
      </c>
    </row>
    <row r="866" spans="2:13">
      <c r="B866" s="120"/>
      <c r="C866" s="116">
        <f t="shared" si="67"/>
        <v>19.649999999999999</v>
      </c>
      <c r="D866" s="106"/>
      <c r="E866" s="106"/>
      <c r="F866" s="106"/>
      <c r="G866" s="106"/>
      <c r="H866" s="107"/>
      <c r="I866" s="125">
        <f t="shared" si="69"/>
        <v>0</v>
      </c>
      <c r="J866" s="109">
        <f t="shared" si="68"/>
        <v>19.649999999999999</v>
      </c>
      <c r="K866" s="6">
        <f t="shared" si="70"/>
        <v>0</v>
      </c>
      <c r="M866" s="39">
        <v>860</v>
      </c>
    </row>
    <row r="867" spans="2:13">
      <c r="B867" s="120"/>
      <c r="C867" s="116">
        <f t="shared" si="67"/>
        <v>19.649999999999999</v>
      </c>
      <c r="D867" s="106"/>
      <c r="E867" s="106"/>
      <c r="F867" s="106"/>
      <c r="G867" s="106"/>
      <c r="H867" s="107"/>
      <c r="I867" s="125">
        <f t="shared" si="69"/>
        <v>0</v>
      </c>
      <c r="J867" s="109">
        <f t="shared" si="68"/>
        <v>19.649999999999999</v>
      </c>
      <c r="K867" s="6">
        <f t="shared" si="70"/>
        <v>0</v>
      </c>
      <c r="M867" s="39">
        <v>861</v>
      </c>
    </row>
    <row r="868" spans="2:13">
      <c r="B868" s="120"/>
      <c r="C868" s="116">
        <f t="shared" si="67"/>
        <v>19.649999999999999</v>
      </c>
      <c r="D868" s="106"/>
      <c r="E868" s="106"/>
      <c r="F868" s="106"/>
      <c r="G868" s="106"/>
      <c r="H868" s="107"/>
      <c r="I868" s="125">
        <f t="shared" si="69"/>
        <v>0</v>
      </c>
      <c r="J868" s="109">
        <f t="shared" si="68"/>
        <v>19.649999999999999</v>
      </c>
      <c r="K868" s="6">
        <f t="shared" si="70"/>
        <v>0</v>
      </c>
      <c r="M868" s="39">
        <v>862</v>
      </c>
    </row>
    <row r="869" spans="2:13">
      <c r="B869" s="120"/>
      <c r="C869" s="116">
        <f t="shared" si="67"/>
        <v>19.649999999999999</v>
      </c>
      <c r="D869" s="106"/>
      <c r="E869" s="106"/>
      <c r="F869" s="106"/>
      <c r="G869" s="106"/>
      <c r="H869" s="107"/>
      <c r="I869" s="125">
        <f t="shared" si="69"/>
        <v>0</v>
      </c>
      <c r="J869" s="109">
        <f t="shared" si="68"/>
        <v>19.649999999999999</v>
      </c>
      <c r="K869" s="6">
        <f t="shared" si="70"/>
        <v>0</v>
      </c>
      <c r="M869" s="39">
        <v>863</v>
      </c>
    </row>
    <row r="870" spans="2:13">
      <c r="B870" s="120"/>
      <c r="C870" s="116">
        <f t="shared" si="67"/>
        <v>19.649999999999999</v>
      </c>
      <c r="D870" s="106"/>
      <c r="E870" s="106"/>
      <c r="F870" s="106"/>
      <c r="G870" s="106"/>
      <c r="H870" s="107"/>
      <c r="I870" s="125">
        <f t="shared" si="69"/>
        <v>0</v>
      </c>
      <c r="J870" s="109">
        <f t="shared" si="68"/>
        <v>19.649999999999999</v>
      </c>
      <c r="K870" s="6">
        <f t="shared" si="70"/>
        <v>0</v>
      </c>
      <c r="M870" s="39">
        <v>864</v>
      </c>
    </row>
    <row r="871" spans="2:13">
      <c r="B871" s="120"/>
      <c r="C871" s="116">
        <f t="shared" si="67"/>
        <v>19.649999999999999</v>
      </c>
      <c r="D871" s="106"/>
      <c r="E871" s="106"/>
      <c r="F871" s="106"/>
      <c r="G871" s="106"/>
      <c r="H871" s="107"/>
      <c r="I871" s="125">
        <f t="shared" si="69"/>
        <v>0</v>
      </c>
      <c r="J871" s="109">
        <f t="shared" si="68"/>
        <v>19.649999999999999</v>
      </c>
      <c r="K871" s="6">
        <f t="shared" si="70"/>
        <v>0</v>
      </c>
      <c r="M871" s="39">
        <v>865</v>
      </c>
    </row>
    <row r="872" spans="2:13">
      <c r="B872" s="120"/>
      <c r="C872" s="116">
        <f t="shared" si="67"/>
        <v>19.649999999999999</v>
      </c>
      <c r="D872" s="106"/>
      <c r="E872" s="106"/>
      <c r="F872" s="106"/>
      <c r="G872" s="106"/>
      <c r="H872" s="107"/>
      <c r="I872" s="125">
        <f t="shared" si="69"/>
        <v>0</v>
      </c>
      <c r="J872" s="109">
        <f t="shared" si="68"/>
        <v>19.649999999999999</v>
      </c>
      <c r="K872" s="6">
        <f t="shared" si="70"/>
        <v>0</v>
      </c>
      <c r="M872" s="39">
        <v>866</v>
      </c>
    </row>
    <row r="873" spans="2:13">
      <c r="B873" s="120"/>
      <c r="C873" s="116">
        <f t="shared" si="67"/>
        <v>19.649999999999999</v>
      </c>
      <c r="D873" s="106"/>
      <c r="E873" s="106"/>
      <c r="F873" s="106"/>
      <c r="G873" s="106"/>
      <c r="H873" s="107"/>
      <c r="I873" s="125">
        <f t="shared" si="69"/>
        <v>0</v>
      </c>
      <c r="J873" s="109">
        <f t="shared" si="68"/>
        <v>19.649999999999999</v>
      </c>
      <c r="K873" s="6">
        <f t="shared" si="70"/>
        <v>0</v>
      </c>
      <c r="M873" s="39">
        <v>867</v>
      </c>
    </row>
    <row r="874" spans="2:13">
      <c r="B874" s="120"/>
      <c r="C874" s="116">
        <f t="shared" si="67"/>
        <v>19.649999999999999</v>
      </c>
      <c r="D874" s="106"/>
      <c r="E874" s="106"/>
      <c r="F874" s="106"/>
      <c r="G874" s="106"/>
      <c r="H874" s="107"/>
      <c r="I874" s="125">
        <f t="shared" si="69"/>
        <v>0</v>
      </c>
      <c r="J874" s="109">
        <f t="shared" si="68"/>
        <v>19.649999999999999</v>
      </c>
      <c r="K874" s="6">
        <f t="shared" si="70"/>
        <v>0</v>
      </c>
      <c r="M874" s="39">
        <v>868</v>
      </c>
    </row>
    <row r="875" spans="2:13">
      <c r="B875" s="120"/>
      <c r="C875" s="116">
        <f t="shared" si="67"/>
        <v>19.649999999999999</v>
      </c>
      <c r="D875" s="106"/>
      <c r="E875" s="106"/>
      <c r="F875" s="106"/>
      <c r="G875" s="106"/>
      <c r="H875" s="107"/>
      <c r="I875" s="125">
        <f t="shared" si="69"/>
        <v>0</v>
      </c>
      <c r="J875" s="109">
        <f t="shared" si="68"/>
        <v>19.649999999999999</v>
      </c>
      <c r="K875" s="6">
        <f t="shared" si="70"/>
        <v>0</v>
      </c>
      <c r="M875" s="39">
        <v>869</v>
      </c>
    </row>
    <row r="876" spans="2:13">
      <c r="B876" s="120"/>
      <c r="C876" s="116">
        <f t="shared" si="67"/>
        <v>19.649999999999999</v>
      </c>
      <c r="D876" s="106"/>
      <c r="E876" s="106"/>
      <c r="F876" s="106"/>
      <c r="G876" s="106"/>
      <c r="H876" s="107"/>
      <c r="I876" s="125">
        <f t="shared" si="69"/>
        <v>0</v>
      </c>
      <c r="J876" s="109">
        <f t="shared" si="68"/>
        <v>19.649999999999999</v>
      </c>
      <c r="K876" s="6">
        <f t="shared" si="70"/>
        <v>0</v>
      </c>
      <c r="M876" s="39">
        <v>870</v>
      </c>
    </row>
    <row r="877" spans="2:13">
      <c r="B877" s="120"/>
      <c r="C877" s="116">
        <f t="shared" si="67"/>
        <v>19.649999999999999</v>
      </c>
      <c r="D877" s="106"/>
      <c r="E877" s="106"/>
      <c r="F877" s="106"/>
      <c r="G877" s="106"/>
      <c r="H877" s="107"/>
      <c r="I877" s="125">
        <f t="shared" si="69"/>
        <v>0</v>
      </c>
      <c r="J877" s="109">
        <f t="shared" si="68"/>
        <v>19.649999999999999</v>
      </c>
      <c r="K877" s="6">
        <f t="shared" si="70"/>
        <v>0</v>
      </c>
      <c r="M877" s="39">
        <v>871</v>
      </c>
    </row>
    <row r="878" spans="2:13">
      <c r="B878" s="120"/>
      <c r="C878" s="116">
        <f t="shared" si="67"/>
        <v>19.649999999999999</v>
      </c>
      <c r="D878" s="106"/>
      <c r="E878" s="106"/>
      <c r="F878" s="106"/>
      <c r="G878" s="106"/>
      <c r="H878" s="107"/>
      <c r="I878" s="125">
        <f t="shared" si="69"/>
        <v>0</v>
      </c>
      <c r="J878" s="109">
        <f t="shared" si="68"/>
        <v>19.649999999999999</v>
      </c>
      <c r="K878" s="6">
        <f t="shared" si="70"/>
        <v>0</v>
      </c>
      <c r="M878" s="39">
        <v>872</v>
      </c>
    </row>
    <row r="879" spans="2:13">
      <c r="B879" s="120"/>
      <c r="C879" s="116">
        <f t="shared" si="67"/>
        <v>19.649999999999999</v>
      </c>
      <c r="D879" s="106"/>
      <c r="E879" s="106"/>
      <c r="F879" s="106"/>
      <c r="G879" s="106"/>
      <c r="H879" s="107"/>
      <c r="I879" s="125">
        <f t="shared" si="69"/>
        <v>0</v>
      </c>
      <c r="J879" s="109">
        <f t="shared" si="68"/>
        <v>19.649999999999999</v>
      </c>
      <c r="K879" s="6">
        <f t="shared" si="70"/>
        <v>0</v>
      </c>
      <c r="M879" s="39">
        <v>873</v>
      </c>
    </row>
    <row r="880" spans="2:13">
      <c r="B880" s="120"/>
      <c r="C880" s="116">
        <f t="shared" si="67"/>
        <v>19.649999999999999</v>
      </c>
      <c r="D880" s="106"/>
      <c r="E880" s="106"/>
      <c r="F880" s="106"/>
      <c r="G880" s="106"/>
      <c r="H880" s="107"/>
      <c r="I880" s="125">
        <f t="shared" si="69"/>
        <v>0</v>
      </c>
      <c r="J880" s="109">
        <f t="shared" si="68"/>
        <v>19.649999999999999</v>
      </c>
      <c r="K880" s="6">
        <f t="shared" si="70"/>
        <v>0</v>
      </c>
      <c r="M880" s="39">
        <v>874</v>
      </c>
    </row>
    <row r="881" spans="2:13">
      <c r="B881" s="120"/>
      <c r="C881" s="116">
        <f t="shared" si="67"/>
        <v>19.649999999999999</v>
      </c>
      <c r="D881" s="106"/>
      <c r="E881" s="106"/>
      <c r="F881" s="106"/>
      <c r="G881" s="106"/>
      <c r="H881" s="107"/>
      <c r="I881" s="125">
        <f t="shared" si="69"/>
        <v>0</v>
      </c>
      <c r="J881" s="109">
        <f t="shared" si="68"/>
        <v>19.649999999999999</v>
      </c>
      <c r="K881" s="6">
        <f t="shared" si="70"/>
        <v>0</v>
      </c>
      <c r="M881" s="39">
        <v>875</v>
      </c>
    </row>
    <row r="882" spans="2:13">
      <c r="B882" s="120"/>
      <c r="C882" s="116">
        <f t="shared" si="67"/>
        <v>19.649999999999999</v>
      </c>
      <c r="D882" s="106"/>
      <c r="E882" s="106"/>
      <c r="F882" s="106"/>
      <c r="G882" s="106"/>
      <c r="H882" s="107"/>
      <c r="I882" s="125">
        <f t="shared" si="69"/>
        <v>0</v>
      </c>
      <c r="J882" s="109">
        <f t="shared" si="68"/>
        <v>19.649999999999999</v>
      </c>
      <c r="K882" s="6">
        <f t="shared" si="70"/>
        <v>0</v>
      </c>
      <c r="M882" s="39">
        <v>876</v>
      </c>
    </row>
    <row r="883" spans="2:13">
      <c r="B883" s="120"/>
      <c r="C883" s="116">
        <f t="shared" si="67"/>
        <v>19.649999999999999</v>
      </c>
      <c r="D883" s="106"/>
      <c r="E883" s="106"/>
      <c r="F883" s="106"/>
      <c r="G883" s="106"/>
      <c r="H883" s="107"/>
      <c r="I883" s="125">
        <f t="shared" si="69"/>
        <v>0</v>
      </c>
      <c r="J883" s="109">
        <f t="shared" si="68"/>
        <v>19.649999999999999</v>
      </c>
      <c r="K883" s="6">
        <f t="shared" si="70"/>
        <v>0</v>
      </c>
      <c r="M883" s="39">
        <v>877</v>
      </c>
    </row>
    <row r="884" spans="2:13">
      <c r="B884" s="120"/>
      <c r="C884" s="116">
        <f t="shared" si="67"/>
        <v>19.649999999999999</v>
      </c>
      <c r="D884" s="106"/>
      <c r="E884" s="106"/>
      <c r="F884" s="106"/>
      <c r="G884" s="106"/>
      <c r="H884" s="107"/>
      <c r="I884" s="125">
        <f t="shared" si="69"/>
        <v>0</v>
      </c>
      <c r="J884" s="109">
        <f t="shared" si="68"/>
        <v>19.649999999999999</v>
      </c>
      <c r="K884" s="6">
        <f t="shared" si="70"/>
        <v>0</v>
      </c>
      <c r="M884" s="39">
        <v>878</v>
      </c>
    </row>
    <row r="885" spans="2:13">
      <c r="B885" s="120"/>
      <c r="C885" s="116">
        <f t="shared" si="67"/>
        <v>19.649999999999999</v>
      </c>
      <c r="D885" s="106"/>
      <c r="E885" s="106"/>
      <c r="F885" s="106"/>
      <c r="G885" s="106"/>
      <c r="H885" s="107"/>
      <c r="I885" s="125">
        <f t="shared" si="69"/>
        <v>0</v>
      </c>
      <c r="J885" s="109">
        <f t="shared" si="68"/>
        <v>19.649999999999999</v>
      </c>
      <c r="K885" s="6">
        <f t="shared" si="70"/>
        <v>0</v>
      </c>
      <c r="M885" s="39">
        <v>879</v>
      </c>
    </row>
    <row r="886" spans="2:13">
      <c r="B886" s="120"/>
      <c r="C886" s="116">
        <f t="shared" si="67"/>
        <v>19.649999999999999</v>
      </c>
      <c r="D886" s="106"/>
      <c r="E886" s="106"/>
      <c r="F886" s="106"/>
      <c r="G886" s="106"/>
      <c r="H886" s="107"/>
      <c r="I886" s="125">
        <f t="shared" si="69"/>
        <v>0</v>
      </c>
      <c r="J886" s="109">
        <f t="shared" si="68"/>
        <v>19.649999999999999</v>
      </c>
      <c r="K886" s="6">
        <f t="shared" si="70"/>
        <v>0</v>
      </c>
      <c r="M886" s="39">
        <v>880</v>
      </c>
    </row>
    <row r="887" spans="2:13">
      <c r="B887" s="120"/>
      <c r="C887" s="116">
        <f t="shared" si="67"/>
        <v>19.649999999999999</v>
      </c>
      <c r="D887" s="106"/>
      <c r="E887" s="106"/>
      <c r="F887" s="106"/>
      <c r="G887" s="106"/>
      <c r="H887" s="107"/>
      <c r="I887" s="125">
        <f t="shared" si="69"/>
        <v>0</v>
      </c>
      <c r="J887" s="109">
        <f t="shared" si="68"/>
        <v>19.649999999999999</v>
      </c>
      <c r="K887" s="6">
        <f t="shared" si="70"/>
        <v>0</v>
      </c>
      <c r="M887" s="39">
        <v>881</v>
      </c>
    </row>
    <row r="888" spans="2:13">
      <c r="B888" s="120"/>
      <c r="C888" s="116">
        <f t="shared" si="67"/>
        <v>19.649999999999999</v>
      </c>
      <c r="D888" s="106"/>
      <c r="E888" s="106"/>
      <c r="F888" s="106"/>
      <c r="G888" s="106"/>
      <c r="H888" s="107"/>
      <c r="I888" s="125">
        <f t="shared" si="69"/>
        <v>0</v>
      </c>
      <c r="J888" s="109">
        <f t="shared" si="68"/>
        <v>19.649999999999999</v>
      </c>
      <c r="K888" s="6">
        <f t="shared" si="70"/>
        <v>0</v>
      </c>
      <c r="M888" s="39">
        <v>882</v>
      </c>
    </row>
    <row r="889" spans="2:13">
      <c r="B889" s="120"/>
      <c r="C889" s="116">
        <f t="shared" si="67"/>
        <v>19.649999999999999</v>
      </c>
      <c r="D889" s="106"/>
      <c r="E889" s="106"/>
      <c r="F889" s="106"/>
      <c r="G889" s="106"/>
      <c r="H889" s="107"/>
      <c r="I889" s="125">
        <f t="shared" si="69"/>
        <v>0</v>
      </c>
      <c r="J889" s="109">
        <f t="shared" si="68"/>
        <v>19.649999999999999</v>
      </c>
      <c r="K889" s="6">
        <f t="shared" si="70"/>
        <v>0</v>
      </c>
      <c r="M889" s="39">
        <v>883</v>
      </c>
    </row>
    <row r="890" spans="2:13">
      <c r="B890" s="120"/>
      <c r="C890" s="116">
        <f t="shared" si="67"/>
        <v>19.649999999999999</v>
      </c>
      <c r="D890" s="106"/>
      <c r="E890" s="106"/>
      <c r="F890" s="106"/>
      <c r="G890" s="106"/>
      <c r="H890" s="107"/>
      <c r="I890" s="125">
        <f t="shared" si="69"/>
        <v>0</v>
      </c>
      <c r="J890" s="109">
        <f t="shared" si="68"/>
        <v>19.649999999999999</v>
      </c>
      <c r="K890" s="6">
        <f t="shared" si="70"/>
        <v>0</v>
      </c>
      <c r="M890" s="39">
        <v>884</v>
      </c>
    </row>
    <row r="891" spans="2:13">
      <c r="B891" s="120"/>
      <c r="C891" s="116">
        <f t="shared" si="67"/>
        <v>19.649999999999999</v>
      </c>
      <c r="D891" s="106"/>
      <c r="E891" s="106"/>
      <c r="F891" s="106"/>
      <c r="G891" s="106"/>
      <c r="H891" s="107"/>
      <c r="I891" s="125">
        <f t="shared" si="69"/>
        <v>0</v>
      </c>
      <c r="J891" s="109">
        <f t="shared" si="68"/>
        <v>19.649999999999999</v>
      </c>
      <c r="K891" s="6">
        <f t="shared" si="70"/>
        <v>0</v>
      </c>
      <c r="M891" s="39">
        <v>885</v>
      </c>
    </row>
    <row r="892" spans="2:13">
      <c r="B892" s="120"/>
      <c r="C892" s="116">
        <f t="shared" si="67"/>
        <v>19.649999999999999</v>
      </c>
      <c r="D892" s="106"/>
      <c r="E892" s="106"/>
      <c r="F892" s="106"/>
      <c r="G892" s="106"/>
      <c r="H892" s="107"/>
      <c r="I892" s="125">
        <f t="shared" si="69"/>
        <v>0</v>
      </c>
      <c r="J892" s="109">
        <f t="shared" si="68"/>
        <v>19.649999999999999</v>
      </c>
      <c r="K892" s="6">
        <f t="shared" si="70"/>
        <v>0</v>
      </c>
      <c r="M892" s="39">
        <v>886</v>
      </c>
    </row>
    <row r="893" spans="2:13">
      <c r="B893" s="120"/>
      <c r="C893" s="116">
        <f t="shared" si="67"/>
        <v>19.649999999999999</v>
      </c>
      <c r="D893" s="106"/>
      <c r="E893" s="106"/>
      <c r="F893" s="106"/>
      <c r="G893" s="106"/>
      <c r="H893" s="107"/>
      <c r="I893" s="125">
        <f t="shared" si="69"/>
        <v>0</v>
      </c>
      <c r="J893" s="109">
        <f t="shared" si="68"/>
        <v>19.649999999999999</v>
      </c>
      <c r="K893" s="6">
        <f t="shared" si="70"/>
        <v>0</v>
      </c>
      <c r="M893" s="39">
        <v>887</v>
      </c>
    </row>
    <row r="894" spans="2:13">
      <c r="B894" s="120"/>
      <c r="C894" s="116">
        <f t="shared" si="67"/>
        <v>19.649999999999999</v>
      </c>
      <c r="D894" s="106"/>
      <c r="E894" s="106"/>
      <c r="F894" s="106"/>
      <c r="G894" s="106"/>
      <c r="H894" s="107"/>
      <c r="I894" s="125">
        <f t="shared" si="69"/>
        <v>0</v>
      </c>
      <c r="J894" s="109">
        <f t="shared" si="68"/>
        <v>19.649999999999999</v>
      </c>
      <c r="K894" s="6">
        <f t="shared" si="70"/>
        <v>0</v>
      </c>
      <c r="M894" s="39">
        <v>888</v>
      </c>
    </row>
    <row r="895" spans="2:13">
      <c r="B895" s="120"/>
      <c r="C895" s="116">
        <f t="shared" si="67"/>
        <v>19.649999999999999</v>
      </c>
      <c r="D895" s="106"/>
      <c r="E895" s="106"/>
      <c r="F895" s="106"/>
      <c r="G895" s="106"/>
      <c r="H895" s="107"/>
      <c r="I895" s="125">
        <f t="shared" si="69"/>
        <v>0</v>
      </c>
      <c r="J895" s="109">
        <f t="shared" si="68"/>
        <v>19.649999999999999</v>
      </c>
      <c r="K895" s="6">
        <f t="shared" si="70"/>
        <v>0</v>
      </c>
      <c r="M895" s="39">
        <v>889</v>
      </c>
    </row>
    <row r="896" spans="2:13">
      <c r="B896" s="120"/>
      <c r="C896" s="116">
        <f t="shared" si="67"/>
        <v>19.649999999999999</v>
      </c>
      <c r="D896" s="106"/>
      <c r="E896" s="106"/>
      <c r="F896" s="106"/>
      <c r="G896" s="106"/>
      <c r="H896" s="107"/>
      <c r="I896" s="125">
        <f t="shared" si="69"/>
        <v>0</v>
      </c>
      <c r="J896" s="109">
        <f t="shared" si="68"/>
        <v>19.649999999999999</v>
      </c>
      <c r="K896" s="6">
        <f t="shared" si="70"/>
        <v>0</v>
      </c>
      <c r="M896" s="39">
        <v>890</v>
      </c>
    </row>
    <row r="897" spans="2:13">
      <c r="B897" s="120"/>
      <c r="C897" s="116">
        <f t="shared" si="67"/>
        <v>19.649999999999999</v>
      </c>
      <c r="D897" s="106"/>
      <c r="E897" s="106"/>
      <c r="F897" s="106"/>
      <c r="G897" s="106"/>
      <c r="H897" s="107"/>
      <c r="I897" s="125">
        <f t="shared" si="69"/>
        <v>0</v>
      </c>
      <c r="J897" s="109">
        <f t="shared" si="68"/>
        <v>19.649999999999999</v>
      </c>
      <c r="K897" s="6">
        <f t="shared" si="70"/>
        <v>0</v>
      </c>
      <c r="M897" s="39">
        <v>891</v>
      </c>
    </row>
    <row r="898" spans="2:13">
      <c r="B898" s="120"/>
      <c r="C898" s="116">
        <f t="shared" si="67"/>
        <v>19.649999999999999</v>
      </c>
      <c r="D898" s="106"/>
      <c r="E898" s="106"/>
      <c r="F898" s="106"/>
      <c r="G898" s="106"/>
      <c r="H898" s="107"/>
      <c r="I898" s="125">
        <f t="shared" si="69"/>
        <v>0</v>
      </c>
      <c r="J898" s="109">
        <f t="shared" si="68"/>
        <v>19.649999999999999</v>
      </c>
      <c r="K898" s="6">
        <f t="shared" si="70"/>
        <v>0</v>
      </c>
      <c r="M898" s="39">
        <v>892</v>
      </c>
    </row>
    <row r="899" spans="2:13">
      <c r="B899" s="120"/>
      <c r="C899" s="116">
        <f t="shared" si="67"/>
        <v>19.649999999999999</v>
      </c>
      <c r="D899" s="106"/>
      <c r="E899" s="106"/>
      <c r="F899" s="106"/>
      <c r="G899" s="106"/>
      <c r="H899" s="107"/>
      <c r="I899" s="125">
        <f t="shared" si="69"/>
        <v>0</v>
      </c>
      <c r="J899" s="109">
        <f t="shared" si="68"/>
        <v>19.649999999999999</v>
      </c>
      <c r="K899" s="6">
        <f t="shared" si="70"/>
        <v>0</v>
      </c>
      <c r="M899" s="39">
        <v>893</v>
      </c>
    </row>
    <row r="900" spans="2:13">
      <c r="B900" s="120"/>
      <c r="C900" s="116">
        <f t="shared" si="67"/>
        <v>19.649999999999999</v>
      </c>
      <c r="D900" s="106"/>
      <c r="E900" s="106"/>
      <c r="F900" s="106"/>
      <c r="G900" s="106"/>
      <c r="H900" s="107"/>
      <c r="I900" s="125">
        <f t="shared" si="69"/>
        <v>0</v>
      </c>
      <c r="J900" s="109">
        <f t="shared" si="68"/>
        <v>19.649999999999999</v>
      </c>
      <c r="K900" s="6">
        <f t="shared" si="70"/>
        <v>0</v>
      </c>
      <c r="M900" s="39">
        <v>894</v>
      </c>
    </row>
    <row r="901" spans="2:13">
      <c r="B901" s="120"/>
      <c r="C901" s="116">
        <f t="shared" si="67"/>
        <v>19.649999999999999</v>
      </c>
      <c r="D901" s="106"/>
      <c r="E901" s="106"/>
      <c r="F901" s="106"/>
      <c r="G901" s="106"/>
      <c r="H901" s="107"/>
      <c r="I901" s="125">
        <f t="shared" si="69"/>
        <v>0</v>
      </c>
      <c r="J901" s="109">
        <f t="shared" si="68"/>
        <v>19.649999999999999</v>
      </c>
      <c r="K901" s="6">
        <f t="shared" si="70"/>
        <v>0</v>
      </c>
      <c r="M901" s="39">
        <v>895</v>
      </c>
    </row>
    <row r="902" spans="2:13">
      <c r="B902" s="120"/>
      <c r="C902" s="116">
        <f t="shared" ref="C902:C906" si="71">IF(B902&gt;0,C901+B902,C901)</f>
        <v>19.649999999999999</v>
      </c>
      <c r="D902" s="106"/>
      <c r="E902" s="106"/>
      <c r="F902" s="106"/>
      <c r="G902" s="106"/>
      <c r="H902" s="107"/>
      <c r="I902" s="125">
        <f t="shared" si="69"/>
        <v>0</v>
      </c>
      <c r="J902" s="109">
        <f t="shared" ref="J902:J906" si="72">C902+I902</f>
        <v>19.649999999999999</v>
      </c>
      <c r="K902" s="6">
        <f t="shared" si="70"/>
        <v>0</v>
      </c>
      <c r="M902" s="39">
        <v>896</v>
      </c>
    </row>
    <row r="903" spans="2:13">
      <c r="B903" s="120"/>
      <c r="C903" s="116">
        <f t="shared" si="71"/>
        <v>19.649999999999999</v>
      </c>
      <c r="D903" s="106"/>
      <c r="E903" s="106"/>
      <c r="F903" s="106"/>
      <c r="G903" s="106"/>
      <c r="H903" s="107"/>
      <c r="I903" s="125">
        <f t="shared" ref="I903:I906" si="73">H903*I$5</f>
        <v>0</v>
      </c>
      <c r="J903" s="109">
        <f t="shared" si="72"/>
        <v>19.649999999999999</v>
      </c>
      <c r="K903" s="6">
        <f t="shared" ref="K903:K906" si="74">I903/J903</f>
        <v>0</v>
      </c>
      <c r="M903" s="39">
        <v>897</v>
      </c>
    </row>
    <row r="904" spans="2:13">
      <c r="B904" s="120"/>
      <c r="C904" s="116">
        <f t="shared" si="71"/>
        <v>19.649999999999999</v>
      </c>
      <c r="D904" s="106"/>
      <c r="E904" s="106"/>
      <c r="F904" s="106"/>
      <c r="G904" s="106"/>
      <c r="H904" s="107"/>
      <c r="I904" s="125">
        <f t="shared" si="73"/>
        <v>0</v>
      </c>
      <c r="J904" s="109">
        <f t="shared" si="72"/>
        <v>19.649999999999999</v>
      </c>
      <c r="K904" s="6">
        <f t="shared" si="74"/>
        <v>0</v>
      </c>
      <c r="M904" s="39">
        <v>898</v>
      </c>
    </row>
    <row r="905" spans="2:13">
      <c r="B905" s="120"/>
      <c r="C905" s="116">
        <f t="shared" si="71"/>
        <v>19.649999999999999</v>
      </c>
      <c r="D905" s="106"/>
      <c r="E905" s="106"/>
      <c r="F905" s="106"/>
      <c r="G905" s="106"/>
      <c r="H905" s="107"/>
      <c r="I905" s="125">
        <f t="shared" si="73"/>
        <v>0</v>
      </c>
      <c r="J905" s="109">
        <f t="shared" si="72"/>
        <v>19.649999999999999</v>
      </c>
      <c r="K905" s="6">
        <f t="shared" si="74"/>
        <v>0</v>
      </c>
      <c r="M905" s="39">
        <v>899</v>
      </c>
    </row>
    <row r="906" spans="2:13">
      <c r="B906" s="120"/>
      <c r="C906" s="116">
        <f t="shared" si="71"/>
        <v>19.649999999999999</v>
      </c>
      <c r="D906" s="106"/>
      <c r="E906" s="106"/>
      <c r="F906" s="106"/>
      <c r="G906" s="106"/>
      <c r="H906" s="107"/>
      <c r="I906" s="125">
        <f t="shared" si="73"/>
        <v>0</v>
      </c>
      <c r="J906" s="109">
        <f t="shared" si="72"/>
        <v>19.649999999999999</v>
      </c>
      <c r="K906" s="6">
        <f t="shared" si="74"/>
        <v>0</v>
      </c>
      <c r="M906" s="39">
        <v>900</v>
      </c>
    </row>
    <row r="907" spans="2:13">
      <c r="B907" s="120"/>
      <c r="C907" s="121"/>
    </row>
    <row r="908" spans="2:13">
      <c r="B908" s="120"/>
      <c r="C908" s="121"/>
    </row>
    <row r="909" spans="2:13">
      <c r="B909" s="120"/>
      <c r="C909" s="121"/>
    </row>
    <row r="910" spans="2:13">
      <c r="B910" s="120"/>
      <c r="C910" s="121"/>
    </row>
    <row r="911" spans="2:13">
      <c r="B911" s="120"/>
      <c r="C911" s="121"/>
    </row>
    <row r="912" spans="2:13">
      <c r="B912" s="120"/>
      <c r="C912" s="121"/>
    </row>
    <row r="913" spans="2:3">
      <c r="B913" s="120"/>
      <c r="C913" s="121"/>
    </row>
    <row r="914" spans="2:3">
      <c r="B914" s="120"/>
      <c r="C914" s="121"/>
    </row>
    <row r="915" spans="2:3">
      <c r="B915" s="120"/>
      <c r="C915" s="121"/>
    </row>
    <row r="916" spans="2:3">
      <c r="B916" s="120"/>
      <c r="C916" s="121"/>
    </row>
    <row r="917" spans="2:3">
      <c r="B917" s="120"/>
      <c r="C917" s="121"/>
    </row>
    <row r="918" spans="2:3">
      <c r="B918" s="120"/>
      <c r="C918" s="121"/>
    </row>
    <row r="919" spans="2:3">
      <c r="B919" s="120"/>
      <c r="C919" s="121"/>
    </row>
    <row r="920" spans="2:3">
      <c r="B920" s="120"/>
      <c r="C920" s="121"/>
    </row>
    <row r="921" spans="2:3">
      <c r="B921" s="120"/>
      <c r="C921" s="121"/>
    </row>
    <row r="922" spans="2:3">
      <c r="B922" s="120"/>
      <c r="C922" s="121"/>
    </row>
    <row r="923" spans="2:3">
      <c r="B923" s="120"/>
      <c r="C923" s="121"/>
    </row>
    <row r="924" spans="2:3">
      <c r="B924" s="120"/>
      <c r="C924" s="121"/>
    </row>
    <row r="925" spans="2:3">
      <c r="B925" s="120"/>
      <c r="C925" s="121"/>
    </row>
    <row r="926" spans="2:3">
      <c r="B926" s="120"/>
      <c r="C926" s="121"/>
    </row>
    <row r="927" spans="2:3">
      <c r="B927" s="120"/>
      <c r="C927" s="121"/>
    </row>
    <row r="928" spans="2:3">
      <c r="B928" s="120"/>
      <c r="C928" s="121"/>
    </row>
    <row r="929" spans="2:3">
      <c r="B929" s="120"/>
      <c r="C929" s="121"/>
    </row>
    <row r="930" spans="2:3">
      <c r="B930" s="120"/>
      <c r="C930" s="121"/>
    </row>
    <row r="931" spans="2:3">
      <c r="B931" s="120"/>
      <c r="C931" s="121"/>
    </row>
    <row r="932" spans="2:3">
      <c r="B932" s="120"/>
      <c r="C932" s="121"/>
    </row>
    <row r="933" spans="2:3">
      <c r="B933" s="120"/>
      <c r="C933" s="121"/>
    </row>
    <row r="934" spans="2:3">
      <c r="B934" s="120"/>
      <c r="C934" s="121"/>
    </row>
    <row r="935" spans="2:3">
      <c r="B935" s="120"/>
      <c r="C935" s="121"/>
    </row>
    <row r="936" spans="2:3">
      <c r="B936" s="120"/>
      <c r="C936" s="121"/>
    </row>
    <row r="937" spans="2:3">
      <c r="B937" s="120"/>
      <c r="C937" s="121"/>
    </row>
    <row r="938" spans="2:3">
      <c r="B938" s="120"/>
      <c r="C938" s="121"/>
    </row>
    <row r="939" spans="2:3">
      <c r="B939" s="120"/>
      <c r="C939" s="121"/>
    </row>
    <row r="940" spans="2:3">
      <c r="B940" s="120"/>
      <c r="C940" s="121"/>
    </row>
    <row r="941" spans="2:3">
      <c r="B941" s="120"/>
      <c r="C941" s="121"/>
    </row>
    <row r="942" spans="2:3">
      <c r="B942" s="120"/>
      <c r="C942" s="121"/>
    </row>
    <row r="943" spans="2:3">
      <c r="B943" s="120"/>
      <c r="C943" s="121"/>
    </row>
    <row r="944" spans="2:3">
      <c r="B944" s="120"/>
      <c r="C944" s="121"/>
    </row>
    <row r="945" spans="2:3">
      <c r="B945" s="120"/>
      <c r="C945" s="121"/>
    </row>
    <row r="946" spans="2:3">
      <c r="B946" s="120"/>
      <c r="C946" s="121"/>
    </row>
    <row r="947" spans="2:3">
      <c r="B947" s="120"/>
      <c r="C947" s="121"/>
    </row>
    <row r="948" spans="2:3">
      <c r="B948" s="120"/>
      <c r="C948" s="121"/>
    </row>
    <row r="949" spans="2:3">
      <c r="B949" s="120"/>
      <c r="C949" s="121"/>
    </row>
    <row r="950" spans="2:3">
      <c r="B950" s="120"/>
      <c r="C950" s="121"/>
    </row>
    <row r="951" spans="2:3">
      <c r="B951" s="120"/>
      <c r="C951" s="121"/>
    </row>
    <row r="952" spans="2:3">
      <c r="B952" s="120"/>
      <c r="C952" s="121"/>
    </row>
    <row r="953" spans="2:3">
      <c r="B953" s="120"/>
      <c r="C953" s="121"/>
    </row>
    <row r="954" spans="2:3">
      <c r="B954" s="120"/>
      <c r="C954" s="121"/>
    </row>
    <row r="955" spans="2:3">
      <c r="B955" s="120"/>
      <c r="C955" s="121"/>
    </row>
    <row r="956" spans="2:3">
      <c r="B956" s="120"/>
      <c r="C956" s="121"/>
    </row>
    <row r="957" spans="2:3">
      <c r="B957" s="120"/>
      <c r="C957" s="121"/>
    </row>
    <row r="958" spans="2:3">
      <c r="B958" s="120"/>
      <c r="C958" s="121"/>
    </row>
    <row r="959" spans="2:3">
      <c r="B959" s="120"/>
      <c r="C959" s="121"/>
    </row>
    <row r="960" spans="2:3">
      <c r="B960" s="120"/>
      <c r="C960" s="121"/>
    </row>
    <row r="961" spans="2:3">
      <c r="B961" s="120"/>
      <c r="C961" s="121"/>
    </row>
    <row r="962" spans="2:3">
      <c r="B962" s="120"/>
      <c r="C962" s="121"/>
    </row>
    <row r="963" spans="2:3">
      <c r="B963" s="120"/>
      <c r="C963" s="121"/>
    </row>
    <row r="964" spans="2:3">
      <c r="B964" s="120"/>
      <c r="C964" s="121"/>
    </row>
    <row r="965" spans="2:3">
      <c r="B965" s="120"/>
      <c r="C965" s="121"/>
    </row>
    <row r="966" spans="2:3">
      <c r="B966" s="120"/>
      <c r="C966" s="121"/>
    </row>
    <row r="967" spans="2:3">
      <c r="B967" s="120"/>
      <c r="C967" s="121"/>
    </row>
  </sheetData>
  <phoneticPr fontId="2" type="noConversion"/>
  <conditionalFormatting sqref="M6:M406">
    <cfRule type="expression" dxfId="1" priority="1">
      <formula>MOD(M6,5)=0</formula>
    </cfRule>
  </conditionalFormatting>
  <conditionalFormatting sqref="I6:I906">
    <cfRule type="expression" dxfId="0" priority="5">
      <formula>C6&lt;I6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Z53"/>
  <sheetViews>
    <sheetView zoomScale="70" zoomScaleNormal="70" workbookViewId="0">
      <selection activeCell="P21" sqref="P21"/>
    </sheetView>
  </sheetViews>
  <sheetFormatPr defaultRowHeight="16.5"/>
  <cols>
    <col min="7" max="7" width="9.75" customWidth="1"/>
    <col min="9" max="9" width="9" customWidth="1"/>
    <col min="11" max="11" width="9.25" bestFit="1" customWidth="1"/>
    <col min="12" max="12" width="8.375" customWidth="1"/>
  </cols>
  <sheetData>
    <row r="1" spans="1:26">
      <c r="A1" t="s">
        <v>37</v>
      </c>
      <c r="C1" t="s">
        <v>40</v>
      </c>
      <c r="D1" t="s">
        <v>40</v>
      </c>
      <c r="E1" t="s">
        <v>41</v>
      </c>
      <c r="F1" t="s">
        <v>41</v>
      </c>
      <c r="H1" s="1" t="s">
        <v>44</v>
      </c>
      <c r="I1" s="1" t="s">
        <v>43</v>
      </c>
      <c r="J1" s="1" t="s">
        <v>38</v>
      </c>
      <c r="K1" s="1" t="s">
        <v>72</v>
      </c>
      <c r="L1" s="1" t="s">
        <v>72</v>
      </c>
      <c r="M1" s="27" t="s">
        <v>45</v>
      </c>
      <c r="R1" t="s">
        <v>127</v>
      </c>
      <c r="T1">
        <v>60</v>
      </c>
      <c r="U1" t="s">
        <v>128</v>
      </c>
    </row>
    <row r="2" spans="1:26">
      <c r="A2" t="s">
        <v>89</v>
      </c>
      <c r="C2">
        <v>0.3</v>
      </c>
      <c r="D2">
        <v>0.7</v>
      </c>
      <c r="G2" s="1" t="s">
        <v>42</v>
      </c>
      <c r="H2" s="1" t="s">
        <v>67</v>
      </c>
      <c r="I2" s="1"/>
      <c r="J2" s="1">
        <v>60</v>
      </c>
      <c r="K2" s="1" t="s">
        <v>67</v>
      </c>
      <c r="L2" s="1"/>
      <c r="M2" t="s">
        <v>39</v>
      </c>
      <c r="R2" t="s">
        <v>129</v>
      </c>
      <c r="T2">
        <v>300</v>
      </c>
    </row>
    <row r="3" spans="1:26">
      <c r="A3" t="s">
        <v>90</v>
      </c>
      <c r="C3">
        <v>0.3</v>
      </c>
      <c r="D3">
        <v>0.7</v>
      </c>
      <c r="J3">
        <v>60</v>
      </c>
    </row>
    <row r="4" spans="1:26">
      <c r="A4">
        <v>5</v>
      </c>
      <c r="B4">
        <v>86</v>
      </c>
      <c r="C4">
        <v>0.3</v>
      </c>
      <c r="D4">
        <v>0.7</v>
      </c>
      <c r="E4">
        <f>$B4*C4*A4</f>
        <v>129</v>
      </c>
      <c r="F4">
        <f>$B4*D4*A4</f>
        <v>301</v>
      </c>
      <c r="G4" s="30">
        <f>A4*B4-I4</f>
        <v>280</v>
      </c>
      <c r="H4" s="29" t="s">
        <v>91</v>
      </c>
      <c r="I4">
        <f t="shared" ref="I4:I11" si="0">J4*L4</f>
        <v>150</v>
      </c>
      <c r="J4">
        <v>30</v>
      </c>
      <c r="K4">
        <v>5</v>
      </c>
      <c r="L4">
        <v>5</v>
      </c>
      <c r="M4">
        <f t="shared" ref="M4:M11" si="1">F4/J4</f>
        <v>10.033333333333333</v>
      </c>
      <c r="Q4" t="s">
        <v>131</v>
      </c>
      <c r="R4" t="s">
        <v>130</v>
      </c>
      <c r="S4">
        <v>0.2</v>
      </c>
      <c r="T4">
        <f>S4*T$2</f>
        <v>60</v>
      </c>
      <c r="U4" t="s">
        <v>133</v>
      </c>
    </row>
    <row r="5" spans="1:26">
      <c r="A5">
        <v>5</v>
      </c>
      <c r="B5">
        <v>2001</v>
      </c>
      <c r="C5">
        <v>0.3</v>
      </c>
      <c r="D5">
        <v>0.7</v>
      </c>
      <c r="E5">
        <f t="shared" ref="E5:E12" si="2">$B5*C5*A5</f>
        <v>3001.5</v>
      </c>
      <c r="F5">
        <f t="shared" ref="F5:F12" si="3">$B5*D5*A5</f>
        <v>7003.4999999999991</v>
      </c>
      <c r="G5" s="30">
        <f t="shared" ref="G5:G12" si="4">A5*B5-I5</f>
        <v>3105</v>
      </c>
      <c r="H5" s="29" t="s">
        <v>92</v>
      </c>
      <c r="I5">
        <f t="shared" si="0"/>
        <v>6900</v>
      </c>
      <c r="J5">
        <v>60</v>
      </c>
      <c r="K5">
        <v>115</v>
      </c>
      <c r="L5">
        <v>115</v>
      </c>
      <c r="M5">
        <f t="shared" si="1"/>
        <v>116.72499999999998</v>
      </c>
      <c r="Q5" t="s">
        <v>132</v>
      </c>
      <c r="R5" t="s">
        <v>130</v>
      </c>
      <c r="S5">
        <v>0.8</v>
      </c>
      <c r="T5">
        <f>S5*T$2</f>
        <v>240</v>
      </c>
      <c r="U5" t="s">
        <v>134</v>
      </c>
    </row>
    <row r="6" spans="1:26">
      <c r="A6">
        <v>5</v>
      </c>
      <c r="B6">
        <v>108544.00000000048</v>
      </c>
      <c r="C6">
        <v>0.3</v>
      </c>
      <c r="D6">
        <v>0.7</v>
      </c>
      <c r="E6">
        <f t="shared" si="2"/>
        <v>162816.0000000007</v>
      </c>
      <c r="F6">
        <f t="shared" si="3"/>
        <v>379904.00000000169</v>
      </c>
      <c r="G6" s="30">
        <f t="shared" si="4"/>
        <v>392720.00000000244</v>
      </c>
      <c r="H6" s="29">
        <v>33333</v>
      </c>
      <c r="I6">
        <f t="shared" si="0"/>
        <v>150000</v>
      </c>
      <c r="J6">
        <v>120</v>
      </c>
      <c r="K6">
        <v>1250</v>
      </c>
      <c r="L6">
        <v>1250</v>
      </c>
      <c r="M6">
        <f t="shared" si="1"/>
        <v>3165.8666666666809</v>
      </c>
    </row>
    <row r="7" spans="1:26">
      <c r="A7">
        <v>5</v>
      </c>
      <c r="B7">
        <v>7733248</v>
      </c>
      <c r="C7">
        <v>0.3</v>
      </c>
      <c r="D7">
        <v>0.7</v>
      </c>
      <c r="E7">
        <f t="shared" si="2"/>
        <v>11599872</v>
      </c>
      <c r="F7">
        <f t="shared" si="3"/>
        <v>27066368</v>
      </c>
      <c r="G7" s="30">
        <f t="shared" si="4"/>
        <v>17066240</v>
      </c>
      <c r="H7" s="29" t="s">
        <v>68</v>
      </c>
      <c r="I7">
        <f t="shared" si="0"/>
        <v>21600000</v>
      </c>
      <c r="J7">
        <v>240</v>
      </c>
      <c r="K7" t="s">
        <v>73</v>
      </c>
      <c r="L7">
        <v>90000</v>
      </c>
      <c r="M7">
        <f t="shared" si="1"/>
        <v>112776.53333333334</v>
      </c>
    </row>
    <row r="8" spans="1:26">
      <c r="A8">
        <v>5</v>
      </c>
      <c r="B8">
        <v>6056866302</v>
      </c>
      <c r="C8">
        <v>0.3</v>
      </c>
      <c r="D8">
        <v>0.7</v>
      </c>
      <c r="E8">
        <f t="shared" si="2"/>
        <v>9085299453</v>
      </c>
      <c r="F8">
        <f t="shared" si="3"/>
        <v>21199032057</v>
      </c>
      <c r="G8" s="30">
        <f t="shared" si="4"/>
        <v>-3315668490</v>
      </c>
      <c r="H8" s="29" t="s">
        <v>70</v>
      </c>
      <c r="I8">
        <f t="shared" si="0"/>
        <v>33600000000</v>
      </c>
      <c r="J8">
        <v>480</v>
      </c>
      <c r="K8" t="s">
        <v>74</v>
      </c>
      <c r="L8">
        <v>70000000</v>
      </c>
      <c r="M8">
        <f t="shared" si="1"/>
        <v>44164650.118749999</v>
      </c>
    </row>
    <row r="9" spans="1:26">
      <c r="A9">
        <v>5</v>
      </c>
      <c r="B9">
        <v>3509157065962</v>
      </c>
      <c r="C9">
        <v>0.3</v>
      </c>
      <c r="D9">
        <v>0.7</v>
      </c>
      <c r="E9">
        <f t="shared" si="2"/>
        <v>5263735598943</v>
      </c>
      <c r="F9">
        <f t="shared" si="3"/>
        <v>12282049730867</v>
      </c>
      <c r="G9" s="30">
        <f t="shared" si="4"/>
        <v>15145785329810</v>
      </c>
      <c r="H9" s="29" t="s">
        <v>71</v>
      </c>
      <c r="I9">
        <f t="shared" si="0"/>
        <v>2400000000000</v>
      </c>
      <c r="J9">
        <v>60</v>
      </c>
      <c r="K9" t="s">
        <v>75</v>
      </c>
      <c r="L9" s="28">
        <f>40000000000</f>
        <v>40000000000</v>
      </c>
      <c r="M9">
        <f t="shared" si="1"/>
        <v>204700828847.78333</v>
      </c>
    </row>
    <row r="10" spans="1:26">
      <c r="A10">
        <v>5</v>
      </c>
      <c r="B10">
        <v>2005605675653396</v>
      </c>
      <c r="C10">
        <v>0.3</v>
      </c>
      <c r="D10">
        <v>0.7</v>
      </c>
      <c r="E10">
        <f t="shared" si="2"/>
        <v>3008408513480094</v>
      </c>
      <c r="F10">
        <f t="shared" si="3"/>
        <v>7019619864786885</v>
      </c>
      <c r="G10" s="30">
        <f t="shared" si="4"/>
        <v>8828028378266980</v>
      </c>
      <c r="H10" s="29" t="s">
        <v>83</v>
      </c>
      <c r="I10">
        <f t="shared" si="0"/>
        <v>1200000000000000</v>
      </c>
      <c r="J10">
        <v>60</v>
      </c>
      <c r="K10" t="s">
        <v>85</v>
      </c>
      <c r="L10" s="28">
        <v>20000000000000</v>
      </c>
      <c r="M10">
        <f t="shared" si="1"/>
        <v>116993664413114.75</v>
      </c>
    </row>
    <row r="11" spans="1:26">
      <c r="A11">
        <v>5</v>
      </c>
      <c r="B11">
        <v>2.6376361699820129E+18</v>
      </c>
      <c r="C11">
        <v>0.3</v>
      </c>
      <c r="D11">
        <v>0.7</v>
      </c>
      <c r="E11">
        <f t="shared" si="2"/>
        <v>3.9564542549730196E+18</v>
      </c>
      <c r="F11">
        <f t="shared" si="3"/>
        <v>9.231726594937045E+18</v>
      </c>
      <c r="G11" s="30">
        <f t="shared" si="4"/>
        <v>1.1388180849910065E+19</v>
      </c>
      <c r="H11" s="29" t="s">
        <v>84</v>
      </c>
      <c r="I11">
        <f t="shared" si="0"/>
        <v>1.8E+18</v>
      </c>
      <c r="J11">
        <v>60</v>
      </c>
      <c r="K11" t="s">
        <v>86</v>
      </c>
      <c r="L11" s="28">
        <v>3E+16</v>
      </c>
      <c r="M11">
        <f t="shared" si="1"/>
        <v>1.5386210991561741E+17</v>
      </c>
    </row>
    <row r="12" spans="1:26">
      <c r="A12">
        <v>5</v>
      </c>
      <c r="B12" s="31">
        <v>6.0169996591185768E+21</v>
      </c>
      <c r="C12">
        <v>0.3</v>
      </c>
      <c r="D12">
        <v>0.7</v>
      </c>
      <c r="E12">
        <f t="shared" si="2"/>
        <v>9.0254994886778641E+21</v>
      </c>
      <c r="F12">
        <f t="shared" si="3"/>
        <v>2.1059498806915017E+22</v>
      </c>
      <c r="G12" s="30">
        <f t="shared" si="4"/>
        <v>2.5884998295592882E+22</v>
      </c>
      <c r="H12" s="29" t="s">
        <v>87</v>
      </c>
      <c r="I12">
        <f t="shared" ref="I12" si="5">J12*L12</f>
        <v>4.2E+21</v>
      </c>
      <c r="J12">
        <v>60</v>
      </c>
      <c r="K12" s="28" t="s">
        <v>88</v>
      </c>
      <c r="L12" s="28">
        <v>7E+19</v>
      </c>
      <c r="M12">
        <f t="shared" ref="M12" si="6">F12/J12</f>
        <v>3.5099164678191697E+20</v>
      </c>
    </row>
    <row r="15" spans="1:26" ht="17.25">
      <c r="N15" s="15" t="s">
        <v>11</v>
      </c>
      <c r="O15" s="16" t="s">
        <v>12</v>
      </c>
      <c r="P15" s="16" t="s">
        <v>13</v>
      </c>
      <c r="Q15" s="16" t="s">
        <v>14</v>
      </c>
      <c r="R15" s="16" t="s">
        <v>15</v>
      </c>
      <c r="S15" s="16" t="s">
        <v>16</v>
      </c>
      <c r="T15" s="16" t="s">
        <v>17</v>
      </c>
      <c r="U15" s="16" t="s">
        <v>18</v>
      </c>
      <c r="V15" s="16" t="s">
        <v>19</v>
      </c>
      <c r="W15" s="16" t="s">
        <v>20</v>
      </c>
      <c r="X15" s="16" t="s">
        <v>34</v>
      </c>
      <c r="Y15" s="17" t="s">
        <v>35</v>
      </c>
      <c r="Z15" s="17" t="s">
        <v>36</v>
      </c>
    </row>
    <row r="16" spans="1:26" ht="17.25">
      <c r="N16" s="18" t="s">
        <v>21</v>
      </c>
      <c r="O16" s="19">
        <v>0</v>
      </c>
      <c r="P16" s="19">
        <v>15</v>
      </c>
      <c r="Q16" s="19">
        <v>37</v>
      </c>
      <c r="R16" s="19">
        <v>65</v>
      </c>
      <c r="S16" s="19">
        <v>95</v>
      </c>
      <c r="T16" s="19">
        <v>142</v>
      </c>
      <c r="U16" s="19">
        <v>187</v>
      </c>
      <c r="V16" s="19">
        <v>232</v>
      </c>
      <c r="W16" s="19">
        <v>283</v>
      </c>
      <c r="X16" s="19">
        <v>338</v>
      </c>
      <c r="Y16" s="20">
        <v>408</v>
      </c>
      <c r="Z16" s="20">
        <v>493</v>
      </c>
    </row>
    <row r="17" spans="6:26" ht="19.5">
      <c r="N17" s="21" t="s">
        <v>30</v>
      </c>
      <c r="O17" s="22">
        <v>1</v>
      </c>
      <c r="P17" s="22">
        <v>1.075</v>
      </c>
      <c r="Q17" s="22">
        <v>1.1850000000000001</v>
      </c>
      <c r="R17" s="22">
        <v>1.325</v>
      </c>
      <c r="S17" s="22">
        <v>1.4750000000000001</v>
      </c>
      <c r="T17" s="22">
        <v>1.71</v>
      </c>
      <c r="U17" s="22">
        <v>1.9350000000000001</v>
      </c>
      <c r="V17" s="22">
        <v>2.16</v>
      </c>
      <c r="W17" s="22">
        <v>2.415</v>
      </c>
      <c r="X17" s="22">
        <v>2.69</v>
      </c>
      <c r="Y17" s="22">
        <v>3.04</v>
      </c>
      <c r="Z17" s="22">
        <v>3.4649999999999999</v>
      </c>
    </row>
    <row r="18" spans="6:26" ht="19.5">
      <c r="F18" t="s">
        <v>46</v>
      </c>
      <c r="G18" t="s">
        <v>57</v>
      </c>
      <c r="I18" s="29">
        <v>25</v>
      </c>
      <c r="J18">
        <v>1</v>
      </c>
      <c r="N18" s="23" t="s">
        <v>9</v>
      </c>
      <c r="O18" s="24">
        <v>1</v>
      </c>
      <c r="P18" s="24">
        <v>2.0750000000000002</v>
      </c>
      <c r="Q18" s="24">
        <v>3.26</v>
      </c>
      <c r="R18" s="24">
        <v>4.585</v>
      </c>
      <c r="S18" s="24">
        <v>6.06</v>
      </c>
      <c r="T18" s="24">
        <v>7.77</v>
      </c>
      <c r="U18" s="24">
        <v>9.7050000000000001</v>
      </c>
      <c r="V18" s="24">
        <v>11.865</v>
      </c>
      <c r="W18" s="24">
        <v>14.28</v>
      </c>
      <c r="X18" s="24">
        <v>16.97</v>
      </c>
      <c r="Y18" s="24">
        <v>20.010000000000002</v>
      </c>
      <c r="Z18" s="24">
        <v>23.475000000000001</v>
      </c>
    </row>
    <row r="19" spans="6:26">
      <c r="F19" t="s">
        <v>47</v>
      </c>
      <c r="I19" s="29">
        <v>500</v>
      </c>
      <c r="J19">
        <v>25</v>
      </c>
    </row>
    <row r="20" spans="6:26">
      <c r="F20" t="s">
        <v>48</v>
      </c>
      <c r="I20" s="29">
        <v>33333</v>
      </c>
      <c r="J20">
        <v>1250</v>
      </c>
    </row>
    <row r="21" spans="6:26">
      <c r="F21" t="s">
        <v>49</v>
      </c>
      <c r="G21" t="s">
        <v>58</v>
      </c>
      <c r="I21" s="29" t="s">
        <v>68</v>
      </c>
      <c r="J21" t="s">
        <v>73</v>
      </c>
    </row>
    <row r="22" spans="6:26">
      <c r="F22" t="s">
        <v>50</v>
      </c>
      <c r="I22" s="29" t="s">
        <v>70</v>
      </c>
      <c r="J22" t="s">
        <v>74</v>
      </c>
      <c r="O22" s="25" t="s">
        <v>11</v>
      </c>
      <c r="P22" s="25" t="s">
        <v>21</v>
      </c>
      <c r="Q22" s="25" t="s">
        <v>30</v>
      </c>
      <c r="R22" s="25" t="s">
        <v>9</v>
      </c>
    </row>
    <row r="23" spans="6:26">
      <c r="F23" t="s">
        <v>51</v>
      </c>
      <c r="I23" s="29" t="s">
        <v>71</v>
      </c>
      <c r="J23" t="s">
        <v>75</v>
      </c>
      <c r="O23" s="25" t="s">
        <v>12</v>
      </c>
      <c r="P23" s="25">
        <v>0</v>
      </c>
      <c r="Q23" s="25">
        <v>1</v>
      </c>
      <c r="R23" s="25">
        <v>1</v>
      </c>
    </row>
    <row r="24" spans="6:26">
      <c r="F24" t="s">
        <v>52</v>
      </c>
      <c r="G24" t="s">
        <v>59</v>
      </c>
      <c r="I24" s="29" t="s">
        <v>66</v>
      </c>
      <c r="J24" t="s">
        <v>76</v>
      </c>
      <c r="O24" s="25" t="s">
        <v>13</v>
      </c>
      <c r="P24" s="25">
        <v>15</v>
      </c>
      <c r="Q24" s="25">
        <v>1.075</v>
      </c>
      <c r="R24" s="25">
        <v>2.0750000000000002</v>
      </c>
    </row>
    <row r="25" spans="6:26">
      <c r="F25" t="s">
        <v>53</v>
      </c>
      <c r="I25" s="29" t="s">
        <v>69</v>
      </c>
      <c r="J25" t="s">
        <v>77</v>
      </c>
      <c r="O25" s="25" t="s">
        <v>14</v>
      </c>
      <c r="P25" s="25">
        <v>37</v>
      </c>
      <c r="Q25" s="25">
        <v>1.1850000000000001</v>
      </c>
      <c r="R25" s="25">
        <v>3.26</v>
      </c>
    </row>
    <row r="26" spans="6:26">
      <c r="F26" t="s">
        <v>54</v>
      </c>
      <c r="O26" s="25" t="s">
        <v>15</v>
      </c>
      <c r="P26" s="25">
        <v>65</v>
      </c>
      <c r="Q26" s="25">
        <v>1.325</v>
      </c>
      <c r="R26" s="25">
        <v>4.585</v>
      </c>
    </row>
    <row r="27" spans="6:26">
      <c r="F27" t="s">
        <v>55</v>
      </c>
      <c r="G27" t="s">
        <v>64</v>
      </c>
      <c r="O27" s="25" t="s">
        <v>16</v>
      </c>
      <c r="P27" s="25">
        <v>95</v>
      </c>
      <c r="Q27" s="25">
        <v>1.4750000000000001</v>
      </c>
      <c r="R27" s="25">
        <v>6.06</v>
      </c>
    </row>
    <row r="28" spans="6:26">
      <c r="F28" t="s">
        <v>56</v>
      </c>
      <c r="O28" s="25" t="s">
        <v>17</v>
      </c>
      <c r="P28" s="25">
        <v>142</v>
      </c>
      <c r="Q28" s="25">
        <v>1.71</v>
      </c>
      <c r="R28" s="25">
        <v>7.77</v>
      </c>
    </row>
    <row r="29" spans="6:26">
      <c r="F29" t="s">
        <v>60</v>
      </c>
      <c r="O29" s="25" t="s">
        <v>18</v>
      </c>
      <c r="P29" s="25">
        <v>187</v>
      </c>
      <c r="Q29" s="25">
        <v>1.9350000000000001</v>
      </c>
      <c r="R29" s="25">
        <v>9.7050000000000001</v>
      </c>
    </row>
    <row r="30" spans="6:26">
      <c r="F30" t="s">
        <v>61</v>
      </c>
      <c r="G30" t="s">
        <v>65</v>
      </c>
      <c r="O30" s="25" t="s">
        <v>19</v>
      </c>
      <c r="P30" s="25">
        <v>232</v>
      </c>
      <c r="Q30" s="25">
        <v>2.16</v>
      </c>
      <c r="R30" s="25">
        <v>11.865</v>
      </c>
    </row>
    <row r="31" spans="6:26">
      <c r="F31" t="s">
        <v>62</v>
      </c>
      <c r="K31">
        <v>245926.93333333332</v>
      </c>
      <c r="O31" s="25" t="s">
        <v>20</v>
      </c>
      <c r="P31" s="25">
        <v>283</v>
      </c>
      <c r="Q31" s="25">
        <v>2.415</v>
      </c>
      <c r="R31" s="25">
        <v>14.28</v>
      </c>
    </row>
    <row r="32" spans="6:26">
      <c r="F32" t="s">
        <v>63</v>
      </c>
      <c r="K32">
        <f>K31/POWER(2,10)</f>
        <v>240.16302083333332</v>
      </c>
      <c r="O32" s="25" t="s">
        <v>24</v>
      </c>
      <c r="P32" s="25">
        <v>338</v>
      </c>
      <c r="Q32" s="25">
        <v>2.69</v>
      </c>
      <c r="R32" s="25">
        <v>16.97</v>
      </c>
    </row>
    <row r="33" spans="6:19">
      <c r="F33" t="s">
        <v>78</v>
      </c>
      <c r="G33" t="s">
        <v>82</v>
      </c>
      <c r="K33">
        <f>POWER(2,13)</f>
        <v>8192</v>
      </c>
      <c r="O33" s="25" t="s">
        <v>26</v>
      </c>
      <c r="P33" s="25">
        <v>408</v>
      </c>
      <c r="Q33" s="25">
        <v>3.04</v>
      </c>
      <c r="R33" s="25">
        <v>20.010000000000002</v>
      </c>
    </row>
    <row r="34" spans="6:19">
      <c r="F34" t="s">
        <v>79</v>
      </c>
      <c r="O34" s="25" t="s">
        <v>28</v>
      </c>
      <c r="P34" s="25">
        <v>493</v>
      </c>
      <c r="Q34" s="25">
        <v>3.4649999999999999</v>
      </c>
      <c r="R34" s="25">
        <v>23.475000000000001</v>
      </c>
    </row>
    <row r="35" spans="6:19">
      <c r="F35" t="s">
        <v>80</v>
      </c>
    </row>
    <row r="36" spans="6:19">
      <c r="F36" t="s">
        <v>81</v>
      </c>
    </row>
    <row r="38" spans="6:19">
      <c r="R38" t="s">
        <v>94</v>
      </c>
      <c r="S38" t="s">
        <v>94</v>
      </c>
    </row>
    <row r="39" spans="6:19">
      <c r="O39">
        <v>20</v>
      </c>
      <c r="P39">
        <v>1197.8775750954696</v>
      </c>
      <c r="Q39">
        <v>3.2490095854249512</v>
      </c>
      <c r="R39">
        <v>30</v>
      </c>
      <c r="S39">
        <f>Q39*R39</f>
        <v>97.470287562748538</v>
      </c>
    </row>
    <row r="40" spans="6:19">
      <c r="O40">
        <v>40</v>
      </c>
      <c r="P40">
        <v>19166.041201527536</v>
      </c>
      <c r="Q40">
        <v>6.4980191708499113</v>
      </c>
      <c r="R40">
        <v>30</v>
      </c>
      <c r="S40">
        <f t="shared" ref="S40:S53" si="7">Q40*R40</f>
        <v>194.94057512549733</v>
      </c>
    </row>
    <row r="41" spans="6:19">
      <c r="O41">
        <v>60</v>
      </c>
      <c r="P41">
        <v>306656.65922444104</v>
      </c>
      <c r="Q41">
        <v>12.996038341699846</v>
      </c>
      <c r="R41">
        <v>30</v>
      </c>
      <c r="S41">
        <f t="shared" si="7"/>
        <v>389.88115025099535</v>
      </c>
    </row>
    <row r="42" spans="6:19">
      <c r="O42">
        <v>80</v>
      </c>
      <c r="P42">
        <v>4906506.5475910623</v>
      </c>
      <c r="Q42">
        <v>25.992076683399727</v>
      </c>
      <c r="R42">
        <v>30</v>
      </c>
      <c r="S42">
        <f t="shared" si="7"/>
        <v>779.76230050199183</v>
      </c>
    </row>
    <row r="43" spans="6:19">
      <c r="O43">
        <v>100</v>
      </c>
      <c r="P43">
        <v>78504104.761457115</v>
      </c>
      <c r="Q43">
        <v>51.984153366799546</v>
      </c>
      <c r="R43">
        <v>30</v>
      </c>
      <c r="S43">
        <f t="shared" si="7"/>
        <v>1559.5246010039864</v>
      </c>
    </row>
    <row r="44" spans="6:19">
      <c r="O44">
        <v>120</v>
      </c>
      <c r="P44">
        <v>1256065676.1833155</v>
      </c>
      <c r="Q44">
        <v>103.96830673359925</v>
      </c>
      <c r="R44">
        <v>30</v>
      </c>
      <c r="S44">
        <f t="shared" si="7"/>
        <v>3119.0492020079773</v>
      </c>
    </row>
    <row r="45" spans="6:19">
      <c r="O45">
        <v>140</v>
      </c>
      <c r="P45">
        <v>20097050818.933071</v>
      </c>
      <c r="Q45">
        <v>207.93661346719887</v>
      </c>
      <c r="R45">
        <v>30</v>
      </c>
      <c r="S45">
        <f t="shared" si="7"/>
        <v>6238.0984040159656</v>
      </c>
    </row>
    <row r="46" spans="6:19">
      <c r="O46">
        <v>160</v>
      </c>
      <c r="P46">
        <v>321552813102.92963</v>
      </c>
      <c r="Q46">
        <v>415.87322693439836</v>
      </c>
      <c r="R46">
        <v>30</v>
      </c>
      <c r="S46">
        <f t="shared" si="7"/>
        <v>12476.196808031951</v>
      </c>
    </row>
    <row r="47" spans="6:19">
      <c r="O47">
        <v>180</v>
      </c>
      <c r="P47">
        <v>5144845009646.8818</v>
      </c>
      <c r="Q47">
        <v>831.74645386879808</v>
      </c>
      <c r="R47">
        <v>30</v>
      </c>
      <c r="S47">
        <f t="shared" si="7"/>
        <v>24952.393616063942</v>
      </c>
    </row>
    <row r="48" spans="6:19">
      <c r="O48">
        <v>200</v>
      </c>
      <c r="P48">
        <v>82317520154350.203</v>
      </c>
      <c r="Q48">
        <v>1663.4929077375984</v>
      </c>
      <c r="R48">
        <v>30</v>
      </c>
      <c r="S48">
        <f t="shared" si="7"/>
        <v>49904.78723212795</v>
      </c>
    </row>
    <row r="49" spans="15:19">
      <c r="O49">
        <v>220</v>
      </c>
      <c r="P49">
        <v>1317080322469605</v>
      </c>
      <c r="Q49">
        <v>3326.9858154752037</v>
      </c>
      <c r="R49">
        <v>30</v>
      </c>
      <c r="S49">
        <f t="shared" si="7"/>
        <v>99809.574464256119</v>
      </c>
    </row>
    <row r="50" spans="15:19">
      <c r="O50">
        <v>240</v>
      </c>
      <c r="P50">
        <v>2.1073285159513708E+16</v>
      </c>
      <c r="Q50">
        <v>6653.9716309504165</v>
      </c>
      <c r="R50">
        <v>30</v>
      </c>
      <c r="S50">
        <f t="shared" si="7"/>
        <v>199619.1489285125</v>
      </c>
    </row>
    <row r="51" spans="15:19">
      <c r="O51">
        <v>260</v>
      </c>
      <c r="P51">
        <v>3.3717256255221978E+17</v>
      </c>
      <c r="Q51">
        <v>13307.943261900853</v>
      </c>
      <c r="R51">
        <v>30</v>
      </c>
      <c r="S51">
        <f t="shared" si="7"/>
        <v>399238.29785702558</v>
      </c>
    </row>
    <row r="52" spans="15:19">
      <c r="O52">
        <v>280</v>
      </c>
      <c r="P52">
        <v>5.3947610008355226E+18</v>
      </c>
      <c r="Q52">
        <v>26615.886523801746</v>
      </c>
      <c r="R52">
        <v>30</v>
      </c>
      <c r="S52">
        <f t="shared" si="7"/>
        <v>798476.59571405244</v>
      </c>
    </row>
    <row r="53" spans="15:19">
      <c r="O53">
        <v>300</v>
      </c>
      <c r="P53">
        <v>8.6316176013368492E+19</v>
      </c>
      <c r="Q53">
        <v>53231.773047603587</v>
      </c>
      <c r="R53">
        <v>30</v>
      </c>
      <c r="S53">
        <f t="shared" si="7"/>
        <v>1596953.1914281077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Q906"/>
  <sheetViews>
    <sheetView workbookViewId="0">
      <selection activeCell="J28" sqref="J28"/>
    </sheetView>
  </sheetViews>
  <sheetFormatPr defaultRowHeight="11.25"/>
  <cols>
    <col min="1" max="1" width="6.75" style="35" customWidth="1"/>
    <col min="2" max="2" width="5.875" style="35" customWidth="1"/>
    <col min="3" max="9" width="9" style="92"/>
    <col min="10" max="10" width="26.625" style="92" customWidth="1"/>
    <col min="11" max="11" width="26" style="92" customWidth="1"/>
    <col min="12" max="16384" width="9" style="92"/>
  </cols>
  <sheetData>
    <row r="1" spans="1:17" ht="12.75">
      <c r="A1" s="35" t="s">
        <v>93</v>
      </c>
      <c r="B1" s="35" t="s">
        <v>145</v>
      </c>
      <c r="F1" s="92">
        <v>4</v>
      </c>
      <c r="J1" s="93" t="s">
        <v>176</v>
      </c>
      <c r="K1" s="3" t="s">
        <v>146</v>
      </c>
      <c r="L1" s="93" t="s">
        <v>171</v>
      </c>
      <c r="M1" s="93" t="s">
        <v>139</v>
      </c>
      <c r="N1" s="93" t="s">
        <v>140</v>
      </c>
      <c r="O1" s="93" t="s">
        <v>141</v>
      </c>
      <c r="P1" s="93" t="s">
        <v>142</v>
      </c>
      <c r="Q1" s="93" t="s">
        <v>143</v>
      </c>
    </row>
    <row r="2" spans="1:17" ht="12.75">
      <c r="F2" s="92">
        <v>10</v>
      </c>
      <c r="J2" s="93" t="s">
        <v>147</v>
      </c>
      <c r="K2" s="3">
        <v>3.3330000000000002</v>
      </c>
      <c r="L2" s="94" t="s">
        <v>172</v>
      </c>
      <c r="M2" s="94">
        <v>0.01</v>
      </c>
      <c r="N2" s="3" t="s">
        <v>148</v>
      </c>
      <c r="O2" s="94">
        <v>0.7</v>
      </c>
      <c r="P2" s="3" t="s">
        <v>149</v>
      </c>
      <c r="Q2" s="94">
        <v>0.2</v>
      </c>
    </row>
    <row r="3" spans="1:17" ht="12.75">
      <c r="A3" s="35" t="s">
        <v>95</v>
      </c>
      <c r="B3" s="35" t="s">
        <v>150</v>
      </c>
      <c r="F3" s="92">
        <v>12</v>
      </c>
      <c r="J3" s="93" t="s">
        <v>151</v>
      </c>
      <c r="K3" s="3">
        <v>3.3330000000000002</v>
      </c>
      <c r="L3" s="94"/>
      <c r="M3" s="94">
        <v>0.1</v>
      </c>
      <c r="N3" s="3" t="s">
        <v>148</v>
      </c>
      <c r="O3" s="94">
        <v>8</v>
      </c>
      <c r="P3" s="3" t="s">
        <v>149</v>
      </c>
      <c r="Q3" s="94">
        <v>3</v>
      </c>
    </row>
    <row r="4" spans="1:17" ht="13.5" thickBot="1">
      <c r="A4" s="48" t="s">
        <v>152</v>
      </c>
      <c r="B4" s="48" t="s">
        <v>153</v>
      </c>
      <c r="F4" s="92">
        <v>12</v>
      </c>
      <c r="J4" s="93" t="s">
        <v>154</v>
      </c>
      <c r="K4" s="3">
        <v>3.3330000000000002</v>
      </c>
      <c r="L4" s="94"/>
      <c r="M4" s="94">
        <v>0.05</v>
      </c>
      <c r="N4" s="3" t="s">
        <v>148</v>
      </c>
      <c r="O4" s="94">
        <v>4</v>
      </c>
      <c r="P4" s="3" t="s">
        <v>149</v>
      </c>
      <c r="Q4" s="94">
        <v>1.5</v>
      </c>
    </row>
    <row r="5" spans="1:17" ht="12.75">
      <c r="A5" s="35" t="s">
        <v>96</v>
      </c>
      <c r="F5" s="92">
        <v>14</v>
      </c>
      <c r="J5" s="3" t="s">
        <v>155</v>
      </c>
      <c r="K5" s="95" t="s">
        <v>156</v>
      </c>
      <c r="L5" s="3" t="s">
        <v>173</v>
      </c>
      <c r="M5" s="3" t="s">
        <v>157</v>
      </c>
      <c r="N5" s="3" t="s">
        <v>148</v>
      </c>
      <c r="O5" s="93" t="s">
        <v>144</v>
      </c>
      <c r="P5" s="3"/>
      <c r="Q5" s="3"/>
    </row>
    <row r="6" spans="1:17" ht="12.75">
      <c r="A6" s="35">
        <f>POWER(POWER(2,0.05),M6-40)</f>
        <v>0.24999999999999922</v>
      </c>
      <c r="B6" s="35">
        <f>M6/30</f>
        <v>0</v>
      </c>
      <c r="F6" s="92">
        <v>14</v>
      </c>
      <c r="J6" s="3" t="s">
        <v>158</v>
      </c>
      <c r="K6" s="96" t="s">
        <v>159</v>
      </c>
      <c r="L6" s="3"/>
      <c r="M6" s="3"/>
      <c r="N6" s="3" t="s">
        <v>148</v>
      </c>
      <c r="O6" s="3"/>
      <c r="P6" s="3"/>
      <c r="Q6" s="3"/>
    </row>
    <row r="7" spans="1:17" ht="12.75">
      <c r="A7" s="35">
        <f t="shared" ref="A7:A70" si="0">POWER(POWER(2,0.05),M7-40)</f>
        <v>0.24999999999999922</v>
      </c>
      <c r="B7" s="35">
        <f t="shared" ref="B7:B70" si="1">M7/30</f>
        <v>0</v>
      </c>
      <c r="F7" s="92">
        <v>14</v>
      </c>
      <c r="J7" s="3" t="s">
        <v>160</v>
      </c>
      <c r="K7" s="96" t="s">
        <v>161</v>
      </c>
      <c r="L7" s="3"/>
      <c r="M7" s="3"/>
      <c r="N7" s="3" t="s">
        <v>148</v>
      </c>
      <c r="O7" s="3"/>
      <c r="P7" s="3"/>
      <c r="Q7" s="3"/>
    </row>
    <row r="8" spans="1:17" ht="12.75">
      <c r="A8" s="35">
        <f t="shared" si="0"/>
        <v>0.24999999999999922</v>
      </c>
      <c r="B8" s="35">
        <f t="shared" si="1"/>
        <v>0</v>
      </c>
      <c r="F8" s="92">
        <v>14</v>
      </c>
      <c r="J8" s="3" t="s">
        <v>162</v>
      </c>
      <c r="K8" s="97"/>
      <c r="L8" s="3"/>
      <c r="M8" s="3"/>
      <c r="N8" s="3" t="s">
        <v>148</v>
      </c>
      <c r="O8" s="3"/>
      <c r="P8" s="3"/>
      <c r="Q8" s="3"/>
    </row>
    <row r="9" spans="1:17" ht="12.75">
      <c r="A9" s="35">
        <f t="shared" si="0"/>
        <v>0.24999999999999922</v>
      </c>
      <c r="B9" s="35">
        <f t="shared" si="1"/>
        <v>0</v>
      </c>
      <c r="F9" s="92">
        <v>14</v>
      </c>
      <c r="J9" s="3" t="s">
        <v>163</v>
      </c>
      <c r="K9" s="97"/>
      <c r="L9" s="3"/>
      <c r="M9" s="3"/>
      <c r="N9" s="3" t="s">
        <v>148</v>
      </c>
      <c r="O9" s="3"/>
      <c r="P9" s="3"/>
      <c r="Q9" s="3"/>
    </row>
    <row r="10" spans="1:17" ht="12.75">
      <c r="A10" s="35">
        <f t="shared" si="0"/>
        <v>0.24999999999999922</v>
      </c>
      <c r="B10" s="35">
        <f t="shared" si="1"/>
        <v>0</v>
      </c>
      <c r="F10" s="92">
        <v>15</v>
      </c>
      <c r="J10" s="3" t="s">
        <v>164</v>
      </c>
      <c r="K10" s="97"/>
      <c r="L10" s="3"/>
      <c r="M10" s="3"/>
      <c r="N10" s="3" t="s">
        <v>148</v>
      </c>
      <c r="O10" s="3"/>
      <c r="P10" s="3"/>
      <c r="Q10" s="3"/>
    </row>
    <row r="11" spans="1:17" ht="12.75">
      <c r="A11" s="35">
        <f t="shared" si="0"/>
        <v>0.24999999999999922</v>
      </c>
      <c r="B11" s="35">
        <f t="shared" si="1"/>
        <v>0</v>
      </c>
      <c r="F11" s="92">
        <v>15</v>
      </c>
      <c r="J11" s="3" t="s">
        <v>165</v>
      </c>
      <c r="K11" s="97"/>
      <c r="L11" s="3"/>
      <c r="M11" s="3"/>
      <c r="N11" s="3" t="s">
        <v>148</v>
      </c>
      <c r="O11" s="3"/>
      <c r="P11" s="3"/>
      <c r="Q11" s="3"/>
    </row>
    <row r="12" spans="1:17" ht="12.75">
      <c r="A12" s="35">
        <f t="shared" si="0"/>
        <v>0.24999999999999922</v>
      </c>
      <c r="B12" s="35">
        <f t="shared" si="1"/>
        <v>0</v>
      </c>
      <c r="F12" s="92">
        <v>15</v>
      </c>
      <c r="J12" s="3" t="s">
        <v>166</v>
      </c>
      <c r="K12" s="97"/>
      <c r="L12" s="3"/>
      <c r="M12" s="3"/>
      <c r="N12" s="3" t="s">
        <v>148</v>
      </c>
      <c r="O12" s="3"/>
      <c r="P12" s="3"/>
      <c r="Q12" s="3"/>
    </row>
    <row r="13" spans="1:17" ht="12.75">
      <c r="A13" s="35">
        <f t="shared" si="0"/>
        <v>0.24999999999999922</v>
      </c>
      <c r="B13" s="35">
        <f t="shared" si="1"/>
        <v>0</v>
      </c>
      <c r="F13" s="92">
        <v>15</v>
      </c>
      <c r="J13" s="3" t="s">
        <v>167</v>
      </c>
      <c r="K13" s="97"/>
      <c r="L13" s="3"/>
      <c r="M13" s="3"/>
      <c r="N13" s="3" t="s">
        <v>148</v>
      </c>
      <c r="O13" s="3"/>
      <c r="P13" s="3"/>
      <c r="Q13" s="3"/>
    </row>
    <row r="14" spans="1:17" ht="12.75">
      <c r="A14" s="35">
        <f t="shared" si="0"/>
        <v>0.24999999999999922</v>
      </c>
      <c r="B14" s="35">
        <f t="shared" si="1"/>
        <v>0</v>
      </c>
      <c r="F14" s="92">
        <v>15</v>
      </c>
      <c r="J14" s="3"/>
      <c r="K14" s="98"/>
      <c r="L14" s="3"/>
      <c r="M14" s="3"/>
      <c r="N14" s="3" t="s">
        <v>148</v>
      </c>
      <c r="O14" s="3"/>
      <c r="P14" s="3"/>
      <c r="Q14" s="3"/>
    </row>
    <row r="15" spans="1:17" ht="12.75">
      <c r="A15" s="35">
        <f t="shared" si="0"/>
        <v>0.24999999999999922</v>
      </c>
      <c r="B15" s="35">
        <f t="shared" si="1"/>
        <v>0</v>
      </c>
      <c r="F15" s="92">
        <v>15</v>
      </c>
      <c r="J15" s="93" t="s">
        <v>168</v>
      </c>
      <c r="K15" s="3">
        <v>1</v>
      </c>
      <c r="L15" s="3" t="s">
        <v>174</v>
      </c>
      <c r="M15" s="3"/>
      <c r="N15" s="3"/>
      <c r="O15" s="3"/>
      <c r="P15" s="3"/>
      <c r="Q15" s="3"/>
    </row>
    <row r="16" spans="1:17" ht="12.75">
      <c r="A16" s="35">
        <f t="shared" si="0"/>
        <v>0.24999999999999922</v>
      </c>
      <c r="B16" s="35">
        <f t="shared" si="1"/>
        <v>0</v>
      </c>
      <c r="F16" s="92">
        <v>15</v>
      </c>
      <c r="J16" s="3" t="s">
        <v>169</v>
      </c>
      <c r="K16" s="3">
        <v>1</v>
      </c>
      <c r="L16" s="3" t="s">
        <v>174</v>
      </c>
      <c r="M16" s="3"/>
      <c r="N16" s="3"/>
      <c r="O16" s="3"/>
      <c r="P16" s="3"/>
      <c r="Q16" s="3"/>
    </row>
    <row r="17" spans="1:17" ht="12.75">
      <c r="A17" s="35">
        <f t="shared" si="0"/>
        <v>0.24999999999999922</v>
      </c>
      <c r="B17" s="35">
        <f t="shared" si="1"/>
        <v>0</v>
      </c>
      <c r="F17" s="92">
        <v>15</v>
      </c>
      <c r="J17" s="93" t="s">
        <v>170</v>
      </c>
      <c r="K17" s="3">
        <v>1</v>
      </c>
      <c r="L17" s="3" t="s">
        <v>174</v>
      </c>
      <c r="M17" s="3"/>
      <c r="N17" s="3"/>
      <c r="O17" s="3"/>
      <c r="P17" s="3"/>
      <c r="Q17" s="3"/>
    </row>
    <row r="18" spans="1:17">
      <c r="A18" s="35">
        <f t="shared" si="0"/>
        <v>0.24999999999999922</v>
      </c>
      <c r="B18" s="35">
        <f t="shared" si="1"/>
        <v>0</v>
      </c>
      <c r="F18" s="92">
        <v>15</v>
      </c>
    </row>
    <row r="19" spans="1:17">
      <c r="A19" s="35">
        <f t="shared" si="0"/>
        <v>0.24999999999999922</v>
      </c>
      <c r="B19" s="35">
        <f t="shared" si="1"/>
        <v>0</v>
      </c>
      <c r="F19" s="92">
        <v>15</v>
      </c>
      <c r="L19" s="92" t="s">
        <v>175</v>
      </c>
    </row>
    <row r="20" spans="1:17">
      <c r="A20" s="35">
        <f t="shared" si="0"/>
        <v>0.24999999999999922</v>
      </c>
      <c r="B20" s="35">
        <f t="shared" si="1"/>
        <v>0</v>
      </c>
      <c r="F20" s="92">
        <v>15</v>
      </c>
    </row>
    <row r="21" spans="1:17">
      <c r="A21" s="35">
        <f t="shared" si="0"/>
        <v>0.24999999999999922</v>
      </c>
      <c r="B21" s="35">
        <f t="shared" si="1"/>
        <v>0</v>
      </c>
      <c r="F21" s="92">
        <v>15</v>
      </c>
    </row>
    <row r="22" spans="1:17">
      <c r="A22" s="35">
        <f t="shared" si="0"/>
        <v>0.24999999999999922</v>
      </c>
      <c r="B22" s="35">
        <f t="shared" si="1"/>
        <v>0</v>
      </c>
      <c r="F22" s="92">
        <v>15</v>
      </c>
    </row>
    <row r="23" spans="1:17">
      <c r="A23" s="35">
        <f t="shared" si="0"/>
        <v>0.24999999999999922</v>
      </c>
      <c r="B23" s="35">
        <f t="shared" si="1"/>
        <v>0</v>
      </c>
      <c r="F23" s="92">
        <v>15</v>
      </c>
    </row>
    <row r="24" spans="1:17">
      <c r="A24" s="35">
        <f t="shared" si="0"/>
        <v>0.24999999999999922</v>
      </c>
      <c r="B24" s="35">
        <f t="shared" si="1"/>
        <v>0</v>
      </c>
      <c r="F24" s="92">
        <v>16</v>
      </c>
    </row>
    <row r="25" spans="1:17">
      <c r="A25" s="35">
        <f t="shared" si="0"/>
        <v>0.24999999999999922</v>
      </c>
      <c r="B25" s="35">
        <f t="shared" si="1"/>
        <v>0</v>
      </c>
      <c r="F25" s="92">
        <v>16</v>
      </c>
      <c r="J25" s="92" t="s">
        <v>180</v>
      </c>
      <c r="K25" s="92" t="s">
        <v>182</v>
      </c>
    </row>
    <row r="26" spans="1:17">
      <c r="A26" s="35">
        <f t="shared" si="0"/>
        <v>0.24999999999999922</v>
      </c>
      <c r="B26" s="35">
        <f t="shared" si="1"/>
        <v>0</v>
      </c>
      <c r="F26" s="92">
        <v>16</v>
      </c>
      <c r="J26" s="92" t="s">
        <v>181</v>
      </c>
      <c r="K26" s="92" t="s">
        <v>183</v>
      </c>
    </row>
    <row r="27" spans="1:17">
      <c r="A27" s="35">
        <f t="shared" si="0"/>
        <v>0.24999999999999922</v>
      </c>
      <c r="B27" s="35">
        <f t="shared" si="1"/>
        <v>0</v>
      </c>
      <c r="F27" s="92">
        <v>1</v>
      </c>
      <c r="K27" s="92" t="s">
        <v>184</v>
      </c>
    </row>
    <row r="28" spans="1:17">
      <c r="A28" s="35">
        <f t="shared" si="0"/>
        <v>0.24999999999999922</v>
      </c>
      <c r="B28" s="35">
        <f t="shared" si="1"/>
        <v>0</v>
      </c>
      <c r="F28" s="92">
        <v>1</v>
      </c>
    </row>
    <row r="29" spans="1:17">
      <c r="A29" s="35">
        <f t="shared" si="0"/>
        <v>0.24999999999999922</v>
      </c>
      <c r="B29" s="35">
        <f t="shared" si="1"/>
        <v>0</v>
      </c>
      <c r="F29" s="92">
        <v>1</v>
      </c>
      <c r="J29" s="92" t="s">
        <v>185</v>
      </c>
      <c r="K29" s="92" t="s">
        <v>182</v>
      </c>
    </row>
    <row r="30" spans="1:17">
      <c r="A30" s="35">
        <f t="shared" si="0"/>
        <v>0.24999999999999922</v>
      </c>
      <c r="B30" s="35">
        <f t="shared" si="1"/>
        <v>0</v>
      </c>
      <c r="F30" s="92">
        <v>1</v>
      </c>
      <c r="J30" s="92" t="s">
        <v>186</v>
      </c>
      <c r="K30" s="92" t="s">
        <v>187</v>
      </c>
    </row>
    <row r="31" spans="1:17">
      <c r="A31" s="35">
        <f t="shared" si="0"/>
        <v>0.24999999999999922</v>
      </c>
      <c r="B31" s="35">
        <f t="shared" si="1"/>
        <v>0</v>
      </c>
      <c r="F31" s="92">
        <v>1</v>
      </c>
      <c r="K31" s="92" t="s">
        <v>188</v>
      </c>
    </row>
    <row r="32" spans="1:17">
      <c r="A32" s="35">
        <f t="shared" si="0"/>
        <v>0.24999999999999922</v>
      </c>
      <c r="B32" s="35">
        <f t="shared" si="1"/>
        <v>0</v>
      </c>
      <c r="F32" s="92">
        <v>1</v>
      </c>
      <c r="J32" s="92" t="s">
        <v>218</v>
      </c>
    </row>
    <row r="33" spans="1:10">
      <c r="A33" s="35">
        <f t="shared" si="0"/>
        <v>0.24999999999999922</v>
      </c>
      <c r="B33" s="35">
        <f t="shared" si="1"/>
        <v>0</v>
      </c>
      <c r="F33" s="92">
        <v>1</v>
      </c>
    </row>
    <row r="34" spans="1:10">
      <c r="A34" s="35">
        <f t="shared" si="0"/>
        <v>0.24999999999999922</v>
      </c>
      <c r="B34" s="35">
        <f t="shared" si="1"/>
        <v>0</v>
      </c>
      <c r="F34" s="92">
        <v>1</v>
      </c>
    </row>
    <row r="35" spans="1:10">
      <c r="A35" s="35">
        <f t="shared" si="0"/>
        <v>0.24999999999999922</v>
      </c>
      <c r="B35" s="35">
        <f t="shared" si="1"/>
        <v>0</v>
      </c>
      <c r="F35" s="92">
        <v>1</v>
      </c>
      <c r="J35" s="92" t="s">
        <v>216</v>
      </c>
    </row>
    <row r="36" spans="1:10">
      <c r="A36" s="35">
        <f t="shared" si="0"/>
        <v>0.24999999999999922</v>
      </c>
      <c r="B36" s="35">
        <f t="shared" si="1"/>
        <v>0</v>
      </c>
      <c r="F36" s="92">
        <v>1</v>
      </c>
      <c r="J36" s="92" t="s">
        <v>217</v>
      </c>
    </row>
    <row r="37" spans="1:10">
      <c r="A37" s="35">
        <f t="shared" si="0"/>
        <v>0.24999999999999922</v>
      </c>
      <c r="B37" s="35">
        <f t="shared" si="1"/>
        <v>0</v>
      </c>
      <c r="F37" s="92">
        <v>1</v>
      </c>
    </row>
    <row r="38" spans="1:10">
      <c r="A38" s="35">
        <f t="shared" si="0"/>
        <v>0.24999999999999922</v>
      </c>
      <c r="B38" s="35">
        <f t="shared" si="1"/>
        <v>0</v>
      </c>
      <c r="F38" s="92">
        <v>1</v>
      </c>
    </row>
    <row r="39" spans="1:10">
      <c r="A39" s="35">
        <f t="shared" si="0"/>
        <v>0.24999999999999922</v>
      </c>
      <c r="B39" s="35">
        <f t="shared" si="1"/>
        <v>0</v>
      </c>
      <c r="F39" s="92">
        <v>1</v>
      </c>
    </row>
    <row r="40" spans="1:10">
      <c r="A40" s="35">
        <f t="shared" si="0"/>
        <v>0.24999999999999922</v>
      </c>
      <c r="B40" s="35">
        <f t="shared" si="1"/>
        <v>0</v>
      </c>
      <c r="F40" s="92">
        <v>1</v>
      </c>
    </row>
    <row r="41" spans="1:10">
      <c r="A41" s="35">
        <f t="shared" si="0"/>
        <v>0.24999999999999922</v>
      </c>
      <c r="B41" s="35">
        <f t="shared" si="1"/>
        <v>0</v>
      </c>
      <c r="F41" s="92">
        <v>1</v>
      </c>
    </row>
    <row r="42" spans="1:10">
      <c r="A42" s="35">
        <f t="shared" si="0"/>
        <v>0.24999999999999922</v>
      </c>
      <c r="B42" s="35">
        <f t="shared" si="1"/>
        <v>0</v>
      </c>
      <c r="F42" s="92">
        <v>1</v>
      </c>
    </row>
    <row r="43" spans="1:10">
      <c r="A43" s="35">
        <f t="shared" si="0"/>
        <v>0.24999999999999922</v>
      </c>
      <c r="B43" s="35">
        <f t="shared" si="1"/>
        <v>0</v>
      </c>
      <c r="F43" s="92">
        <v>1</v>
      </c>
    </row>
    <row r="44" spans="1:10">
      <c r="A44" s="35">
        <f t="shared" si="0"/>
        <v>0.24999999999999922</v>
      </c>
      <c r="B44" s="35">
        <f t="shared" si="1"/>
        <v>0</v>
      </c>
      <c r="F44" s="92">
        <v>1</v>
      </c>
    </row>
    <row r="45" spans="1:10">
      <c r="A45" s="35">
        <f t="shared" si="0"/>
        <v>0.24999999999999922</v>
      </c>
      <c r="B45" s="35">
        <f t="shared" si="1"/>
        <v>0</v>
      </c>
      <c r="F45" s="92">
        <v>1</v>
      </c>
    </row>
    <row r="46" spans="1:10">
      <c r="A46" s="35">
        <f t="shared" si="0"/>
        <v>0.24999999999999922</v>
      </c>
      <c r="B46" s="35">
        <f t="shared" si="1"/>
        <v>0</v>
      </c>
      <c r="F46" s="92">
        <v>5</v>
      </c>
    </row>
    <row r="47" spans="1:10">
      <c r="A47" s="35">
        <f t="shared" si="0"/>
        <v>0.24999999999999922</v>
      </c>
      <c r="B47" s="35">
        <f t="shared" si="1"/>
        <v>0</v>
      </c>
      <c r="F47" s="92">
        <v>10</v>
      </c>
    </row>
    <row r="48" spans="1:10">
      <c r="A48" s="35">
        <f t="shared" si="0"/>
        <v>0.24999999999999922</v>
      </c>
      <c r="B48" s="35">
        <f t="shared" si="1"/>
        <v>0</v>
      </c>
      <c r="F48" s="92">
        <v>12</v>
      </c>
    </row>
    <row r="49" spans="1:6">
      <c r="A49" s="35">
        <f t="shared" si="0"/>
        <v>0.24999999999999922</v>
      </c>
      <c r="B49" s="35">
        <f t="shared" si="1"/>
        <v>0</v>
      </c>
      <c r="F49" s="92">
        <v>12</v>
      </c>
    </row>
    <row r="50" spans="1:6">
      <c r="A50" s="35">
        <f t="shared" si="0"/>
        <v>0.24999999999999922</v>
      </c>
      <c r="B50" s="35">
        <f t="shared" si="1"/>
        <v>0</v>
      </c>
      <c r="F50" s="92">
        <v>13</v>
      </c>
    </row>
    <row r="51" spans="1:6">
      <c r="A51" s="35">
        <f t="shared" si="0"/>
        <v>0.24999999999999922</v>
      </c>
      <c r="B51" s="35">
        <f t="shared" si="1"/>
        <v>0</v>
      </c>
      <c r="F51" s="92">
        <v>14</v>
      </c>
    </row>
    <row r="52" spans="1:6">
      <c r="A52" s="35">
        <f t="shared" si="0"/>
        <v>0.24999999999999922</v>
      </c>
      <c r="B52" s="35">
        <f t="shared" si="1"/>
        <v>0</v>
      </c>
      <c r="F52" s="92">
        <v>14</v>
      </c>
    </row>
    <row r="53" spans="1:6">
      <c r="A53" s="35">
        <f t="shared" si="0"/>
        <v>0.24999999999999922</v>
      </c>
      <c r="B53" s="35">
        <f t="shared" si="1"/>
        <v>0</v>
      </c>
      <c r="F53" s="92">
        <v>14</v>
      </c>
    </row>
    <row r="54" spans="1:6">
      <c r="A54" s="35">
        <f t="shared" si="0"/>
        <v>0.24999999999999922</v>
      </c>
      <c r="B54" s="35">
        <f t="shared" si="1"/>
        <v>0</v>
      </c>
      <c r="F54" s="92">
        <v>14</v>
      </c>
    </row>
    <row r="55" spans="1:6">
      <c r="A55" s="35">
        <f t="shared" si="0"/>
        <v>0.24999999999999922</v>
      </c>
      <c r="B55" s="35">
        <f t="shared" si="1"/>
        <v>0</v>
      </c>
      <c r="F55" s="92">
        <v>14</v>
      </c>
    </row>
    <row r="56" spans="1:6">
      <c r="A56" s="35">
        <f t="shared" si="0"/>
        <v>0.24999999999999922</v>
      </c>
      <c r="B56" s="35">
        <f t="shared" si="1"/>
        <v>0</v>
      </c>
      <c r="F56" s="92">
        <v>15</v>
      </c>
    </row>
    <row r="57" spans="1:6">
      <c r="A57" s="35">
        <f t="shared" si="0"/>
        <v>0.24999999999999922</v>
      </c>
      <c r="B57" s="35">
        <f t="shared" si="1"/>
        <v>0</v>
      </c>
      <c r="F57" s="92">
        <v>15</v>
      </c>
    </row>
    <row r="58" spans="1:6">
      <c r="A58" s="35">
        <f t="shared" si="0"/>
        <v>0.24999999999999922</v>
      </c>
      <c r="B58" s="35">
        <f t="shared" si="1"/>
        <v>0</v>
      </c>
      <c r="F58" s="92">
        <v>15</v>
      </c>
    </row>
    <row r="59" spans="1:6">
      <c r="A59" s="35">
        <f t="shared" si="0"/>
        <v>0.24999999999999922</v>
      </c>
      <c r="B59" s="35">
        <f t="shared" si="1"/>
        <v>0</v>
      </c>
      <c r="F59" s="92">
        <v>15</v>
      </c>
    </row>
    <row r="60" spans="1:6">
      <c r="A60" s="35">
        <f t="shared" si="0"/>
        <v>0.24999999999999922</v>
      </c>
      <c r="B60" s="35">
        <f t="shared" si="1"/>
        <v>0</v>
      </c>
      <c r="F60" s="92">
        <v>15</v>
      </c>
    </row>
    <row r="61" spans="1:6">
      <c r="A61" s="35">
        <f t="shared" si="0"/>
        <v>0.24999999999999922</v>
      </c>
      <c r="B61" s="35">
        <f t="shared" si="1"/>
        <v>0</v>
      </c>
      <c r="F61" s="92">
        <v>15</v>
      </c>
    </row>
    <row r="62" spans="1:6">
      <c r="A62" s="35">
        <f t="shared" si="0"/>
        <v>0.24999999999999922</v>
      </c>
      <c r="B62" s="35">
        <f t="shared" si="1"/>
        <v>0</v>
      </c>
      <c r="F62" s="92">
        <v>15</v>
      </c>
    </row>
    <row r="63" spans="1:6">
      <c r="A63" s="35">
        <f t="shared" si="0"/>
        <v>0.24999999999999922</v>
      </c>
      <c r="B63" s="35">
        <f t="shared" si="1"/>
        <v>0</v>
      </c>
      <c r="F63" s="92">
        <v>15</v>
      </c>
    </row>
    <row r="64" spans="1:6">
      <c r="A64" s="35">
        <f t="shared" si="0"/>
        <v>0.24999999999999922</v>
      </c>
      <c r="B64" s="35">
        <f t="shared" si="1"/>
        <v>0</v>
      </c>
      <c r="F64" s="92">
        <v>15</v>
      </c>
    </row>
    <row r="65" spans="1:6">
      <c r="A65" s="35">
        <f t="shared" si="0"/>
        <v>0.24999999999999922</v>
      </c>
      <c r="B65" s="35">
        <f t="shared" si="1"/>
        <v>0</v>
      </c>
      <c r="F65" s="92">
        <v>15</v>
      </c>
    </row>
    <row r="66" spans="1:6">
      <c r="A66" s="35">
        <f t="shared" si="0"/>
        <v>0.24999999999999922</v>
      </c>
      <c r="B66" s="35">
        <f t="shared" si="1"/>
        <v>0</v>
      </c>
      <c r="F66" s="92">
        <v>15</v>
      </c>
    </row>
    <row r="67" spans="1:6">
      <c r="A67" s="35">
        <f t="shared" si="0"/>
        <v>0.24999999999999922</v>
      </c>
      <c r="B67" s="35">
        <f t="shared" si="1"/>
        <v>0</v>
      </c>
      <c r="F67" s="92">
        <v>15</v>
      </c>
    </row>
    <row r="68" spans="1:6">
      <c r="A68" s="35">
        <f t="shared" si="0"/>
        <v>0.24999999999999922</v>
      </c>
      <c r="B68" s="35">
        <f t="shared" si="1"/>
        <v>0</v>
      </c>
      <c r="F68" s="92">
        <v>15</v>
      </c>
    </row>
    <row r="69" spans="1:6">
      <c r="A69" s="35">
        <f t="shared" si="0"/>
        <v>0.24999999999999922</v>
      </c>
      <c r="B69" s="35">
        <f t="shared" si="1"/>
        <v>0</v>
      </c>
      <c r="F69" s="92">
        <v>15</v>
      </c>
    </row>
    <row r="70" spans="1:6">
      <c r="A70" s="35">
        <f t="shared" si="0"/>
        <v>0.24999999999999922</v>
      </c>
      <c r="B70" s="35">
        <f t="shared" si="1"/>
        <v>0</v>
      </c>
      <c r="F70" s="92">
        <v>1</v>
      </c>
    </row>
    <row r="71" spans="1:6">
      <c r="A71" s="35">
        <f t="shared" ref="A71:A134" si="2">POWER(POWER(2,0.05),M71-40)</f>
        <v>0.24999999999999922</v>
      </c>
      <c r="B71" s="35">
        <f t="shared" ref="B71:B134" si="3">M71/30</f>
        <v>0</v>
      </c>
      <c r="F71" s="92">
        <v>1</v>
      </c>
    </row>
    <row r="72" spans="1:6">
      <c r="A72" s="35">
        <f t="shared" si="2"/>
        <v>0.24999999999999922</v>
      </c>
      <c r="B72" s="35">
        <f t="shared" si="3"/>
        <v>0</v>
      </c>
      <c r="F72" s="92">
        <v>1</v>
      </c>
    </row>
    <row r="73" spans="1:6">
      <c r="A73" s="35">
        <f t="shared" si="2"/>
        <v>0.24999999999999922</v>
      </c>
      <c r="B73" s="35">
        <f t="shared" si="3"/>
        <v>0</v>
      </c>
      <c r="F73" s="92">
        <v>1</v>
      </c>
    </row>
    <row r="74" spans="1:6">
      <c r="A74" s="35">
        <f t="shared" si="2"/>
        <v>0.24999999999999922</v>
      </c>
      <c r="B74" s="35">
        <f t="shared" si="3"/>
        <v>0</v>
      </c>
      <c r="F74" s="92">
        <v>1</v>
      </c>
    </row>
    <row r="75" spans="1:6">
      <c r="A75" s="35">
        <f t="shared" si="2"/>
        <v>0.24999999999999922</v>
      </c>
      <c r="B75" s="35">
        <f t="shared" si="3"/>
        <v>0</v>
      </c>
      <c r="F75" s="92">
        <v>1</v>
      </c>
    </row>
    <row r="76" spans="1:6">
      <c r="A76" s="35">
        <f t="shared" si="2"/>
        <v>0.24999999999999922</v>
      </c>
      <c r="B76" s="35">
        <f t="shared" si="3"/>
        <v>0</v>
      </c>
      <c r="F76" s="92">
        <v>1</v>
      </c>
    </row>
    <row r="77" spans="1:6">
      <c r="A77" s="35">
        <f t="shared" si="2"/>
        <v>0.24999999999999922</v>
      </c>
      <c r="B77" s="35">
        <f t="shared" si="3"/>
        <v>0</v>
      </c>
      <c r="F77" s="92">
        <v>1</v>
      </c>
    </row>
    <row r="78" spans="1:6">
      <c r="A78" s="35">
        <f t="shared" si="2"/>
        <v>0.24999999999999922</v>
      </c>
      <c r="B78" s="35">
        <f t="shared" si="3"/>
        <v>0</v>
      </c>
      <c r="F78" s="92">
        <v>1</v>
      </c>
    </row>
    <row r="79" spans="1:6">
      <c r="A79" s="35">
        <f t="shared" si="2"/>
        <v>0.24999999999999922</v>
      </c>
      <c r="B79" s="35">
        <f t="shared" si="3"/>
        <v>0</v>
      </c>
      <c r="F79" s="92">
        <v>1</v>
      </c>
    </row>
    <row r="80" spans="1:6">
      <c r="A80" s="35">
        <f t="shared" si="2"/>
        <v>0.24999999999999922</v>
      </c>
      <c r="B80" s="35">
        <f t="shared" si="3"/>
        <v>0</v>
      </c>
      <c r="F80" s="92">
        <v>1</v>
      </c>
    </row>
    <row r="81" spans="1:6">
      <c r="A81" s="35">
        <f t="shared" si="2"/>
        <v>0.24999999999999922</v>
      </c>
      <c r="B81" s="35">
        <f t="shared" si="3"/>
        <v>0</v>
      </c>
      <c r="F81" s="92">
        <v>1</v>
      </c>
    </row>
    <row r="82" spans="1:6">
      <c r="A82" s="35">
        <f t="shared" si="2"/>
        <v>0.24999999999999922</v>
      </c>
      <c r="B82" s="35">
        <f t="shared" si="3"/>
        <v>0</v>
      </c>
      <c r="F82" s="92">
        <v>1</v>
      </c>
    </row>
    <row r="83" spans="1:6">
      <c r="A83" s="35">
        <f t="shared" si="2"/>
        <v>0.24999999999999922</v>
      </c>
      <c r="B83" s="35">
        <f t="shared" si="3"/>
        <v>0</v>
      </c>
      <c r="F83" s="92">
        <v>1</v>
      </c>
    </row>
    <row r="84" spans="1:6">
      <c r="A84" s="35">
        <f t="shared" si="2"/>
        <v>0.24999999999999922</v>
      </c>
      <c r="B84" s="35">
        <f t="shared" si="3"/>
        <v>0</v>
      </c>
      <c r="F84" s="92">
        <v>1</v>
      </c>
    </row>
    <row r="85" spans="1:6">
      <c r="A85" s="35">
        <f t="shared" si="2"/>
        <v>0.24999999999999922</v>
      </c>
      <c r="B85" s="35">
        <f t="shared" si="3"/>
        <v>0</v>
      </c>
      <c r="F85" s="92">
        <v>1</v>
      </c>
    </row>
    <row r="86" spans="1:6">
      <c r="A86" s="35">
        <f t="shared" si="2"/>
        <v>0.24999999999999922</v>
      </c>
      <c r="B86" s="35">
        <f t="shared" si="3"/>
        <v>0</v>
      </c>
      <c r="F86" s="92">
        <v>1</v>
      </c>
    </row>
    <row r="87" spans="1:6">
      <c r="A87" s="35">
        <f t="shared" si="2"/>
        <v>0.24999999999999922</v>
      </c>
      <c r="B87" s="35">
        <f t="shared" si="3"/>
        <v>0</v>
      </c>
      <c r="F87" s="92">
        <v>1</v>
      </c>
    </row>
    <row r="88" spans="1:6">
      <c r="A88" s="35">
        <f t="shared" si="2"/>
        <v>0.24999999999999922</v>
      </c>
      <c r="B88" s="35">
        <f t="shared" si="3"/>
        <v>0</v>
      </c>
      <c r="F88" s="92">
        <v>1</v>
      </c>
    </row>
    <row r="89" spans="1:6">
      <c r="A89" s="35">
        <f t="shared" si="2"/>
        <v>0.24999999999999922</v>
      </c>
      <c r="B89" s="35">
        <f t="shared" si="3"/>
        <v>0</v>
      </c>
      <c r="F89" s="92">
        <v>1</v>
      </c>
    </row>
    <row r="90" spans="1:6">
      <c r="A90" s="35">
        <f t="shared" si="2"/>
        <v>0.24999999999999922</v>
      </c>
      <c r="B90" s="35">
        <f t="shared" si="3"/>
        <v>0</v>
      </c>
      <c r="F90" s="92">
        <v>1</v>
      </c>
    </row>
    <row r="91" spans="1:6">
      <c r="A91" s="35">
        <f t="shared" si="2"/>
        <v>0.24999999999999922</v>
      </c>
      <c r="B91" s="35">
        <f t="shared" si="3"/>
        <v>0</v>
      </c>
      <c r="F91" s="92">
        <v>5</v>
      </c>
    </row>
    <row r="92" spans="1:6">
      <c r="A92" s="35">
        <f t="shared" si="2"/>
        <v>0.24999999999999922</v>
      </c>
      <c r="B92" s="35">
        <f t="shared" si="3"/>
        <v>0</v>
      </c>
      <c r="F92" s="92">
        <v>10</v>
      </c>
    </row>
    <row r="93" spans="1:6">
      <c r="A93" s="35">
        <f t="shared" si="2"/>
        <v>0.24999999999999922</v>
      </c>
      <c r="B93" s="35">
        <f t="shared" si="3"/>
        <v>0</v>
      </c>
      <c r="F93" s="92">
        <v>12</v>
      </c>
    </row>
    <row r="94" spans="1:6">
      <c r="A94" s="35">
        <f t="shared" si="2"/>
        <v>0.24999999999999922</v>
      </c>
      <c r="B94" s="35">
        <f t="shared" si="3"/>
        <v>0</v>
      </c>
      <c r="F94" s="92">
        <v>12</v>
      </c>
    </row>
    <row r="95" spans="1:6">
      <c r="A95" s="35">
        <f t="shared" si="2"/>
        <v>0.24999999999999922</v>
      </c>
      <c r="B95" s="35">
        <f t="shared" si="3"/>
        <v>0</v>
      </c>
      <c r="F95" s="92">
        <v>14</v>
      </c>
    </row>
    <row r="96" spans="1:6">
      <c r="A96" s="35">
        <f t="shared" si="2"/>
        <v>0.24999999999999922</v>
      </c>
      <c r="B96" s="35">
        <f t="shared" si="3"/>
        <v>0</v>
      </c>
      <c r="F96" s="92">
        <v>14</v>
      </c>
    </row>
    <row r="97" spans="1:6">
      <c r="A97" s="35">
        <f t="shared" si="2"/>
        <v>0.24999999999999922</v>
      </c>
      <c r="B97" s="35">
        <f t="shared" si="3"/>
        <v>0</v>
      </c>
      <c r="F97" s="92">
        <v>14</v>
      </c>
    </row>
    <row r="98" spans="1:6">
      <c r="A98" s="35">
        <f t="shared" si="2"/>
        <v>0.24999999999999922</v>
      </c>
      <c r="B98" s="35">
        <f t="shared" si="3"/>
        <v>0</v>
      </c>
      <c r="F98" s="92">
        <v>14</v>
      </c>
    </row>
    <row r="99" spans="1:6">
      <c r="A99" s="35">
        <f t="shared" si="2"/>
        <v>0.24999999999999922</v>
      </c>
      <c r="B99" s="35">
        <f t="shared" si="3"/>
        <v>0</v>
      </c>
      <c r="F99" s="92">
        <v>14</v>
      </c>
    </row>
    <row r="100" spans="1:6">
      <c r="A100" s="35">
        <f t="shared" si="2"/>
        <v>0.24999999999999922</v>
      </c>
      <c r="B100" s="35">
        <f t="shared" si="3"/>
        <v>0</v>
      </c>
      <c r="F100" s="92">
        <v>14</v>
      </c>
    </row>
    <row r="101" spans="1:6">
      <c r="A101" s="35">
        <f t="shared" si="2"/>
        <v>0.24999999999999922</v>
      </c>
      <c r="B101" s="35">
        <f t="shared" si="3"/>
        <v>0</v>
      </c>
      <c r="F101" s="92">
        <v>15</v>
      </c>
    </row>
    <row r="102" spans="1:6">
      <c r="A102" s="35">
        <f t="shared" si="2"/>
        <v>0.24999999999999922</v>
      </c>
      <c r="B102" s="35">
        <f t="shared" si="3"/>
        <v>0</v>
      </c>
      <c r="F102" s="92">
        <v>15</v>
      </c>
    </row>
    <row r="103" spans="1:6">
      <c r="A103" s="35">
        <f t="shared" si="2"/>
        <v>0.24999999999999922</v>
      </c>
      <c r="B103" s="35">
        <f t="shared" si="3"/>
        <v>0</v>
      </c>
      <c r="F103" s="92">
        <v>15</v>
      </c>
    </row>
    <row r="104" spans="1:6">
      <c r="A104" s="35">
        <f t="shared" si="2"/>
        <v>0.24999999999999922</v>
      </c>
      <c r="B104" s="35">
        <f t="shared" si="3"/>
        <v>0</v>
      </c>
      <c r="F104" s="92">
        <v>15</v>
      </c>
    </row>
    <row r="105" spans="1:6">
      <c r="A105" s="35">
        <f t="shared" si="2"/>
        <v>0.24999999999999922</v>
      </c>
      <c r="B105" s="35">
        <f t="shared" si="3"/>
        <v>0</v>
      </c>
      <c r="F105" s="92">
        <v>15</v>
      </c>
    </row>
    <row r="106" spans="1:6">
      <c r="A106" s="35">
        <f t="shared" si="2"/>
        <v>0.24999999999999922</v>
      </c>
      <c r="B106" s="35">
        <f t="shared" si="3"/>
        <v>0</v>
      </c>
      <c r="F106" s="92">
        <v>15</v>
      </c>
    </row>
    <row r="107" spans="1:6">
      <c r="A107" s="35">
        <f t="shared" si="2"/>
        <v>0.24999999999999922</v>
      </c>
      <c r="B107" s="35">
        <f t="shared" si="3"/>
        <v>0</v>
      </c>
      <c r="F107" s="92">
        <v>15</v>
      </c>
    </row>
    <row r="108" spans="1:6">
      <c r="A108" s="35">
        <f t="shared" si="2"/>
        <v>0.24999999999999922</v>
      </c>
      <c r="B108" s="35">
        <f t="shared" si="3"/>
        <v>0</v>
      </c>
      <c r="F108" s="92">
        <v>15</v>
      </c>
    </row>
    <row r="109" spans="1:6">
      <c r="A109" s="35">
        <f t="shared" si="2"/>
        <v>0.24999999999999922</v>
      </c>
      <c r="B109" s="35">
        <f t="shared" si="3"/>
        <v>0</v>
      </c>
      <c r="F109" s="92">
        <v>16</v>
      </c>
    </row>
    <row r="110" spans="1:6">
      <c r="A110" s="35">
        <f t="shared" si="2"/>
        <v>0.24999999999999922</v>
      </c>
      <c r="B110" s="35">
        <f t="shared" si="3"/>
        <v>0</v>
      </c>
      <c r="F110" s="92">
        <v>15</v>
      </c>
    </row>
    <row r="111" spans="1:6">
      <c r="A111" s="35">
        <f t="shared" si="2"/>
        <v>0.24999999999999922</v>
      </c>
      <c r="B111" s="35">
        <f t="shared" si="3"/>
        <v>0</v>
      </c>
      <c r="F111" s="92">
        <v>15</v>
      </c>
    </row>
    <row r="112" spans="1:6">
      <c r="A112" s="35">
        <f t="shared" si="2"/>
        <v>0.24999999999999922</v>
      </c>
      <c r="B112" s="35">
        <f t="shared" si="3"/>
        <v>0</v>
      </c>
      <c r="F112" s="92">
        <v>1</v>
      </c>
    </row>
    <row r="113" spans="1:6">
      <c r="A113" s="35">
        <f t="shared" si="2"/>
        <v>0.24999999999999922</v>
      </c>
      <c r="B113" s="35">
        <f t="shared" si="3"/>
        <v>0</v>
      </c>
      <c r="F113" s="92">
        <v>1</v>
      </c>
    </row>
    <row r="114" spans="1:6">
      <c r="A114" s="35">
        <f t="shared" si="2"/>
        <v>0.24999999999999922</v>
      </c>
      <c r="B114" s="35">
        <f t="shared" si="3"/>
        <v>0</v>
      </c>
      <c r="F114" s="92">
        <v>1</v>
      </c>
    </row>
    <row r="115" spans="1:6">
      <c r="A115" s="35">
        <f t="shared" si="2"/>
        <v>0.24999999999999922</v>
      </c>
      <c r="B115" s="35">
        <f t="shared" si="3"/>
        <v>0</v>
      </c>
      <c r="F115" s="92">
        <v>1</v>
      </c>
    </row>
    <row r="116" spans="1:6">
      <c r="A116" s="35">
        <f t="shared" si="2"/>
        <v>0.24999999999999922</v>
      </c>
      <c r="B116" s="35">
        <f t="shared" si="3"/>
        <v>0</v>
      </c>
      <c r="F116" s="92">
        <v>1</v>
      </c>
    </row>
    <row r="117" spans="1:6">
      <c r="A117" s="35">
        <f t="shared" si="2"/>
        <v>0.24999999999999922</v>
      </c>
      <c r="B117" s="35">
        <f t="shared" si="3"/>
        <v>0</v>
      </c>
      <c r="F117" s="92">
        <v>1</v>
      </c>
    </row>
    <row r="118" spans="1:6">
      <c r="A118" s="35">
        <f t="shared" si="2"/>
        <v>0.24999999999999922</v>
      </c>
      <c r="B118" s="35">
        <f t="shared" si="3"/>
        <v>0</v>
      </c>
      <c r="F118" s="92">
        <v>1</v>
      </c>
    </row>
    <row r="119" spans="1:6">
      <c r="A119" s="35">
        <f t="shared" si="2"/>
        <v>0.24999999999999922</v>
      </c>
      <c r="B119" s="35">
        <f t="shared" si="3"/>
        <v>0</v>
      </c>
      <c r="F119" s="92">
        <v>1</v>
      </c>
    </row>
    <row r="120" spans="1:6">
      <c r="A120" s="35">
        <f t="shared" si="2"/>
        <v>0.24999999999999922</v>
      </c>
      <c r="B120" s="35">
        <f t="shared" si="3"/>
        <v>0</v>
      </c>
      <c r="F120" s="92">
        <v>1</v>
      </c>
    </row>
    <row r="121" spans="1:6">
      <c r="A121" s="35">
        <f t="shared" si="2"/>
        <v>0.24999999999999922</v>
      </c>
      <c r="B121" s="35">
        <f t="shared" si="3"/>
        <v>0</v>
      </c>
      <c r="F121" s="92">
        <v>1</v>
      </c>
    </row>
    <row r="122" spans="1:6">
      <c r="A122" s="35">
        <f t="shared" si="2"/>
        <v>0.24999999999999922</v>
      </c>
      <c r="B122" s="35">
        <f t="shared" si="3"/>
        <v>0</v>
      </c>
      <c r="F122" s="92">
        <v>1</v>
      </c>
    </row>
    <row r="123" spans="1:6">
      <c r="A123" s="35">
        <f t="shared" si="2"/>
        <v>0.24999999999999922</v>
      </c>
      <c r="B123" s="35">
        <f t="shared" si="3"/>
        <v>0</v>
      </c>
      <c r="F123" s="92">
        <v>1</v>
      </c>
    </row>
    <row r="124" spans="1:6">
      <c r="A124" s="35">
        <f t="shared" si="2"/>
        <v>0.24999999999999922</v>
      </c>
      <c r="B124" s="35">
        <f t="shared" si="3"/>
        <v>0</v>
      </c>
      <c r="F124" s="92">
        <v>1</v>
      </c>
    </row>
    <row r="125" spans="1:6">
      <c r="A125" s="35">
        <f t="shared" si="2"/>
        <v>0.24999999999999922</v>
      </c>
      <c r="B125" s="35">
        <f t="shared" si="3"/>
        <v>0</v>
      </c>
      <c r="F125" s="92">
        <v>1</v>
      </c>
    </row>
    <row r="126" spans="1:6">
      <c r="A126" s="35">
        <f t="shared" si="2"/>
        <v>0.24999999999999922</v>
      </c>
      <c r="B126" s="35">
        <f t="shared" si="3"/>
        <v>0</v>
      </c>
      <c r="F126" s="92">
        <v>1</v>
      </c>
    </row>
    <row r="127" spans="1:6">
      <c r="A127" s="35">
        <f t="shared" si="2"/>
        <v>0.24999999999999922</v>
      </c>
      <c r="B127" s="35">
        <f t="shared" si="3"/>
        <v>0</v>
      </c>
      <c r="F127" s="92">
        <v>1</v>
      </c>
    </row>
    <row r="128" spans="1:6">
      <c r="A128" s="35">
        <f t="shared" si="2"/>
        <v>0.24999999999999922</v>
      </c>
      <c r="B128" s="35">
        <f t="shared" si="3"/>
        <v>0</v>
      </c>
      <c r="F128" s="92">
        <v>1</v>
      </c>
    </row>
    <row r="129" spans="1:6">
      <c r="A129" s="35">
        <f t="shared" si="2"/>
        <v>0.24999999999999922</v>
      </c>
      <c r="B129" s="35">
        <f t="shared" si="3"/>
        <v>0</v>
      </c>
      <c r="F129" s="92">
        <v>1</v>
      </c>
    </row>
    <row r="130" spans="1:6">
      <c r="A130" s="35">
        <f t="shared" si="2"/>
        <v>0.24999999999999922</v>
      </c>
      <c r="B130" s="35">
        <f t="shared" si="3"/>
        <v>0</v>
      </c>
      <c r="F130" s="92">
        <v>1</v>
      </c>
    </row>
    <row r="131" spans="1:6">
      <c r="A131" s="35">
        <f t="shared" si="2"/>
        <v>0.24999999999999922</v>
      </c>
      <c r="B131" s="35">
        <f t="shared" si="3"/>
        <v>0</v>
      </c>
      <c r="F131" s="92">
        <v>1</v>
      </c>
    </row>
    <row r="132" spans="1:6">
      <c r="A132" s="35">
        <f t="shared" si="2"/>
        <v>0.24999999999999922</v>
      </c>
      <c r="B132" s="35">
        <f t="shared" si="3"/>
        <v>0</v>
      </c>
      <c r="F132" s="92">
        <v>1</v>
      </c>
    </row>
    <row r="133" spans="1:6">
      <c r="A133" s="35">
        <f t="shared" si="2"/>
        <v>0.24999999999999922</v>
      </c>
      <c r="B133" s="35">
        <f t="shared" si="3"/>
        <v>0</v>
      </c>
      <c r="F133" s="92">
        <v>1</v>
      </c>
    </row>
    <row r="134" spans="1:6">
      <c r="A134" s="35">
        <f t="shared" si="2"/>
        <v>0.24999999999999922</v>
      </c>
      <c r="B134" s="35">
        <f t="shared" si="3"/>
        <v>0</v>
      </c>
      <c r="F134" s="92">
        <v>1</v>
      </c>
    </row>
    <row r="135" spans="1:6">
      <c r="A135" s="35">
        <f t="shared" ref="A135:A198" si="4">POWER(POWER(2,0.05),M135-40)</f>
        <v>0.24999999999999922</v>
      </c>
      <c r="B135" s="35">
        <f t="shared" ref="B135:B198" si="5">M135/30</f>
        <v>0</v>
      </c>
      <c r="F135" s="92">
        <v>1</v>
      </c>
    </row>
    <row r="136" spans="1:6">
      <c r="A136" s="35">
        <f t="shared" si="4"/>
        <v>0.24999999999999922</v>
      </c>
      <c r="B136" s="35">
        <f t="shared" si="5"/>
        <v>0</v>
      </c>
      <c r="F136" s="92">
        <v>6</v>
      </c>
    </row>
    <row r="137" spans="1:6">
      <c r="A137" s="35">
        <f t="shared" si="4"/>
        <v>0.24999999999999922</v>
      </c>
      <c r="B137" s="35">
        <f t="shared" si="5"/>
        <v>0</v>
      </c>
      <c r="F137" s="92">
        <v>10</v>
      </c>
    </row>
    <row r="138" spans="1:6">
      <c r="A138" s="35">
        <f t="shared" si="4"/>
        <v>0.24999999999999922</v>
      </c>
      <c r="B138" s="35">
        <f t="shared" si="5"/>
        <v>0</v>
      </c>
      <c r="F138" s="92">
        <v>12</v>
      </c>
    </row>
    <row r="139" spans="1:6">
      <c r="A139" s="35">
        <f t="shared" si="4"/>
        <v>0.24999999999999922</v>
      </c>
      <c r="B139" s="35">
        <f t="shared" si="5"/>
        <v>0</v>
      </c>
      <c r="F139" s="92">
        <v>12</v>
      </c>
    </row>
    <row r="140" spans="1:6">
      <c r="A140" s="35">
        <f t="shared" si="4"/>
        <v>0.24999999999999922</v>
      </c>
      <c r="B140" s="35">
        <f t="shared" si="5"/>
        <v>0</v>
      </c>
      <c r="F140" s="92">
        <v>13</v>
      </c>
    </row>
    <row r="141" spans="1:6">
      <c r="A141" s="35">
        <f t="shared" si="4"/>
        <v>0.24999999999999922</v>
      </c>
      <c r="B141" s="35">
        <f t="shared" si="5"/>
        <v>0</v>
      </c>
      <c r="F141" s="92">
        <v>13</v>
      </c>
    </row>
    <row r="142" spans="1:6">
      <c r="A142" s="35">
        <f t="shared" si="4"/>
        <v>0.24999999999999922</v>
      </c>
      <c r="B142" s="35">
        <f t="shared" si="5"/>
        <v>0</v>
      </c>
      <c r="F142" s="92">
        <v>14</v>
      </c>
    </row>
    <row r="143" spans="1:6">
      <c r="A143" s="35">
        <f t="shared" si="4"/>
        <v>0.24999999999999922</v>
      </c>
      <c r="B143" s="35">
        <f t="shared" si="5"/>
        <v>0</v>
      </c>
      <c r="F143" s="92">
        <v>14</v>
      </c>
    </row>
    <row r="144" spans="1:6">
      <c r="A144" s="35">
        <f t="shared" si="4"/>
        <v>0.24999999999999922</v>
      </c>
      <c r="B144" s="35">
        <f t="shared" si="5"/>
        <v>0</v>
      </c>
      <c r="F144" s="92">
        <v>14</v>
      </c>
    </row>
    <row r="145" spans="1:6">
      <c r="A145" s="35">
        <f t="shared" si="4"/>
        <v>0.24999999999999922</v>
      </c>
      <c r="B145" s="35">
        <f t="shared" si="5"/>
        <v>0</v>
      </c>
      <c r="F145" s="92">
        <v>15</v>
      </c>
    </row>
    <row r="146" spans="1:6">
      <c r="A146" s="35">
        <f t="shared" si="4"/>
        <v>0.24999999999999922</v>
      </c>
      <c r="B146" s="35">
        <f t="shared" si="5"/>
        <v>0</v>
      </c>
      <c r="F146" s="92">
        <v>15</v>
      </c>
    </row>
    <row r="147" spans="1:6">
      <c r="A147" s="35">
        <f t="shared" si="4"/>
        <v>0.24999999999999922</v>
      </c>
      <c r="B147" s="35">
        <f t="shared" si="5"/>
        <v>0</v>
      </c>
      <c r="F147" s="92">
        <v>15</v>
      </c>
    </row>
    <row r="148" spans="1:6">
      <c r="A148" s="35">
        <f t="shared" si="4"/>
        <v>0.24999999999999922</v>
      </c>
      <c r="B148" s="35">
        <f t="shared" si="5"/>
        <v>0</v>
      </c>
      <c r="F148" s="92">
        <v>15</v>
      </c>
    </row>
    <row r="149" spans="1:6">
      <c r="A149" s="35">
        <f t="shared" si="4"/>
        <v>0.24999999999999922</v>
      </c>
      <c r="B149" s="35">
        <f t="shared" si="5"/>
        <v>0</v>
      </c>
      <c r="F149" s="92">
        <v>15</v>
      </c>
    </row>
    <row r="150" spans="1:6">
      <c r="A150" s="35">
        <f t="shared" si="4"/>
        <v>0.24999999999999922</v>
      </c>
      <c r="B150" s="35">
        <f t="shared" si="5"/>
        <v>0</v>
      </c>
      <c r="F150" s="92">
        <v>15</v>
      </c>
    </row>
    <row r="151" spans="1:6">
      <c r="A151" s="35">
        <f t="shared" si="4"/>
        <v>0.24999999999999922</v>
      </c>
      <c r="B151" s="35">
        <f t="shared" si="5"/>
        <v>0</v>
      </c>
      <c r="F151" s="92">
        <v>15</v>
      </c>
    </row>
    <row r="152" spans="1:6">
      <c r="A152" s="35">
        <f t="shared" si="4"/>
        <v>0.24999999999999922</v>
      </c>
      <c r="B152" s="35">
        <f t="shared" si="5"/>
        <v>0</v>
      </c>
      <c r="F152" s="92">
        <v>15</v>
      </c>
    </row>
    <row r="153" spans="1:6">
      <c r="A153" s="35">
        <f t="shared" si="4"/>
        <v>0.24999999999999922</v>
      </c>
      <c r="B153" s="35">
        <f t="shared" si="5"/>
        <v>0</v>
      </c>
      <c r="F153" s="92">
        <v>15</v>
      </c>
    </row>
    <row r="154" spans="1:6">
      <c r="A154" s="35">
        <f t="shared" si="4"/>
        <v>0.24999999999999922</v>
      </c>
      <c r="B154" s="35">
        <f t="shared" si="5"/>
        <v>0</v>
      </c>
      <c r="F154" s="92">
        <v>15</v>
      </c>
    </row>
    <row r="155" spans="1:6">
      <c r="A155" s="35">
        <f t="shared" si="4"/>
        <v>0.24999999999999922</v>
      </c>
      <c r="B155" s="35">
        <f t="shared" si="5"/>
        <v>0</v>
      </c>
      <c r="F155" s="92">
        <v>1</v>
      </c>
    </row>
    <row r="156" spans="1:6">
      <c r="A156" s="35">
        <f t="shared" si="4"/>
        <v>0.24999999999999922</v>
      </c>
      <c r="B156" s="35">
        <f t="shared" si="5"/>
        <v>0</v>
      </c>
      <c r="F156" s="92">
        <v>1</v>
      </c>
    </row>
    <row r="157" spans="1:6">
      <c r="A157" s="35">
        <f t="shared" si="4"/>
        <v>0.24999999999999922</v>
      </c>
      <c r="B157" s="35">
        <f t="shared" si="5"/>
        <v>0</v>
      </c>
      <c r="F157" s="92">
        <v>1</v>
      </c>
    </row>
    <row r="158" spans="1:6">
      <c r="A158" s="35">
        <f t="shared" si="4"/>
        <v>0.24999999999999922</v>
      </c>
      <c r="B158" s="35">
        <f t="shared" si="5"/>
        <v>0</v>
      </c>
      <c r="F158" s="92">
        <v>1</v>
      </c>
    </row>
    <row r="159" spans="1:6">
      <c r="A159" s="35">
        <f t="shared" si="4"/>
        <v>0.24999999999999922</v>
      </c>
      <c r="B159" s="35">
        <f t="shared" si="5"/>
        <v>0</v>
      </c>
      <c r="F159" s="92">
        <v>1</v>
      </c>
    </row>
    <row r="160" spans="1:6">
      <c r="A160" s="35">
        <f t="shared" si="4"/>
        <v>0.24999999999999922</v>
      </c>
      <c r="B160" s="35">
        <f t="shared" si="5"/>
        <v>0</v>
      </c>
      <c r="F160" s="92">
        <v>1</v>
      </c>
    </row>
    <row r="161" spans="1:6">
      <c r="A161" s="35">
        <f t="shared" si="4"/>
        <v>0.24999999999999922</v>
      </c>
      <c r="B161" s="35">
        <f t="shared" si="5"/>
        <v>0</v>
      </c>
      <c r="F161" s="92">
        <v>1</v>
      </c>
    </row>
    <row r="162" spans="1:6">
      <c r="A162" s="35">
        <f t="shared" si="4"/>
        <v>0.24999999999999922</v>
      </c>
      <c r="B162" s="35">
        <f t="shared" si="5"/>
        <v>0</v>
      </c>
      <c r="F162" s="92">
        <v>1</v>
      </c>
    </row>
    <row r="163" spans="1:6">
      <c r="A163" s="35">
        <f t="shared" si="4"/>
        <v>0.24999999999999922</v>
      </c>
      <c r="B163" s="35">
        <f t="shared" si="5"/>
        <v>0</v>
      </c>
      <c r="F163" s="92">
        <v>1</v>
      </c>
    </row>
    <row r="164" spans="1:6">
      <c r="A164" s="35">
        <f t="shared" si="4"/>
        <v>0.24999999999999922</v>
      </c>
      <c r="B164" s="35">
        <f t="shared" si="5"/>
        <v>0</v>
      </c>
      <c r="F164" s="92">
        <v>1</v>
      </c>
    </row>
    <row r="165" spans="1:6">
      <c r="A165" s="35">
        <f t="shared" si="4"/>
        <v>0.24999999999999922</v>
      </c>
      <c r="B165" s="35">
        <f t="shared" si="5"/>
        <v>0</v>
      </c>
      <c r="F165" s="92">
        <v>1</v>
      </c>
    </row>
    <row r="166" spans="1:6">
      <c r="A166" s="35">
        <f t="shared" si="4"/>
        <v>0.24999999999999922</v>
      </c>
      <c r="B166" s="35">
        <f t="shared" si="5"/>
        <v>0</v>
      </c>
      <c r="F166" s="92">
        <v>1</v>
      </c>
    </row>
    <row r="167" spans="1:6">
      <c r="A167" s="35">
        <f t="shared" si="4"/>
        <v>0.24999999999999922</v>
      </c>
      <c r="B167" s="35">
        <f t="shared" si="5"/>
        <v>0</v>
      </c>
      <c r="F167" s="92">
        <v>1</v>
      </c>
    </row>
    <row r="168" spans="1:6">
      <c r="A168" s="35">
        <f t="shared" si="4"/>
        <v>0.24999999999999922</v>
      </c>
      <c r="B168" s="35">
        <f t="shared" si="5"/>
        <v>0</v>
      </c>
      <c r="F168" s="92">
        <v>1</v>
      </c>
    </row>
    <row r="169" spans="1:6">
      <c r="A169" s="35">
        <f t="shared" si="4"/>
        <v>0.24999999999999922</v>
      </c>
      <c r="B169" s="35">
        <f t="shared" si="5"/>
        <v>0</v>
      </c>
      <c r="F169" s="92">
        <v>1</v>
      </c>
    </row>
    <row r="170" spans="1:6">
      <c r="A170" s="35">
        <f t="shared" si="4"/>
        <v>0.24999999999999922</v>
      </c>
      <c r="B170" s="35">
        <f t="shared" si="5"/>
        <v>0</v>
      </c>
      <c r="F170" s="92">
        <v>1</v>
      </c>
    </row>
    <row r="171" spans="1:6">
      <c r="A171" s="35">
        <f t="shared" si="4"/>
        <v>0.24999999999999922</v>
      </c>
      <c r="B171" s="35">
        <f t="shared" si="5"/>
        <v>0</v>
      </c>
      <c r="F171" s="92">
        <v>1</v>
      </c>
    </row>
    <row r="172" spans="1:6">
      <c r="A172" s="35">
        <f t="shared" si="4"/>
        <v>0.24999999999999922</v>
      </c>
      <c r="B172" s="35">
        <f t="shared" si="5"/>
        <v>0</v>
      </c>
      <c r="F172" s="92">
        <v>1</v>
      </c>
    </row>
    <row r="173" spans="1:6">
      <c r="A173" s="35">
        <f t="shared" si="4"/>
        <v>0.24999999999999922</v>
      </c>
      <c r="B173" s="35">
        <f t="shared" si="5"/>
        <v>0</v>
      </c>
      <c r="F173" s="92">
        <v>1</v>
      </c>
    </row>
    <row r="174" spans="1:6">
      <c r="A174" s="35">
        <f t="shared" si="4"/>
        <v>0.24999999999999922</v>
      </c>
      <c r="B174" s="35">
        <f t="shared" si="5"/>
        <v>0</v>
      </c>
      <c r="F174" s="92">
        <v>1</v>
      </c>
    </row>
    <row r="175" spans="1:6">
      <c r="A175" s="35">
        <f t="shared" si="4"/>
        <v>0.24999999999999922</v>
      </c>
      <c r="B175" s="35">
        <f t="shared" si="5"/>
        <v>0</v>
      </c>
      <c r="F175" s="92">
        <v>1</v>
      </c>
    </row>
    <row r="176" spans="1:6">
      <c r="A176" s="35">
        <f t="shared" si="4"/>
        <v>0.24999999999999922</v>
      </c>
      <c r="B176" s="35">
        <f t="shared" si="5"/>
        <v>0</v>
      </c>
      <c r="F176" s="92">
        <v>1</v>
      </c>
    </row>
    <row r="177" spans="1:6">
      <c r="A177" s="35">
        <f t="shared" si="4"/>
        <v>0.24999999999999922</v>
      </c>
      <c r="B177" s="35">
        <f t="shared" si="5"/>
        <v>0</v>
      </c>
      <c r="F177" s="92">
        <v>1</v>
      </c>
    </row>
    <row r="178" spans="1:6">
      <c r="A178" s="35">
        <f t="shared" si="4"/>
        <v>0.24999999999999922</v>
      </c>
      <c r="B178" s="35">
        <f t="shared" si="5"/>
        <v>0</v>
      </c>
      <c r="F178" s="92">
        <v>1</v>
      </c>
    </row>
    <row r="179" spans="1:6">
      <c r="A179" s="35">
        <f t="shared" si="4"/>
        <v>0.24999999999999922</v>
      </c>
      <c r="B179" s="35">
        <f t="shared" si="5"/>
        <v>0</v>
      </c>
      <c r="F179" s="92">
        <v>1</v>
      </c>
    </row>
    <row r="180" spans="1:6">
      <c r="A180" s="35">
        <f t="shared" si="4"/>
        <v>0.24999999999999922</v>
      </c>
      <c r="B180" s="35">
        <f t="shared" si="5"/>
        <v>0</v>
      </c>
      <c r="F180" s="92">
        <v>1</v>
      </c>
    </row>
    <row r="181" spans="1:6">
      <c r="A181" s="35">
        <f t="shared" si="4"/>
        <v>0.24999999999999922</v>
      </c>
      <c r="B181" s="35">
        <f t="shared" si="5"/>
        <v>0</v>
      </c>
      <c r="F181" s="92">
        <v>6</v>
      </c>
    </row>
    <row r="182" spans="1:6">
      <c r="A182" s="35">
        <f t="shared" si="4"/>
        <v>0.24999999999999922</v>
      </c>
      <c r="B182" s="35">
        <f t="shared" si="5"/>
        <v>0</v>
      </c>
      <c r="F182" s="92">
        <v>10</v>
      </c>
    </row>
    <row r="183" spans="1:6">
      <c r="A183" s="35">
        <f t="shared" si="4"/>
        <v>0.24999999999999922</v>
      </c>
      <c r="B183" s="35">
        <f t="shared" si="5"/>
        <v>0</v>
      </c>
      <c r="F183" s="92">
        <v>12</v>
      </c>
    </row>
    <row r="184" spans="1:6">
      <c r="A184" s="35">
        <f t="shared" si="4"/>
        <v>0.24999999999999922</v>
      </c>
      <c r="B184" s="35">
        <f t="shared" si="5"/>
        <v>0</v>
      </c>
      <c r="F184" s="92">
        <v>13</v>
      </c>
    </row>
    <row r="185" spans="1:6">
      <c r="A185" s="35">
        <f t="shared" si="4"/>
        <v>0.24999999999999922</v>
      </c>
      <c r="B185" s="35">
        <f t="shared" si="5"/>
        <v>0</v>
      </c>
      <c r="F185" s="92">
        <v>13</v>
      </c>
    </row>
    <row r="186" spans="1:6">
      <c r="A186" s="35">
        <f t="shared" si="4"/>
        <v>0.24999999999999922</v>
      </c>
      <c r="B186" s="35">
        <f t="shared" si="5"/>
        <v>0</v>
      </c>
      <c r="F186" s="92">
        <v>14</v>
      </c>
    </row>
    <row r="187" spans="1:6">
      <c r="A187" s="35">
        <f t="shared" si="4"/>
        <v>0.24999999999999922</v>
      </c>
      <c r="B187" s="35">
        <f t="shared" si="5"/>
        <v>0</v>
      </c>
      <c r="F187" s="92">
        <v>13</v>
      </c>
    </row>
    <row r="188" spans="1:6">
      <c r="A188" s="35">
        <f t="shared" si="4"/>
        <v>0.24999999999999922</v>
      </c>
      <c r="B188" s="35">
        <f t="shared" si="5"/>
        <v>0</v>
      </c>
      <c r="F188" s="92">
        <v>14</v>
      </c>
    </row>
    <row r="189" spans="1:6">
      <c r="A189" s="35">
        <f t="shared" si="4"/>
        <v>0.24999999999999922</v>
      </c>
      <c r="B189" s="35">
        <f t="shared" si="5"/>
        <v>0</v>
      </c>
      <c r="F189" s="92">
        <v>14</v>
      </c>
    </row>
    <row r="190" spans="1:6">
      <c r="A190" s="35">
        <f t="shared" si="4"/>
        <v>0.24999999999999922</v>
      </c>
      <c r="B190" s="35">
        <f t="shared" si="5"/>
        <v>0</v>
      </c>
      <c r="F190" s="92">
        <v>15</v>
      </c>
    </row>
    <row r="191" spans="1:6">
      <c r="A191" s="35">
        <f t="shared" si="4"/>
        <v>0.24999999999999922</v>
      </c>
      <c r="B191" s="35">
        <f t="shared" si="5"/>
        <v>0</v>
      </c>
      <c r="F191" s="92">
        <v>15</v>
      </c>
    </row>
    <row r="192" spans="1:6">
      <c r="A192" s="35">
        <f t="shared" si="4"/>
        <v>0.24999999999999922</v>
      </c>
      <c r="B192" s="35">
        <f t="shared" si="5"/>
        <v>0</v>
      </c>
      <c r="F192" s="92">
        <v>15</v>
      </c>
    </row>
    <row r="193" spans="1:6">
      <c r="A193" s="35">
        <f t="shared" si="4"/>
        <v>0.24999999999999922</v>
      </c>
      <c r="B193" s="35">
        <f t="shared" si="5"/>
        <v>0</v>
      </c>
      <c r="F193" s="92">
        <v>15</v>
      </c>
    </row>
    <row r="194" spans="1:6">
      <c r="A194" s="35">
        <f t="shared" si="4"/>
        <v>0.24999999999999922</v>
      </c>
      <c r="B194" s="35">
        <f t="shared" si="5"/>
        <v>0</v>
      </c>
      <c r="F194" s="92">
        <v>15</v>
      </c>
    </row>
    <row r="195" spans="1:6">
      <c r="A195" s="35">
        <f t="shared" si="4"/>
        <v>0.24999999999999922</v>
      </c>
      <c r="B195" s="35">
        <f t="shared" si="5"/>
        <v>0</v>
      </c>
      <c r="F195" s="92">
        <v>15</v>
      </c>
    </row>
    <row r="196" spans="1:6">
      <c r="A196" s="35">
        <f t="shared" si="4"/>
        <v>0.24999999999999922</v>
      </c>
      <c r="B196" s="35">
        <f t="shared" si="5"/>
        <v>0</v>
      </c>
      <c r="F196" s="92">
        <v>1</v>
      </c>
    </row>
    <row r="197" spans="1:6">
      <c r="A197" s="35">
        <f t="shared" si="4"/>
        <v>0.24999999999999922</v>
      </c>
      <c r="B197" s="35">
        <f t="shared" si="5"/>
        <v>0</v>
      </c>
      <c r="F197" s="92">
        <v>1</v>
      </c>
    </row>
    <row r="198" spans="1:6">
      <c r="A198" s="35">
        <f t="shared" si="4"/>
        <v>0.24999999999999922</v>
      </c>
      <c r="B198" s="35">
        <f t="shared" si="5"/>
        <v>0</v>
      </c>
      <c r="F198" s="92">
        <v>1</v>
      </c>
    </row>
    <row r="199" spans="1:6">
      <c r="A199" s="35">
        <f t="shared" ref="A199:A262" si="6">POWER(POWER(2,0.05),M199-40)</f>
        <v>0.24999999999999922</v>
      </c>
      <c r="B199" s="35">
        <f t="shared" ref="B199:B262" si="7">M199/30</f>
        <v>0</v>
      </c>
      <c r="F199" s="92">
        <v>1</v>
      </c>
    </row>
    <row r="200" spans="1:6">
      <c r="A200" s="35">
        <f t="shared" si="6"/>
        <v>0.24999999999999922</v>
      </c>
      <c r="B200" s="35">
        <f t="shared" si="7"/>
        <v>0</v>
      </c>
      <c r="F200" s="92">
        <v>1</v>
      </c>
    </row>
    <row r="201" spans="1:6">
      <c r="A201" s="35">
        <f t="shared" si="6"/>
        <v>0.24999999999999922</v>
      </c>
      <c r="B201" s="35">
        <f t="shared" si="7"/>
        <v>0</v>
      </c>
      <c r="F201" s="92">
        <v>1</v>
      </c>
    </row>
    <row r="202" spans="1:6">
      <c r="A202" s="35">
        <f t="shared" si="6"/>
        <v>0.24999999999999922</v>
      </c>
      <c r="B202" s="35">
        <f t="shared" si="7"/>
        <v>0</v>
      </c>
      <c r="F202" s="92">
        <v>1</v>
      </c>
    </row>
    <row r="203" spans="1:6">
      <c r="A203" s="35">
        <f t="shared" si="6"/>
        <v>0.24999999999999922</v>
      </c>
      <c r="B203" s="35">
        <f t="shared" si="7"/>
        <v>0</v>
      </c>
      <c r="F203" s="92">
        <v>1</v>
      </c>
    </row>
    <row r="204" spans="1:6">
      <c r="A204" s="35">
        <f t="shared" si="6"/>
        <v>0.24999999999999922</v>
      </c>
      <c r="B204" s="35">
        <f t="shared" si="7"/>
        <v>0</v>
      </c>
      <c r="F204" s="92">
        <v>1</v>
      </c>
    </row>
    <row r="205" spans="1:6">
      <c r="A205" s="35">
        <f t="shared" si="6"/>
        <v>0.24999999999999922</v>
      </c>
      <c r="B205" s="35">
        <f t="shared" si="7"/>
        <v>0</v>
      </c>
      <c r="F205" s="92">
        <v>1</v>
      </c>
    </row>
    <row r="206" spans="1:6">
      <c r="A206" s="35">
        <f t="shared" si="6"/>
        <v>0.24999999999999922</v>
      </c>
      <c r="B206" s="35">
        <f t="shared" si="7"/>
        <v>0</v>
      </c>
      <c r="F206" s="92">
        <v>1</v>
      </c>
    </row>
    <row r="207" spans="1:6">
      <c r="A207" s="35">
        <f t="shared" si="6"/>
        <v>0.24999999999999922</v>
      </c>
      <c r="B207" s="35">
        <f t="shared" si="7"/>
        <v>0</v>
      </c>
      <c r="F207" s="92">
        <v>1</v>
      </c>
    </row>
    <row r="208" spans="1:6">
      <c r="A208" s="35">
        <f t="shared" si="6"/>
        <v>0.24999999999999922</v>
      </c>
      <c r="B208" s="35">
        <f t="shared" si="7"/>
        <v>0</v>
      </c>
      <c r="F208" s="92">
        <v>1</v>
      </c>
    </row>
    <row r="209" spans="1:6">
      <c r="A209" s="35">
        <f t="shared" si="6"/>
        <v>0.24999999999999922</v>
      </c>
      <c r="B209" s="35">
        <f t="shared" si="7"/>
        <v>0</v>
      </c>
      <c r="F209" s="92">
        <v>1</v>
      </c>
    </row>
    <row r="210" spans="1:6">
      <c r="A210" s="35">
        <f t="shared" si="6"/>
        <v>0.24999999999999922</v>
      </c>
      <c r="B210" s="35">
        <f t="shared" si="7"/>
        <v>0</v>
      </c>
      <c r="F210" s="92">
        <v>1</v>
      </c>
    </row>
    <row r="211" spans="1:6">
      <c r="A211" s="35">
        <f t="shared" si="6"/>
        <v>0.24999999999999922</v>
      </c>
      <c r="B211" s="35">
        <f t="shared" si="7"/>
        <v>0</v>
      </c>
      <c r="F211" s="92">
        <v>1</v>
      </c>
    </row>
    <row r="212" spans="1:6">
      <c r="A212" s="35">
        <f t="shared" si="6"/>
        <v>0.24999999999999922</v>
      </c>
      <c r="B212" s="35">
        <f t="shared" si="7"/>
        <v>0</v>
      </c>
      <c r="F212" s="92">
        <v>1</v>
      </c>
    </row>
    <row r="213" spans="1:6">
      <c r="A213" s="35">
        <f t="shared" si="6"/>
        <v>0.24999999999999922</v>
      </c>
      <c r="B213" s="35">
        <f t="shared" si="7"/>
        <v>0</v>
      </c>
      <c r="F213" s="92">
        <v>1</v>
      </c>
    </row>
    <row r="214" spans="1:6">
      <c r="A214" s="35">
        <f t="shared" si="6"/>
        <v>0.24999999999999922</v>
      </c>
      <c r="B214" s="35">
        <f t="shared" si="7"/>
        <v>0</v>
      </c>
      <c r="F214" s="92">
        <v>1</v>
      </c>
    </row>
    <row r="215" spans="1:6">
      <c r="A215" s="35">
        <f t="shared" si="6"/>
        <v>0.24999999999999922</v>
      </c>
      <c r="B215" s="35">
        <f t="shared" si="7"/>
        <v>0</v>
      </c>
      <c r="F215" s="92">
        <v>1</v>
      </c>
    </row>
    <row r="216" spans="1:6">
      <c r="A216" s="35">
        <f t="shared" si="6"/>
        <v>0.24999999999999922</v>
      </c>
      <c r="B216" s="35">
        <f t="shared" si="7"/>
        <v>0</v>
      </c>
      <c r="F216" s="92">
        <v>1</v>
      </c>
    </row>
    <row r="217" spans="1:6">
      <c r="A217" s="35">
        <f t="shared" si="6"/>
        <v>0.24999999999999922</v>
      </c>
      <c r="B217" s="35">
        <f t="shared" si="7"/>
        <v>0</v>
      </c>
      <c r="F217" s="92">
        <v>1</v>
      </c>
    </row>
    <row r="218" spans="1:6">
      <c r="A218" s="35">
        <f t="shared" si="6"/>
        <v>0.24999999999999922</v>
      </c>
      <c r="B218" s="35">
        <f t="shared" si="7"/>
        <v>0</v>
      </c>
      <c r="F218" s="92">
        <v>1</v>
      </c>
    </row>
    <row r="219" spans="1:6">
      <c r="A219" s="35">
        <f t="shared" si="6"/>
        <v>0.24999999999999922</v>
      </c>
      <c r="B219" s="35">
        <f t="shared" si="7"/>
        <v>0</v>
      </c>
      <c r="F219" s="92">
        <v>1</v>
      </c>
    </row>
    <row r="220" spans="1:6">
      <c r="A220" s="35">
        <f t="shared" si="6"/>
        <v>0.24999999999999922</v>
      </c>
      <c r="B220" s="35">
        <f t="shared" si="7"/>
        <v>0</v>
      </c>
      <c r="F220" s="92">
        <v>1</v>
      </c>
    </row>
    <row r="221" spans="1:6">
      <c r="A221" s="35">
        <f t="shared" si="6"/>
        <v>0.24999999999999922</v>
      </c>
      <c r="B221" s="35">
        <f t="shared" si="7"/>
        <v>0</v>
      </c>
      <c r="F221" s="92">
        <v>1</v>
      </c>
    </row>
    <row r="222" spans="1:6">
      <c r="A222" s="35">
        <f t="shared" si="6"/>
        <v>0.24999999999999922</v>
      </c>
      <c r="B222" s="35">
        <f t="shared" si="7"/>
        <v>0</v>
      </c>
      <c r="F222" s="92">
        <v>1</v>
      </c>
    </row>
    <row r="223" spans="1:6">
      <c r="A223" s="35">
        <f t="shared" si="6"/>
        <v>0.24999999999999922</v>
      </c>
      <c r="B223" s="35">
        <f t="shared" si="7"/>
        <v>0</v>
      </c>
      <c r="F223" s="92">
        <v>1</v>
      </c>
    </row>
    <row r="224" spans="1:6">
      <c r="A224" s="35">
        <f t="shared" si="6"/>
        <v>0.24999999999999922</v>
      </c>
      <c r="B224" s="35">
        <f t="shared" si="7"/>
        <v>0</v>
      </c>
      <c r="F224" s="92">
        <v>1</v>
      </c>
    </row>
    <row r="225" spans="1:6">
      <c r="A225" s="35">
        <f t="shared" si="6"/>
        <v>0.24999999999999922</v>
      </c>
      <c r="B225" s="35">
        <f t="shared" si="7"/>
        <v>0</v>
      </c>
      <c r="F225" s="92">
        <v>1</v>
      </c>
    </row>
    <row r="226" spans="1:6">
      <c r="A226" s="35">
        <f t="shared" si="6"/>
        <v>0.24999999999999922</v>
      </c>
      <c r="B226" s="35">
        <f t="shared" si="7"/>
        <v>0</v>
      </c>
    </row>
    <row r="227" spans="1:6">
      <c r="A227" s="35">
        <f t="shared" si="6"/>
        <v>0.24999999999999922</v>
      </c>
      <c r="B227" s="35">
        <f t="shared" si="7"/>
        <v>0</v>
      </c>
    </row>
    <row r="228" spans="1:6">
      <c r="A228" s="35">
        <f t="shared" si="6"/>
        <v>0.24999999999999922</v>
      </c>
      <c r="B228" s="35">
        <f t="shared" si="7"/>
        <v>0</v>
      </c>
    </row>
    <row r="229" spans="1:6">
      <c r="A229" s="35">
        <f t="shared" si="6"/>
        <v>0.24999999999999922</v>
      </c>
      <c r="B229" s="35">
        <f t="shared" si="7"/>
        <v>0</v>
      </c>
    </row>
    <row r="230" spans="1:6">
      <c r="A230" s="35">
        <f t="shared" si="6"/>
        <v>0.24999999999999922</v>
      </c>
      <c r="B230" s="35">
        <f t="shared" si="7"/>
        <v>0</v>
      </c>
    </row>
    <row r="231" spans="1:6">
      <c r="A231" s="35">
        <f t="shared" si="6"/>
        <v>0.24999999999999922</v>
      </c>
      <c r="B231" s="35">
        <f t="shared" si="7"/>
        <v>0</v>
      </c>
    </row>
    <row r="232" spans="1:6">
      <c r="A232" s="35">
        <f t="shared" si="6"/>
        <v>0.24999999999999922</v>
      </c>
      <c r="B232" s="35">
        <f t="shared" si="7"/>
        <v>0</v>
      </c>
    </row>
    <row r="233" spans="1:6">
      <c r="A233" s="35">
        <f t="shared" si="6"/>
        <v>0.24999999999999922</v>
      </c>
      <c r="B233" s="35">
        <f t="shared" si="7"/>
        <v>0</v>
      </c>
    </row>
    <row r="234" spans="1:6">
      <c r="A234" s="35">
        <f t="shared" si="6"/>
        <v>0.24999999999999922</v>
      </c>
      <c r="B234" s="35">
        <f t="shared" si="7"/>
        <v>0</v>
      </c>
    </row>
    <row r="235" spans="1:6">
      <c r="A235" s="35">
        <f t="shared" si="6"/>
        <v>0.24999999999999922</v>
      </c>
      <c r="B235" s="35">
        <f t="shared" si="7"/>
        <v>0</v>
      </c>
    </row>
    <row r="236" spans="1:6">
      <c r="A236" s="35">
        <f t="shared" si="6"/>
        <v>0.24999999999999922</v>
      </c>
      <c r="B236" s="35">
        <f t="shared" si="7"/>
        <v>0</v>
      </c>
    </row>
    <row r="237" spans="1:6">
      <c r="A237" s="35">
        <f t="shared" si="6"/>
        <v>0.24999999999999922</v>
      </c>
      <c r="B237" s="35">
        <f t="shared" si="7"/>
        <v>0</v>
      </c>
    </row>
    <row r="238" spans="1:6">
      <c r="A238" s="35">
        <f t="shared" si="6"/>
        <v>0.24999999999999922</v>
      </c>
      <c r="B238" s="35">
        <f t="shared" si="7"/>
        <v>0</v>
      </c>
    </row>
    <row r="239" spans="1:6">
      <c r="A239" s="35">
        <f t="shared" si="6"/>
        <v>0.24999999999999922</v>
      </c>
      <c r="B239" s="35">
        <f t="shared" si="7"/>
        <v>0</v>
      </c>
    </row>
    <row r="240" spans="1:6">
      <c r="A240" s="35">
        <f t="shared" si="6"/>
        <v>0.24999999999999922</v>
      </c>
      <c r="B240" s="35">
        <f t="shared" si="7"/>
        <v>0</v>
      </c>
    </row>
    <row r="241" spans="1:2">
      <c r="A241" s="35">
        <f t="shared" si="6"/>
        <v>0.24999999999999922</v>
      </c>
      <c r="B241" s="35">
        <f t="shared" si="7"/>
        <v>0</v>
      </c>
    </row>
    <row r="242" spans="1:2">
      <c r="A242" s="35">
        <f t="shared" si="6"/>
        <v>0.24999999999999922</v>
      </c>
      <c r="B242" s="35">
        <f t="shared" si="7"/>
        <v>0</v>
      </c>
    </row>
    <row r="243" spans="1:2">
      <c r="A243" s="35">
        <f t="shared" si="6"/>
        <v>0.24999999999999922</v>
      </c>
      <c r="B243" s="35">
        <f t="shared" si="7"/>
        <v>0</v>
      </c>
    </row>
    <row r="244" spans="1:2">
      <c r="A244" s="35">
        <f t="shared" si="6"/>
        <v>0.24999999999999922</v>
      </c>
      <c r="B244" s="35">
        <f t="shared" si="7"/>
        <v>0</v>
      </c>
    </row>
    <row r="245" spans="1:2">
      <c r="A245" s="35">
        <f t="shared" si="6"/>
        <v>0.24999999999999922</v>
      </c>
      <c r="B245" s="35">
        <f t="shared" si="7"/>
        <v>0</v>
      </c>
    </row>
    <row r="246" spans="1:2">
      <c r="A246" s="35">
        <f t="shared" si="6"/>
        <v>0.24999999999999922</v>
      </c>
      <c r="B246" s="35">
        <f t="shared" si="7"/>
        <v>0</v>
      </c>
    </row>
    <row r="247" spans="1:2">
      <c r="A247" s="35">
        <f t="shared" si="6"/>
        <v>0.24999999999999922</v>
      </c>
      <c r="B247" s="35">
        <f t="shared" si="7"/>
        <v>0</v>
      </c>
    </row>
    <row r="248" spans="1:2">
      <c r="A248" s="35">
        <f t="shared" si="6"/>
        <v>0.24999999999999922</v>
      </c>
      <c r="B248" s="35">
        <f t="shared" si="7"/>
        <v>0</v>
      </c>
    </row>
    <row r="249" spans="1:2">
      <c r="A249" s="35">
        <f t="shared" si="6"/>
        <v>0.24999999999999922</v>
      </c>
      <c r="B249" s="35">
        <f t="shared" si="7"/>
        <v>0</v>
      </c>
    </row>
    <row r="250" spans="1:2">
      <c r="A250" s="35">
        <f t="shared" si="6"/>
        <v>0.24999999999999922</v>
      </c>
      <c r="B250" s="35">
        <f t="shared" si="7"/>
        <v>0</v>
      </c>
    </row>
    <row r="251" spans="1:2">
      <c r="A251" s="35">
        <f t="shared" si="6"/>
        <v>0.24999999999999922</v>
      </c>
      <c r="B251" s="35">
        <f t="shared" si="7"/>
        <v>0</v>
      </c>
    </row>
    <row r="252" spans="1:2">
      <c r="A252" s="35">
        <f t="shared" si="6"/>
        <v>0.24999999999999922</v>
      </c>
      <c r="B252" s="35">
        <f t="shared" si="7"/>
        <v>0</v>
      </c>
    </row>
    <row r="253" spans="1:2">
      <c r="A253" s="35">
        <f t="shared" si="6"/>
        <v>0.24999999999999922</v>
      </c>
      <c r="B253" s="35">
        <f t="shared" si="7"/>
        <v>0</v>
      </c>
    </row>
    <row r="254" spans="1:2">
      <c r="A254" s="35">
        <f t="shared" si="6"/>
        <v>0.24999999999999922</v>
      </c>
      <c r="B254" s="35">
        <f t="shared" si="7"/>
        <v>0</v>
      </c>
    </row>
    <row r="255" spans="1:2">
      <c r="A255" s="35">
        <f t="shared" si="6"/>
        <v>0.24999999999999922</v>
      </c>
      <c r="B255" s="35">
        <f t="shared" si="7"/>
        <v>0</v>
      </c>
    </row>
    <row r="256" spans="1:2">
      <c r="A256" s="35">
        <f t="shared" si="6"/>
        <v>0.24999999999999922</v>
      </c>
      <c r="B256" s="35">
        <f t="shared" si="7"/>
        <v>0</v>
      </c>
    </row>
    <row r="257" spans="1:2">
      <c r="A257" s="35">
        <f t="shared" si="6"/>
        <v>0.24999999999999922</v>
      </c>
      <c r="B257" s="35">
        <f t="shared" si="7"/>
        <v>0</v>
      </c>
    </row>
    <row r="258" spans="1:2">
      <c r="A258" s="35">
        <f t="shared" si="6"/>
        <v>0.24999999999999922</v>
      </c>
      <c r="B258" s="35">
        <f t="shared" si="7"/>
        <v>0</v>
      </c>
    </row>
    <row r="259" spans="1:2">
      <c r="A259" s="35">
        <f t="shared" si="6"/>
        <v>0.24999999999999922</v>
      </c>
      <c r="B259" s="35">
        <f t="shared" si="7"/>
        <v>0</v>
      </c>
    </row>
    <row r="260" spans="1:2">
      <c r="A260" s="35">
        <f t="shared" si="6"/>
        <v>0.24999999999999922</v>
      </c>
      <c r="B260" s="35">
        <f t="shared" si="7"/>
        <v>0</v>
      </c>
    </row>
    <row r="261" spans="1:2">
      <c r="A261" s="35">
        <f t="shared" si="6"/>
        <v>0.24999999999999922</v>
      </c>
      <c r="B261" s="35">
        <f t="shared" si="7"/>
        <v>0</v>
      </c>
    </row>
    <row r="262" spans="1:2">
      <c r="A262" s="35">
        <f t="shared" si="6"/>
        <v>0.24999999999999922</v>
      </c>
      <c r="B262" s="35">
        <f t="shared" si="7"/>
        <v>0</v>
      </c>
    </row>
    <row r="263" spans="1:2">
      <c r="A263" s="35">
        <f t="shared" ref="A263:A326" si="8">POWER(POWER(2,0.05),M263-40)</f>
        <v>0.24999999999999922</v>
      </c>
      <c r="B263" s="35">
        <f t="shared" ref="B263:B326" si="9">M263/30</f>
        <v>0</v>
      </c>
    </row>
    <row r="264" spans="1:2">
      <c r="A264" s="35">
        <f t="shared" si="8"/>
        <v>0.24999999999999922</v>
      </c>
      <c r="B264" s="35">
        <f t="shared" si="9"/>
        <v>0</v>
      </c>
    </row>
    <row r="265" spans="1:2">
      <c r="A265" s="35">
        <f t="shared" si="8"/>
        <v>0.24999999999999922</v>
      </c>
      <c r="B265" s="35">
        <f t="shared" si="9"/>
        <v>0</v>
      </c>
    </row>
    <row r="266" spans="1:2">
      <c r="A266" s="35">
        <f t="shared" si="8"/>
        <v>0.24999999999999922</v>
      </c>
      <c r="B266" s="35">
        <f t="shared" si="9"/>
        <v>0</v>
      </c>
    </row>
    <row r="267" spans="1:2">
      <c r="A267" s="35">
        <f t="shared" si="8"/>
        <v>0.24999999999999922</v>
      </c>
      <c r="B267" s="35">
        <f t="shared" si="9"/>
        <v>0</v>
      </c>
    </row>
    <row r="268" spans="1:2">
      <c r="A268" s="35">
        <f t="shared" si="8"/>
        <v>0.24999999999999922</v>
      </c>
      <c r="B268" s="35">
        <f t="shared" si="9"/>
        <v>0</v>
      </c>
    </row>
    <row r="269" spans="1:2">
      <c r="A269" s="35">
        <f t="shared" si="8"/>
        <v>0.24999999999999922</v>
      </c>
      <c r="B269" s="35">
        <f t="shared" si="9"/>
        <v>0</v>
      </c>
    </row>
    <row r="270" spans="1:2">
      <c r="A270" s="35">
        <f t="shared" si="8"/>
        <v>0.24999999999999922</v>
      </c>
      <c r="B270" s="35">
        <f t="shared" si="9"/>
        <v>0</v>
      </c>
    </row>
    <row r="271" spans="1:2">
      <c r="A271" s="35">
        <f t="shared" si="8"/>
        <v>0.24999999999999922</v>
      </c>
      <c r="B271" s="35">
        <f t="shared" si="9"/>
        <v>0</v>
      </c>
    </row>
    <row r="272" spans="1:2">
      <c r="A272" s="35">
        <f t="shared" si="8"/>
        <v>0.24999999999999922</v>
      </c>
      <c r="B272" s="35">
        <f t="shared" si="9"/>
        <v>0</v>
      </c>
    </row>
    <row r="273" spans="1:2">
      <c r="A273" s="35">
        <f t="shared" si="8"/>
        <v>0.24999999999999922</v>
      </c>
      <c r="B273" s="35">
        <f t="shared" si="9"/>
        <v>0</v>
      </c>
    </row>
    <row r="274" spans="1:2">
      <c r="A274" s="35">
        <f t="shared" si="8"/>
        <v>0.24999999999999922</v>
      </c>
      <c r="B274" s="35">
        <f t="shared" si="9"/>
        <v>0</v>
      </c>
    </row>
    <row r="275" spans="1:2">
      <c r="A275" s="35">
        <f t="shared" si="8"/>
        <v>0.24999999999999922</v>
      </c>
      <c r="B275" s="35">
        <f t="shared" si="9"/>
        <v>0</v>
      </c>
    </row>
    <row r="276" spans="1:2">
      <c r="A276" s="35">
        <f t="shared" si="8"/>
        <v>0.24999999999999922</v>
      </c>
      <c r="B276" s="35">
        <f t="shared" si="9"/>
        <v>0</v>
      </c>
    </row>
    <row r="277" spans="1:2">
      <c r="A277" s="35">
        <f t="shared" si="8"/>
        <v>0.24999999999999922</v>
      </c>
      <c r="B277" s="35">
        <f t="shared" si="9"/>
        <v>0</v>
      </c>
    </row>
    <row r="278" spans="1:2">
      <c r="A278" s="35">
        <f t="shared" si="8"/>
        <v>0.24999999999999922</v>
      </c>
      <c r="B278" s="35">
        <f t="shared" si="9"/>
        <v>0</v>
      </c>
    </row>
    <row r="279" spans="1:2">
      <c r="A279" s="35">
        <f t="shared" si="8"/>
        <v>0.24999999999999922</v>
      </c>
      <c r="B279" s="35">
        <f t="shared" si="9"/>
        <v>0</v>
      </c>
    </row>
    <row r="280" spans="1:2">
      <c r="A280" s="35">
        <f t="shared" si="8"/>
        <v>0.24999999999999922</v>
      </c>
      <c r="B280" s="35">
        <f t="shared" si="9"/>
        <v>0</v>
      </c>
    </row>
    <row r="281" spans="1:2">
      <c r="A281" s="35">
        <f t="shared" si="8"/>
        <v>0.24999999999999922</v>
      </c>
      <c r="B281" s="35">
        <f t="shared" si="9"/>
        <v>0</v>
      </c>
    </row>
    <row r="282" spans="1:2">
      <c r="A282" s="35">
        <f t="shared" si="8"/>
        <v>0.24999999999999922</v>
      </c>
      <c r="B282" s="35">
        <f t="shared" si="9"/>
        <v>0</v>
      </c>
    </row>
    <row r="283" spans="1:2">
      <c r="A283" s="35">
        <f t="shared" si="8"/>
        <v>0.24999999999999922</v>
      </c>
      <c r="B283" s="35">
        <f t="shared" si="9"/>
        <v>0</v>
      </c>
    </row>
    <row r="284" spans="1:2">
      <c r="A284" s="35">
        <f t="shared" si="8"/>
        <v>0.24999999999999922</v>
      </c>
      <c r="B284" s="35">
        <f t="shared" si="9"/>
        <v>0</v>
      </c>
    </row>
    <row r="285" spans="1:2">
      <c r="A285" s="35">
        <f t="shared" si="8"/>
        <v>0.24999999999999922</v>
      </c>
      <c r="B285" s="35">
        <f t="shared" si="9"/>
        <v>0</v>
      </c>
    </row>
    <row r="286" spans="1:2">
      <c r="A286" s="35">
        <f t="shared" si="8"/>
        <v>0.24999999999999922</v>
      </c>
      <c r="B286" s="35">
        <f t="shared" si="9"/>
        <v>0</v>
      </c>
    </row>
    <row r="287" spans="1:2">
      <c r="A287" s="35">
        <f t="shared" si="8"/>
        <v>0.24999999999999922</v>
      </c>
      <c r="B287" s="35">
        <f t="shared" si="9"/>
        <v>0</v>
      </c>
    </row>
    <row r="288" spans="1:2">
      <c r="A288" s="35">
        <f t="shared" si="8"/>
        <v>0.24999999999999922</v>
      </c>
      <c r="B288" s="35">
        <f t="shared" si="9"/>
        <v>0</v>
      </c>
    </row>
    <row r="289" spans="1:2">
      <c r="A289" s="35">
        <f t="shared" si="8"/>
        <v>0.24999999999999922</v>
      </c>
      <c r="B289" s="35">
        <f t="shared" si="9"/>
        <v>0</v>
      </c>
    </row>
    <row r="290" spans="1:2">
      <c r="A290" s="35">
        <f t="shared" si="8"/>
        <v>0.24999999999999922</v>
      </c>
      <c r="B290" s="35">
        <f t="shared" si="9"/>
        <v>0</v>
      </c>
    </row>
    <row r="291" spans="1:2">
      <c r="A291" s="35">
        <f t="shared" si="8"/>
        <v>0.24999999999999922</v>
      </c>
      <c r="B291" s="35">
        <f t="shared" si="9"/>
        <v>0</v>
      </c>
    </row>
    <row r="292" spans="1:2">
      <c r="A292" s="35">
        <f t="shared" si="8"/>
        <v>0.24999999999999922</v>
      </c>
      <c r="B292" s="35">
        <f t="shared" si="9"/>
        <v>0</v>
      </c>
    </row>
    <row r="293" spans="1:2">
      <c r="A293" s="35">
        <f t="shared" si="8"/>
        <v>0.24999999999999922</v>
      </c>
      <c r="B293" s="35">
        <f t="shared" si="9"/>
        <v>0</v>
      </c>
    </row>
    <row r="294" spans="1:2">
      <c r="A294" s="35">
        <f t="shared" si="8"/>
        <v>0.24999999999999922</v>
      </c>
      <c r="B294" s="35">
        <f t="shared" si="9"/>
        <v>0</v>
      </c>
    </row>
    <row r="295" spans="1:2">
      <c r="A295" s="35">
        <f t="shared" si="8"/>
        <v>0.24999999999999922</v>
      </c>
      <c r="B295" s="35">
        <f t="shared" si="9"/>
        <v>0</v>
      </c>
    </row>
    <row r="296" spans="1:2">
      <c r="A296" s="35">
        <f t="shared" si="8"/>
        <v>0.24999999999999922</v>
      </c>
      <c r="B296" s="35">
        <f t="shared" si="9"/>
        <v>0</v>
      </c>
    </row>
    <row r="297" spans="1:2">
      <c r="A297" s="35">
        <f t="shared" si="8"/>
        <v>0.24999999999999922</v>
      </c>
      <c r="B297" s="35">
        <f t="shared" si="9"/>
        <v>0</v>
      </c>
    </row>
    <row r="298" spans="1:2">
      <c r="A298" s="35">
        <f t="shared" si="8"/>
        <v>0.24999999999999922</v>
      </c>
      <c r="B298" s="35">
        <f t="shared" si="9"/>
        <v>0</v>
      </c>
    </row>
    <row r="299" spans="1:2">
      <c r="A299" s="35">
        <f t="shared" si="8"/>
        <v>0.24999999999999922</v>
      </c>
      <c r="B299" s="35">
        <f t="shared" si="9"/>
        <v>0</v>
      </c>
    </row>
    <row r="300" spans="1:2">
      <c r="A300" s="35">
        <f t="shared" si="8"/>
        <v>0.24999999999999922</v>
      </c>
      <c r="B300" s="35">
        <f t="shared" si="9"/>
        <v>0</v>
      </c>
    </row>
    <row r="301" spans="1:2">
      <c r="A301" s="35">
        <f t="shared" si="8"/>
        <v>0.24999999999999922</v>
      </c>
      <c r="B301" s="35">
        <f t="shared" si="9"/>
        <v>0</v>
      </c>
    </row>
    <row r="302" spans="1:2">
      <c r="A302" s="35">
        <f t="shared" si="8"/>
        <v>0.24999999999999922</v>
      </c>
      <c r="B302" s="35">
        <f t="shared" si="9"/>
        <v>0</v>
      </c>
    </row>
    <row r="303" spans="1:2">
      <c r="A303" s="35">
        <f t="shared" si="8"/>
        <v>0.24999999999999922</v>
      </c>
      <c r="B303" s="35">
        <f t="shared" si="9"/>
        <v>0</v>
      </c>
    </row>
    <row r="304" spans="1:2">
      <c r="A304" s="35">
        <f t="shared" si="8"/>
        <v>0.24999999999999922</v>
      </c>
      <c r="B304" s="35">
        <f t="shared" si="9"/>
        <v>0</v>
      </c>
    </row>
    <row r="305" spans="1:2">
      <c r="A305" s="35">
        <f t="shared" si="8"/>
        <v>0.24999999999999922</v>
      </c>
      <c r="B305" s="35">
        <f t="shared" si="9"/>
        <v>0</v>
      </c>
    </row>
    <row r="306" spans="1:2">
      <c r="A306" s="35">
        <f t="shared" si="8"/>
        <v>0.24999999999999922</v>
      </c>
      <c r="B306" s="35">
        <f t="shared" si="9"/>
        <v>0</v>
      </c>
    </row>
    <row r="307" spans="1:2">
      <c r="A307" s="35">
        <f t="shared" si="8"/>
        <v>0.24999999999999922</v>
      </c>
      <c r="B307" s="35">
        <f t="shared" si="9"/>
        <v>0</v>
      </c>
    </row>
    <row r="308" spans="1:2">
      <c r="A308" s="35">
        <f t="shared" si="8"/>
        <v>0.24999999999999922</v>
      </c>
      <c r="B308" s="35">
        <f t="shared" si="9"/>
        <v>0</v>
      </c>
    </row>
    <row r="309" spans="1:2">
      <c r="A309" s="35">
        <f t="shared" si="8"/>
        <v>0.24999999999999922</v>
      </c>
      <c r="B309" s="35">
        <f t="shared" si="9"/>
        <v>0</v>
      </c>
    </row>
    <row r="310" spans="1:2">
      <c r="A310" s="35">
        <f t="shared" si="8"/>
        <v>0.24999999999999922</v>
      </c>
      <c r="B310" s="35">
        <f t="shared" si="9"/>
        <v>0</v>
      </c>
    </row>
    <row r="311" spans="1:2">
      <c r="A311" s="35">
        <f t="shared" si="8"/>
        <v>0.24999999999999922</v>
      </c>
      <c r="B311" s="35">
        <f t="shared" si="9"/>
        <v>0</v>
      </c>
    </row>
    <row r="312" spans="1:2">
      <c r="A312" s="35">
        <f t="shared" si="8"/>
        <v>0.24999999999999922</v>
      </c>
      <c r="B312" s="35">
        <f t="shared" si="9"/>
        <v>0</v>
      </c>
    </row>
    <row r="313" spans="1:2">
      <c r="A313" s="35">
        <f t="shared" si="8"/>
        <v>0.24999999999999922</v>
      </c>
      <c r="B313" s="35">
        <f t="shared" si="9"/>
        <v>0</v>
      </c>
    </row>
    <row r="314" spans="1:2">
      <c r="A314" s="35">
        <f t="shared" si="8"/>
        <v>0.24999999999999922</v>
      </c>
      <c r="B314" s="35">
        <f t="shared" si="9"/>
        <v>0</v>
      </c>
    </row>
    <row r="315" spans="1:2">
      <c r="A315" s="35">
        <f t="shared" si="8"/>
        <v>0.24999999999999922</v>
      </c>
      <c r="B315" s="35">
        <f t="shared" si="9"/>
        <v>0</v>
      </c>
    </row>
    <row r="316" spans="1:2">
      <c r="A316" s="35">
        <f t="shared" si="8"/>
        <v>0.24999999999999922</v>
      </c>
      <c r="B316" s="35">
        <f t="shared" si="9"/>
        <v>0</v>
      </c>
    </row>
    <row r="317" spans="1:2">
      <c r="A317" s="35">
        <f t="shared" si="8"/>
        <v>0.24999999999999922</v>
      </c>
      <c r="B317" s="35">
        <f t="shared" si="9"/>
        <v>0</v>
      </c>
    </row>
    <row r="318" spans="1:2">
      <c r="A318" s="35">
        <f t="shared" si="8"/>
        <v>0.24999999999999922</v>
      </c>
      <c r="B318" s="35">
        <f t="shared" si="9"/>
        <v>0</v>
      </c>
    </row>
    <row r="319" spans="1:2">
      <c r="A319" s="35">
        <f t="shared" si="8"/>
        <v>0.24999999999999922</v>
      </c>
      <c r="B319" s="35">
        <f t="shared" si="9"/>
        <v>0</v>
      </c>
    </row>
    <row r="320" spans="1:2">
      <c r="A320" s="35">
        <f t="shared" si="8"/>
        <v>0.24999999999999922</v>
      </c>
      <c r="B320" s="35">
        <f t="shared" si="9"/>
        <v>0</v>
      </c>
    </row>
    <row r="321" spans="1:2">
      <c r="A321" s="35">
        <f t="shared" si="8"/>
        <v>0.24999999999999922</v>
      </c>
      <c r="B321" s="35">
        <f t="shared" si="9"/>
        <v>0</v>
      </c>
    </row>
    <row r="322" spans="1:2">
      <c r="A322" s="35">
        <f t="shared" si="8"/>
        <v>0.24999999999999922</v>
      </c>
      <c r="B322" s="35">
        <f t="shared" si="9"/>
        <v>0</v>
      </c>
    </row>
    <row r="323" spans="1:2">
      <c r="A323" s="35">
        <f t="shared" si="8"/>
        <v>0.24999999999999922</v>
      </c>
      <c r="B323" s="35">
        <f t="shared" si="9"/>
        <v>0</v>
      </c>
    </row>
    <row r="324" spans="1:2">
      <c r="A324" s="35">
        <f t="shared" si="8"/>
        <v>0.24999999999999922</v>
      </c>
      <c r="B324" s="35">
        <f t="shared" si="9"/>
        <v>0</v>
      </c>
    </row>
    <row r="325" spans="1:2">
      <c r="A325" s="35">
        <f t="shared" si="8"/>
        <v>0.24999999999999922</v>
      </c>
      <c r="B325" s="35">
        <f t="shared" si="9"/>
        <v>0</v>
      </c>
    </row>
    <row r="326" spans="1:2">
      <c r="A326" s="35">
        <f t="shared" si="8"/>
        <v>0.24999999999999922</v>
      </c>
      <c r="B326" s="35">
        <f t="shared" si="9"/>
        <v>0</v>
      </c>
    </row>
    <row r="327" spans="1:2">
      <c r="A327" s="35">
        <f t="shared" ref="A327:A390" si="10">POWER(POWER(2,0.05),M327-40)</f>
        <v>0.24999999999999922</v>
      </c>
      <c r="B327" s="35">
        <f t="shared" ref="B327:B390" si="11">M327/30</f>
        <v>0</v>
      </c>
    </row>
    <row r="328" spans="1:2">
      <c r="A328" s="35">
        <f t="shared" si="10"/>
        <v>0.24999999999999922</v>
      </c>
      <c r="B328" s="35">
        <f t="shared" si="11"/>
        <v>0</v>
      </c>
    </row>
    <row r="329" spans="1:2">
      <c r="A329" s="35">
        <f t="shared" si="10"/>
        <v>0.24999999999999922</v>
      </c>
      <c r="B329" s="35">
        <f t="shared" si="11"/>
        <v>0</v>
      </c>
    </row>
    <row r="330" spans="1:2">
      <c r="A330" s="35">
        <f t="shared" si="10"/>
        <v>0.24999999999999922</v>
      </c>
      <c r="B330" s="35">
        <f t="shared" si="11"/>
        <v>0</v>
      </c>
    </row>
    <row r="331" spans="1:2">
      <c r="A331" s="35">
        <f t="shared" si="10"/>
        <v>0.24999999999999922</v>
      </c>
      <c r="B331" s="35">
        <f t="shared" si="11"/>
        <v>0</v>
      </c>
    </row>
    <row r="332" spans="1:2">
      <c r="A332" s="35">
        <f t="shared" si="10"/>
        <v>0.24999999999999922</v>
      </c>
      <c r="B332" s="35">
        <f t="shared" si="11"/>
        <v>0</v>
      </c>
    </row>
    <row r="333" spans="1:2">
      <c r="A333" s="35">
        <f t="shared" si="10"/>
        <v>0.24999999999999922</v>
      </c>
      <c r="B333" s="35">
        <f t="shared" si="11"/>
        <v>0</v>
      </c>
    </row>
    <row r="334" spans="1:2">
      <c r="A334" s="35">
        <f t="shared" si="10"/>
        <v>0.24999999999999922</v>
      </c>
      <c r="B334" s="35">
        <f t="shared" si="11"/>
        <v>0</v>
      </c>
    </row>
    <row r="335" spans="1:2">
      <c r="A335" s="35">
        <f t="shared" si="10"/>
        <v>0.24999999999999922</v>
      </c>
      <c r="B335" s="35">
        <f t="shared" si="11"/>
        <v>0</v>
      </c>
    </row>
    <row r="336" spans="1:2">
      <c r="A336" s="35">
        <f t="shared" si="10"/>
        <v>0.24999999999999922</v>
      </c>
      <c r="B336" s="35">
        <f t="shared" si="11"/>
        <v>0</v>
      </c>
    </row>
    <row r="337" spans="1:2">
      <c r="A337" s="35">
        <f t="shared" si="10"/>
        <v>0.24999999999999922</v>
      </c>
      <c r="B337" s="35">
        <f t="shared" si="11"/>
        <v>0</v>
      </c>
    </row>
    <row r="338" spans="1:2">
      <c r="A338" s="35">
        <f t="shared" si="10"/>
        <v>0.24999999999999922</v>
      </c>
      <c r="B338" s="35">
        <f t="shared" si="11"/>
        <v>0</v>
      </c>
    </row>
    <row r="339" spans="1:2">
      <c r="A339" s="35">
        <f t="shared" si="10"/>
        <v>0.24999999999999922</v>
      </c>
      <c r="B339" s="35">
        <f t="shared" si="11"/>
        <v>0</v>
      </c>
    </row>
    <row r="340" spans="1:2">
      <c r="A340" s="35">
        <f t="shared" si="10"/>
        <v>0.24999999999999922</v>
      </c>
      <c r="B340" s="35">
        <f t="shared" si="11"/>
        <v>0</v>
      </c>
    </row>
    <row r="341" spans="1:2">
      <c r="A341" s="35">
        <f t="shared" si="10"/>
        <v>0.24999999999999922</v>
      </c>
      <c r="B341" s="35">
        <f t="shared" si="11"/>
        <v>0</v>
      </c>
    </row>
    <row r="342" spans="1:2">
      <c r="A342" s="35">
        <f t="shared" si="10"/>
        <v>0.24999999999999922</v>
      </c>
      <c r="B342" s="35">
        <f t="shared" si="11"/>
        <v>0</v>
      </c>
    </row>
    <row r="343" spans="1:2">
      <c r="A343" s="35">
        <f t="shared" si="10"/>
        <v>0.24999999999999922</v>
      </c>
      <c r="B343" s="35">
        <f t="shared" si="11"/>
        <v>0</v>
      </c>
    </row>
    <row r="344" spans="1:2">
      <c r="A344" s="35">
        <f t="shared" si="10"/>
        <v>0.24999999999999922</v>
      </c>
      <c r="B344" s="35">
        <f t="shared" si="11"/>
        <v>0</v>
      </c>
    </row>
    <row r="345" spans="1:2">
      <c r="A345" s="35">
        <f t="shared" si="10"/>
        <v>0.24999999999999922</v>
      </c>
      <c r="B345" s="35">
        <f t="shared" si="11"/>
        <v>0</v>
      </c>
    </row>
    <row r="346" spans="1:2">
      <c r="A346" s="35">
        <f t="shared" si="10"/>
        <v>0.24999999999999922</v>
      </c>
      <c r="B346" s="35">
        <f t="shared" si="11"/>
        <v>0</v>
      </c>
    </row>
    <row r="347" spans="1:2">
      <c r="A347" s="35">
        <f t="shared" si="10"/>
        <v>0.24999999999999922</v>
      </c>
      <c r="B347" s="35">
        <f t="shared" si="11"/>
        <v>0</v>
      </c>
    </row>
    <row r="348" spans="1:2">
      <c r="A348" s="35">
        <f t="shared" si="10"/>
        <v>0.24999999999999922</v>
      </c>
      <c r="B348" s="35">
        <f t="shared" si="11"/>
        <v>0</v>
      </c>
    </row>
    <row r="349" spans="1:2">
      <c r="A349" s="35">
        <f t="shared" si="10"/>
        <v>0.24999999999999922</v>
      </c>
      <c r="B349" s="35">
        <f t="shared" si="11"/>
        <v>0</v>
      </c>
    </row>
    <row r="350" spans="1:2">
      <c r="A350" s="35">
        <f t="shared" si="10"/>
        <v>0.24999999999999922</v>
      </c>
      <c r="B350" s="35">
        <f t="shared" si="11"/>
        <v>0</v>
      </c>
    </row>
    <row r="351" spans="1:2">
      <c r="A351" s="35">
        <f t="shared" si="10"/>
        <v>0.24999999999999922</v>
      </c>
      <c r="B351" s="35">
        <f t="shared" si="11"/>
        <v>0</v>
      </c>
    </row>
    <row r="352" spans="1:2">
      <c r="A352" s="35">
        <f t="shared" si="10"/>
        <v>0.24999999999999922</v>
      </c>
      <c r="B352" s="35">
        <f t="shared" si="11"/>
        <v>0</v>
      </c>
    </row>
    <row r="353" spans="1:2">
      <c r="A353" s="35">
        <f t="shared" si="10"/>
        <v>0.24999999999999922</v>
      </c>
      <c r="B353" s="35">
        <f t="shared" si="11"/>
        <v>0</v>
      </c>
    </row>
    <row r="354" spans="1:2">
      <c r="A354" s="35">
        <f t="shared" si="10"/>
        <v>0.24999999999999922</v>
      </c>
      <c r="B354" s="35">
        <f t="shared" si="11"/>
        <v>0</v>
      </c>
    </row>
    <row r="355" spans="1:2">
      <c r="A355" s="35">
        <f t="shared" si="10"/>
        <v>0.24999999999999922</v>
      </c>
      <c r="B355" s="35">
        <f t="shared" si="11"/>
        <v>0</v>
      </c>
    </row>
    <row r="356" spans="1:2">
      <c r="A356" s="35">
        <f t="shared" si="10"/>
        <v>0.24999999999999922</v>
      </c>
      <c r="B356" s="35">
        <f t="shared" si="11"/>
        <v>0</v>
      </c>
    </row>
    <row r="357" spans="1:2">
      <c r="A357" s="35">
        <f t="shared" si="10"/>
        <v>0.24999999999999922</v>
      </c>
      <c r="B357" s="35">
        <f t="shared" si="11"/>
        <v>0</v>
      </c>
    </row>
    <row r="358" spans="1:2">
      <c r="A358" s="35">
        <f t="shared" si="10"/>
        <v>0.24999999999999922</v>
      </c>
      <c r="B358" s="35">
        <f t="shared" si="11"/>
        <v>0</v>
      </c>
    </row>
    <row r="359" spans="1:2">
      <c r="A359" s="35">
        <f t="shared" si="10"/>
        <v>0.24999999999999922</v>
      </c>
      <c r="B359" s="35">
        <f t="shared" si="11"/>
        <v>0</v>
      </c>
    </row>
    <row r="360" spans="1:2">
      <c r="A360" s="35">
        <f t="shared" si="10"/>
        <v>0.24999999999999922</v>
      </c>
      <c r="B360" s="35">
        <f t="shared" si="11"/>
        <v>0</v>
      </c>
    </row>
    <row r="361" spans="1:2">
      <c r="A361" s="35">
        <f t="shared" si="10"/>
        <v>0.24999999999999922</v>
      </c>
      <c r="B361" s="35">
        <f t="shared" si="11"/>
        <v>0</v>
      </c>
    </row>
    <row r="362" spans="1:2">
      <c r="A362" s="35">
        <f t="shared" si="10"/>
        <v>0.24999999999999922</v>
      </c>
      <c r="B362" s="35">
        <f t="shared" si="11"/>
        <v>0</v>
      </c>
    </row>
    <row r="363" spans="1:2">
      <c r="A363" s="35">
        <f t="shared" si="10"/>
        <v>0.24999999999999922</v>
      </c>
      <c r="B363" s="35">
        <f t="shared" si="11"/>
        <v>0</v>
      </c>
    </row>
    <row r="364" spans="1:2">
      <c r="A364" s="35">
        <f t="shared" si="10"/>
        <v>0.24999999999999922</v>
      </c>
      <c r="B364" s="35">
        <f t="shared" si="11"/>
        <v>0</v>
      </c>
    </row>
    <row r="365" spans="1:2">
      <c r="A365" s="35">
        <f t="shared" si="10"/>
        <v>0.24999999999999922</v>
      </c>
      <c r="B365" s="35">
        <f t="shared" si="11"/>
        <v>0</v>
      </c>
    </row>
    <row r="366" spans="1:2">
      <c r="A366" s="35">
        <f t="shared" si="10"/>
        <v>0.24999999999999922</v>
      </c>
      <c r="B366" s="35">
        <f t="shared" si="11"/>
        <v>0</v>
      </c>
    </row>
    <row r="367" spans="1:2">
      <c r="A367" s="35">
        <f t="shared" si="10"/>
        <v>0.24999999999999922</v>
      </c>
      <c r="B367" s="35">
        <f t="shared" si="11"/>
        <v>0</v>
      </c>
    </row>
    <row r="368" spans="1:2">
      <c r="A368" s="35">
        <f t="shared" si="10"/>
        <v>0.24999999999999922</v>
      </c>
      <c r="B368" s="35">
        <f t="shared" si="11"/>
        <v>0</v>
      </c>
    </row>
    <row r="369" spans="1:2">
      <c r="A369" s="35">
        <f t="shared" si="10"/>
        <v>0.24999999999999922</v>
      </c>
      <c r="B369" s="35">
        <f t="shared" si="11"/>
        <v>0</v>
      </c>
    </row>
    <row r="370" spans="1:2">
      <c r="A370" s="35">
        <f t="shared" si="10"/>
        <v>0.24999999999999922</v>
      </c>
      <c r="B370" s="35">
        <f t="shared" si="11"/>
        <v>0</v>
      </c>
    </row>
    <row r="371" spans="1:2">
      <c r="A371" s="35">
        <f t="shared" si="10"/>
        <v>0.24999999999999922</v>
      </c>
      <c r="B371" s="35">
        <f t="shared" si="11"/>
        <v>0</v>
      </c>
    </row>
    <row r="372" spans="1:2">
      <c r="A372" s="35">
        <f t="shared" si="10"/>
        <v>0.24999999999999922</v>
      </c>
      <c r="B372" s="35">
        <f t="shared" si="11"/>
        <v>0</v>
      </c>
    </row>
    <row r="373" spans="1:2">
      <c r="A373" s="35">
        <f t="shared" si="10"/>
        <v>0.24999999999999922</v>
      </c>
      <c r="B373" s="35">
        <f t="shared" si="11"/>
        <v>0</v>
      </c>
    </row>
    <row r="374" spans="1:2">
      <c r="A374" s="35">
        <f t="shared" si="10"/>
        <v>0.24999999999999922</v>
      </c>
      <c r="B374" s="35">
        <f t="shared" si="11"/>
        <v>0</v>
      </c>
    </row>
    <row r="375" spans="1:2">
      <c r="A375" s="35">
        <f t="shared" si="10"/>
        <v>0.24999999999999922</v>
      </c>
      <c r="B375" s="35">
        <f t="shared" si="11"/>
        <v>0</v>
      </c>
    </row>
    <row r="376" spans="1:2">
      <c r="A376" s="35">
        <f t="shared" si="10"/>
        <v>0.24999999999999922</v>
      </c>
      <c r="B376" s="35">
        <f t="shared" si="11"/>
        <v>0</v>
      </c>
    </row>
    <row r="377" spans="1:2">
      <c r="A377" s="35">
        <f t="shared" si="10"/>
        <v>0.24999999999999922</v>
      </c>
      <c r="B377" s="35">
        <f t="shared" si="11"/>
        <v>0</v>
      </c>
    </row>
    <row r="378" spans="1:2">
      <c r="A378" s="35">
        <f t="shared" si="10"/>
        <v>0.24999999999999922</v>
      </c>
      <c r="B378" s="35">
        <f t="shared" si="11"/>
        <v>0</v>
      </c>
    </row>
    <row r="379" spans="1:2">
      <c r="A379" s="35">
        <f t="shared" si="10"/>
        <v>0.24999999999999922</v>
      </c>
      <c r="B379" s="35">
        <f t="shared" si="11"/>
        <v>0</v>
      </c>
    </row>
    <row r="380" spans="1:2">
      <c r="A380" s="35">
        <f t="shared" si="10"/>
        <v>0.24999999999999922</v>
      </c>
      <c r="B380" s="35">
        <f t="shared" si="11"/>
        <v>0</v>
      </c>
    </row>
    <row r="381" spans="1:2">
      <c r="A381" s="35">
        <f t="shared" si="10"/>
        <v>0.24999999999999922</v>
      </c>
      <c r="B381" s="35">
        <f t="shared" si="11"/>
        <v>0</v>
      </c>
    </row>
    <row r="382" spans="1:2">
      <c r="A382" s="35">
        <f t="shared" si="10"/>
        <v>0.24999999999999922</v>
      </c>
      <c r="B382" s="35">
        <f t="shared" si="11"/>
        <v>0</v>
      </c>
    </row>
    <row r="383" spans="1:2">
      <c r="A383" s="35">
        <f t="shared" si="10"/>
        <v>0.24999999999999922</v>
      </c>
      <c r="B383" s="35">
        <f t="shared" si="11"/>
        <v>0</v>
      </c>
    </row>
    <row r="384" spans="1:2">
      <c r="A384" s="35">
        <f t="shared" si="10"/>
        <v>0.24999999999999922</v>
      </c>
      <c r="B384" s="35">
        <f t="shared" si="11"/>
        <v>0</v>
      </c>
    </row>
    <row r="385" spans="1:2">
      <c r="A385" s="35">
        <f t="shared" si="10"/>
        <v>0.24999999999999922</v>
      </c>
      <c r="B385" s="35">
        <f t="shared" si="11"/>
        <v>0</v>
      </c>
    </row>
    <row r="386" spans="1:2">
      <c r="A386" s="35">
        <f t="shared" si="10"/>
        <v>0.24999999999999922</v>
      </c>
      <c r="B386" s="35">
        <f t="shared" si="11"/>
        <v>0</v>
      </c>
    </row>
    <row r="387" spans="1:2">
      <c r="A387" s="35">
        <f t="shared" si="10"/>
        <v>0.24999999999999922</v>
      </c>
      <c r="B387" s="35">
        <f t="shared" si="11"/>
        <v>0</v>
      </c>
    </row>
    <row r="388" spans="1:2">
      <c r="A388" s="35">
        <f t="shared" si="10"/>
        <v>0.24999999999999922</v>
      </c>
      <c r="B388" s="35">
        <f t="shared" si="11"/>
        <v>0</v>
      </c>
    </row>
    <row r="389" spans="1:2">
      <c r="A389" s="35">
        <f t="shared" si="10"/>
        <v>0.24999999999999922</v>
      </c>
      <c r="B389" s="35">
        <f t="shared" si="11"/>
        <v>0</v>
      </c>
    </row>
    <row r="390" spans="1:2">
      <c r="A390" s="35">
        <f t="shared" si="10"/>
        <v>0.24999999999999922</v>
      </c>
      <c r="B390" s="35">
        <f t="shared" si="11"/>
        <v>0</v>
      </c>
    </row>
    <row r="391" spans="1:2">
      <c r="A391" s="35">
        <f t="shared" ref="A391:A454" si="12">POWER(POWER(2,0.05),M391-40)</f>
        <v>0.24999999999999922</v>
      </c>
      <c r="B391" s="35">
        <f t="shared" ref="B391:B454" si="13">M391/30</f>
        <v>0</v>
      </c>
    </row>
    <row r="392" spans="1:2">
      <c r="A392" s="35">
        <f t="shared" si="12"/>
        <v>0.24999999999999922</v>
      </c>
      <c r="B392" s="35">
        <f t="shared" si="13"/>
        <v>0</v>
      </c>
    </row>
    <row r="393" spans="1:2">
      <c r="A393" s="35">
        <f t="shared" si="12"/>
        <v>0.24999999999999922</v>
      </c>
      <c r="B393" s="35">
        <f t="shared" si="13"/>
        <v>0</v>
      </c>
    </row>
    <row r="394" spans="1:2">
      <c r="A394" s="35">
        <f t="shared" si="12"/>
        <v>0.24999999999999922</v>
      </c>
      <c r="B394" s="35">
        <f t="shared" si="13"/>
        <v>0</v>
      </c>
    </row>
    <row r="395" spans="1:2">
      <c r="A395" s="35">
        <f t="shared" si="12"/>
        <v>0.24999999999999922</v>
      </c>
      <c r="B395" s="35">
        <f t="shared" si="13"/>
        <v>0</v>
      </c>
    </row>
    <row r="396" spans="1:2">
      <c r="A396" s="35">
        <f t="shared" si="12"/>
        <v>0.24999999999999922</v>
      </c>
      <c r="B396" s="35">
        <f t="shared" si="13"/>
        <v>0</v>
      </c>
    </row>
    <row r="397" spans="1:2">
      <c r="A397" s="35">
        <f t="shared" si="12"/>
        <v>0.24999999999999922</v>
      </c>
      <c r="B397" s="35">
        <f t="shared" si="13"/>
        <v>0</v>
      </c>
    </row>
    <row r="398" spans="1:2">
      <c r="A398" s="35">
        <f t="shared" si="12"/>
        <v>0.24999999999999922</v>
      </c>
      <c r="B398" s="35">
        <f t="shared" si="13"/>
        <v>0</v>
      </c>
    </row>
    <row r="399" spans="1:2">
      <c r="A399" s="35">
        <f t="shared" si="12"/>
        <v>0.24999999999999922</v>
      </c>
      <c r="B399" s="35">
        <f t="shared" si="13"/>
        <v>0</v>
      </c>
    </row>
    <row r="400" spans="1:2">
      <c r="A400" s="35">
        <f t="shared" si="12"/>
        <v>0.24999999999999922</v>
      </c>
      <c r="B400" s="35">
        <f t="shared" si="13"/>
        <v>0</v>
      </c>
    </row>
    <row r="401" spans="1:2">
      <c r="A401" s="35">
        <f t="shared" si="12"/>
        <v>0.24999999999999922</v>
      </c>
      <c r="B401" s="35">
        <f t="shared" si="13"/>
        <v>0</v>
      </c>
    </row>
    <row r="402" spans="1:2">
      <c r="A402" s="35">
        <f t="shared" si="12"/>
        <v>0.24999999999999922</v>
      </c>
      <c r="B402" s="35">
        <f t="shared" si="13"/>
        <v>0</v>
      </c>
    </row>
    <row r="403" spans="1:2">
      <c r="A403" s="35">
        <f t="shared" si="12"/>
        <v>0.24999999999999922</v>
      </c>
      <c r="B403" s="35">
        <f t="shared" si="13"/>
        <v>0</v>
      </c>
    </row>
    <row r="404" spans="1:2">
      <c r="A404" s="35">
        <f t="shared" si="12"/>
        <v>0.24999999999999922</v>
      </c>
      <c r="B404" s="35">
        <f t="shared" si="13"/>
        <v>0</v>
      </c>
    </row>
    <row r="405" spans="1:2">
      <c r="A405" s="35">
        <f t="shared" si="12"/>
        <v>0.24999999999999922</v>
      </c>
      <c r="B405" s="35">
        <f t="shared" si="13"/>
        <v>0</v>
      </c>
    </row>
    <row r="406" spans="1:2">
      <c r="A406" s="35">
        <f t="shared" si="12"/>
        <v>0.24999999999999922</v>
      </c>
      <c r="B406" s="35">
        <f t="shared" si="13"/>
        <v>0</v>
      </c>
    </row>
    <row r="407" spans="1:2">
      <c r="A407" s="35">
        <f t="shared" si="12"/>
        <v>0.24999999999999922</v>
      </c>
      <c r="B407" s="35">
        <f t="shared" si="13"/>
        <v>0</v>
      </c>
    </row>
    <row r="408" spans="1:2">
      <c r="A408" s="35">
        <f t="shared" si="12"/>
        <v>0.24999999999999922</v>
      </c>
      <c r="B408" s="35">
        <f t="shared" si="13"/>
        <v>0</v>
      </c>
    </row>
    <row r="409" spans="1:2">
      <c r="A409" s="35">
        <f t="shared" si="12"/>
        <v>0.24999999999999922</v>
      </c>
      <c r="B409" s="35">
        <f t="shared" si="13"/>
        <v>0</v>
      </c>
    </row>
    <row r="410" spans="1:2">
      <c r="A410" s="35">
        <f t="shared" si="12"/>
        <v>0.24999999999999922</v>
      </c>
      <c r="B410" s="35">
        <f t="shared" si="13"/>
        <v>0</v>
      </c>
    </row>
    <row r="411" spans="1:2">
      <c r="A411" s="35">
        <f t="shared" si="12"/>
        <v>0.24999999999999922</v>
      </c>
      <c r="B411" s="35">
        <f t="shared" si="13"/>
        <v>0</v>
      </c>
    </row>
    <row r="412" spans="1:2">
      <c r="A412" s="35">
        <f t="shared" si="12"/>
        <v>0.24999999999999922</v>
      </c>
      <c r="B412" s="35">
        <f t="shared" si="13"/>
        <v>0</v>
      </c>
    </row>
    <row r="413" spans="1:2">
      <c r="A413" s="35">
        <f t="shared" si="12"/>
        <v>0.24999999999999922</v>
      </c>
      <c r="B413" s="35">
        <f t="shared" si="13"/>
        <v>0</v>
      </c>
    </row>
    <row r="414" spans="1:2">
      <c r="A414" s="35">
        <f t="shared" si="12"/>
        <v>0.24999999999999922</v>
      </c>
      <c r="B414" s="35">
        <f t="shared" si="13"/>
        <v>0</v>
      </c>
    </row>
    <row r="415" spans="1:2">
      <c r="A415" s="35">
        <f t="shared" si="12"/>
        <v>0.24999999999999922</v>
      </c>
      <c r="B415" s="35">
        <f t="shared" si="13"/>
        <v>0</v>
      </c>
    </row>
    <row r="416" spans="1:2">
      <c r="A416" s="35">
        <f t="shared" si="12"/>
        <v>0.24999999999999922</v>
      </c>
      <c r="B416" s="35">
        <f t="shared" si="13"/>
        <v>0</v>
      </c>
    </row>
    <row r="417" spans="1:2">
      <c r="A417" s="35">
        <f t="shared" si="12"/>
        <v>0.24999999999999922</v>
      </c>
      <c r="B417" s="35">
        <f t="shared" si="13"/>
        <v>0</v>
      </c>
    </row>
    <row r="418" spans="1:2">
      <c r="A418" s="35">
        <f t="shared" si="12"/>
        <v>0.24999999999999922</v>
      </c>
      <c r="B418" s="35">
        <f t="shared" si="13"/>
        <v>0</v>
      </c>
    </row>
    <row r="419" spans="1:2">
      <c r="A419" s="35">
        <f t="shared" si="12"/>
        <v>0.24999999999999922</v>
      </c>
      <c r="B419" s="35">
        <f t="shared" si="13"/>
        <v>0</v>
      </c>
    </row>
    <row r="420" spans="1:2">
      <c r="A420" s="35">
        <f t="shared" si="12"/>
        <v>0.24999999999999922</v>
      </c>
      <c r="B420" s="35">
        <f t="shared" si="13"/>
        <v>0</v>
      </c>
    </row>
    <row r="421" spans="1:2">
      <c r="A421" s="35">
        <f t="shared" si="12"/>
        <v>0.24999999999999922</v>
      </c>
      <c r="B421" s="35">
        <f t="shared" si="13"/>
        <v>0</v>
      </c>
    </row>
    <row r="422" spans="1:2">
      <c r="A422" s="35">
        <f t="shared" si="12"/>
        <v>0.24999999999999922</v>
      </c>
      <c r="B422" s="35">
        <f t="shared" si="13"/>
        <v>0</v>
      </c>
    </row>
    <row r="423" spans="1:2">
      <c r="A423" s="35">
        <f t="shared" si="12"/>
        <v>0.24999999999999922</v>
      </c>
      <c r="B423" s="35">
        <f t="shared" si="13"/>
        <v>0</v>
      </c>
    </row>
    <row r="424" spans="1:2">
      <c r="A424" s="35">
        <f t="shared" si="12"/>
        <v>0.24999999999999922</v>
      </c>
      <c r="B424" s="35">
        <f t="shared" si="13"/>
        <v>0</v>
      </c>
    </row>
    <row r="425" spans="1:2">
      <c r="A425" s="35">
        <f t="shared" si="12"/>
        <v>0.24999999999999922</v>
      </c>
      <c r="B425" s="35">
        <f t="shared" si="13"/>
        <v>0</v>
      </c>
    </row>
    <row r="426" spans="1:2">
      <c r="A426" s="35">
        <f t="shared" si="12"/>
        <v>0.24999999999999922</v>
      </c>
      <c r="B426" s="35">
        <f t="shared" si="13"/>
        <v>0</v>
      </c>
    </row>
    <row r="427" spans="1:2">
      <c r="A427" s="35">
        <f t="shared" si="12"/>
        <v>0.24999999999999922</v>
      </c>
      <c r="B427" s="35">
        <f t="shared" si="13"/>
        <v>0</v>
      </c>
    </row>
    <row r="428" spans="1:2">
      <c r="A428" s="35">
        <f t="shared" si="12"/>
        <v>0.24999999999999922</v>
      </c>
      <c r="B428" s="35">
        <f t="shared" si="13"/>
        <v>0</v>
      </c>
    </row>
    <row r="429" spans="1:2">
      <c r="A429" s="35">
        <f t="shared" si="12"/>
        <v>0.24999999999999922</v>
      </c>
      <c r="B429" s="35">
        <f t="shared" si="13"/>
        <v>0</v>
      </c>
    </row>
    <row r="430" spans="1:2">
      <c r="A430" s="35">
        <f t="shared" si="12"/>
        <v>0.24999999999999922</v>
      </c>
      <c r="B430" s="35">
        <f t="shared" si="13"/>
        <v>0</v>
      </c>
    </row>
    <row r="431" spans="1:2">
      <c r="A431" s="35">
        <f t="shared" si="12"/>
        <v>0.24999999999999922</v>
      </c>
      <c r="B431" s="35">
        <f t="shared" si="13"/>
        <v>0</v>
      </c>
    </row>
    <row r="432" spans="1:2">
      <c r="A432" s="35">
        <f t="shared" si="12"/>
        <v>0.24999999999999922</v>
      </c>
      <c r="B432" s="35">
        <f t="shared" si="13"/>
        <v>0</v>
      </c>
    </row>
    <row r="433" spans="1:2">
      <c r="A433" s="35">
        <f t="shared" si="12"/>
        <v>0.24999999999999922</v>
      </c>
      <c r="B433" s="35">
        <f t="shared" si="13"/>
        <v>0</v>
      </c>
    </row>
    <row r="434" spans="1:2">
      <c r="A434" s="35">
        <f t="shared" si="12"/>
        <v>0.24999999999999922</v>
      </c>
      <c r="B434" s="35">
        <f t="shared" si="13"/>
        <v>0</v>
      </c>
    </row>
    <row r="435" spans="1:2">
      <c r="A435" s="35">
        <f t="shared" si="12"/>
        <v>0.24999999999999922</v>
      </c>
      <c r="B435" s="35">
        <f t="shared" si="13"/>
        <v>0</v>
      </c>
    </row>
    <row r="436" spans="1:2">
      <c r="A436" s="35">
        <f t="shared" si="12"/>
        <v>0.24999999999999922</v>
      </c>
      <c r="B436" s="35">
        <f t="shared" si="13"/>
        <v>0</v>
      </c>
    </row>
    <row r="437" spans="1:2">
      <c r="A437" s="35">
        <f t="shared" si="12"/>
        <v>0.24999999999999922</v>
      </c>
      <c r="B437" s="35">
        <f t="shared" si="13"/>
        <v>0</v>
      </c>
    </row>
    <row r="438" spans="1:2">
      <c r="A438" s="35">
        <f t="shared" si="12"/>
        <v>0.24999999999999922</v>
      </c>
      <c r="B438" s="35">
        <f t="shared" si="13"/>
        <v>0</v>
      </c>
    </row>
    <row r="439" spans="1:2">
      <c r="A439" s="35">
        <f t="shared" si="12"/>
        <v>0.24999999999999922</v>
      </c>
      <c r="B439" s="35">
        <f t="shared" si="13"/>
        <v>0</v>
      </c>
    </row>
    <row r="440" spans="1:2">
      <c r="A440" s="35">
        <f t="shared" si="12"/>
        <v>0.24999999999999922</v>
      </c>
      <c r="B440" s="35">
        <f t="shared" si="13"/>
        <v>0</v>
      </c>
    </row>
    <row r="441" spans="1:2">
      <c r="A441" s="35">
        <f t="shared" si="12"/>
        <v>0.24999999999999922</v>
      </c>
      <c r="B441" s="35">
        <f t="shared" si="13"/>
        <v>0</v>
      </c>
    </row>
    <row r="442" spans="1:2">
      <c r="A442" s="35">
        <f t="shared" si="12"/>
        <v>0.24999999999999922</v>
      </c>
      <c r="B442" s="35">
        <f t="shared" si="13"/>
        <v>0</v>
      </c>
    </row>
    <row r="443" spans="1:2">
      <c r="A443" s="35">
        <f t="shared" si="12"/>
        <v>0.24999999999999922</v>
      </c>
      <c r="B443" s="35">
        <f t="shared" si="13"/>
        <v>0</v>
      </c>
    </row>
    <row r="444" spans="1:2">
      <c r="A444" s="35">
        <f t="shared" si="12"/>
        <v>0.24999999999999922</v>
      </c>
      <c r="B444" s="35">
        <f t="shared" si="13"/>
        <v>0</v>
      </c>
    </row>
    <row r="445" spans="1:2">
      <c r="A445" s="35">
        <f t="shared" si="12"/>
        <v>0.24999999999999922</v>
      </c>
      <c r="B445" s="35">
        <f t="shared" si="13"/>
        <v>0</v>
      </c>
    </row>
    <row r="446" spans="1:2">
      <c r="A446" s="35">
        <f t="shared" si="12"/>
        <v>0.24999999999999922</v>
      </c>
      <c r="B446" s="35">
        <f t="shared" si="13"/>
        <v>0</v>
      </c>
    </row>
    <row r="447" spans="1:2">
      <c r="A447" s="35">
        <f t="shared" si="12"/>
        <v>0.24999999999999922</v>
      </c>
      <c r="B447" s="35">
        <f t="shared" si="13"/>
        <v>0</v>
      </c>
    </row>
    <row r="448" spans="1:2">
      <c r="A448" s="35">
        <f t="shared" si="12"/>
        <v>0.24999999999999922</v>
      </c>
      <c r="B448" s="35">
        <f t="shared" si="13"/>
        <v>0</v>
      </c>
    </row>
    <row r="449" spans="1:2">
      <c r="A449" s="35">
        <f t="shared" si="12"/>
        <v>0.24999999999999922</v>
      </c>
      <c r="B449" s="35">
        <f t="shared" si="13"/>
        <v>0</v>
      </c>
    </row>
    <row r="450" spans="1:2">
      <c r="A450" s="35">
        <f t="shared" si="12"/>
        <v>0.24999999999999922</v>
      </c>
      <c r="B450" s="35">
        <f t="shared" si="13"/>
        <v>0</v>
      </c>
    </row>
    <row r="451" spans="1:2">
      <c r="A451" s="35">
        <f t="shared" si="12"/>
        <v>0.24999999999999922</v>
      </c>
      <c r="B451" s="35">
        <f t="shared" si="13"/>
        <v>0</v>
      </c>
    </row>
    <row r="452" spans="1:2">
      <c r="A452" s="35">
        <f t="shared" si="12"/>
        <v>0.24999999999999922</v>
      </c>
      <c r="B452" s="35">
        <f t="shared" si="13"/>
        <v>0</v>
      </c>
    </row>
    <row r="453" spans="1:2">
      <c r="A453" s="35">
        <f t="shared" si="12"/>
        <v>0.24999999999999922</v>
      </c>
      <c r="B453" s="35">
        <f t="shared" si="13"/>
        <v>0</v>
      </c>
    </row>
    <row r="454" spans="1:2">
      <c r="A454" s="35">
        <f t="shared" si="12"/>
        <v>0.24999999999999922</v>
      </c>
      <c r="B454" s="35">
        <f t="shared" si="13"/>
        <v>0</v>
      </c>
    </row>
    <row r="455" spans="1:2">
      <c r="A455" s="35">
        <f t="shared" ref="A455:A518" si="14">POWER(POWER(2,0.05),M455-40)</f>
        <v>0.24999999999999922</v>
      </c>
      <c r="B455" s="35">
        <f t="shared" ref="B455:B518" si="15">M455/30</f>
        <v>0</v>
      </c>
    </row>
    <row r="456" spans="1:2">
      <c r="A456" s="35">
        <f t="shared" si="14"/>
        <v>0.24999999999999922</v>
      </c>
      <c r="B456" s="35">
        <f t="shared" si="15"/>
        <v>0</v>
      </c>
    </row>
    <row r="457" spans="1:2">
      <c r="A457" s="35">
        <f t="shared" si="14"/>
        <v>0.24999999999999922</v>
      </c>
      <c r="B457" s="35">
        <f t="shared" si="15"/>
        <v>0</v>
      </c>
    </row>
    <row r="458" spans="1:2">
      <c r="A458" s="35">
        <f t="shared" si="14"/>
        <v>0.24999999999999922</v>
      </c>
      <c r="B458" s="35">
        <f t="shared" si="15"/>
        <v>0</v>
      </c>
    </row>
    <row r="459" spans="1:2">
      <c r="A459" s="35">
        <f t="shared" si="14"/>
        <v>0.24999999999999922</v>
      </c>
      <c r="B459" s="35">
        <f t="shared" si="15"/>
        <v>0</v>
      </c>
    </row>
    <row r="460" spans="1:2">
      <c r="A460" s="35">
        <f t="shared" si="14"/>
        <v>0.24999999999999922</v>
      </c>
      <c r="B460" s="35">
        <f t="shared" si="15"/>
        <v>0</v>
      </c>
    </row>
    <row r="461" spans="1:2">
      <c r="A461" s="35">
        <f t="shared" si="14"/>
        <v>0.24999999999999922</v>
      </c>
      <c r="B461" s="35">
        <f t="shared" si="15"/>
        <v>0</v>
      </c>
    </row>
    <row r="462" spans="1:2">
      <c r="A462" s="35">
        <f t="shared" si="14"/>
        <v>0.24999999999999922</v>
      </c>
      <c r="B462" s="35">
        <f t="shared" si="15"/>
        <v>0</v>
      </c>
    </row>
    <row r="463" spans="1:2">
      <c r="A463" s="35">
        <f t="shared" si="14"/>
        <v>0.24999999999999922</v>
      </c>
      <c r="B463" s="35">
        <f t="shared" si="15"/>
        <v>0</v>
      </c>
    </row>
    <row r="464" spans="1:2">
      <c r="A464" s="35">
        <f t="shared" si="14"/>
        <v>0.24999999999999922</v>
      </c>
      <c r="B464" s="35">
        <f t="shared" si="15"/>
        <v>0</v>
      </c>
    </row>
    <row r="465" spans="1:2">
      <c r="A465" s="35">
        <f t="shared" si="14"/>
        <v>0.24999999999999922</v>
      </c>
      <c r="B465" s="35">
        <f t="shared" si="15"/>
        <v>0</v>
      </c>
    </row>
    <row r="466" spans="1:2">
      <c r="A466" s="35">
        <f t="shared" si="14"/>
        <v>0.24999999999999922</v>
      </c>
      <c r="B466" s="35">
        <f t="shared" si="15"/>
        <v>0</v>
      </c>
    </row>
    <row r="467" spans="1:2">
      <c r="A467" s="35">
        <f t="shared" si="14"/>
        <v>0.24999999999999922</v>
      </c>
      <c r="B467" s="35">
        <f t="shared" si="15"/>
        <v>0</v>
      </c>
    </row>
    <row r="468" spans="1:2">
      <c r="A468" s="35">
        <f t="shared" si="14"/>
        <v>0.24999999999999922</v>
      </c>
      <c r="B468" s="35">
        <f t="shared" si="15"/>
        <v>0</v>
      </c>
    </row>
    <row r="469" spans="1:2">
      <c r="A469" s="35">
        <f t="shared" si="14"/>
        <v>0.24999999999999922</v>
      </c>
      <c r="B469" s="35">
        <f t="shared" si="15"/>
        <v>0</v>
      </c>
    </row>
    <row r="470" spans="1:2">
      <c r="A470" s="35">
        <f t="shared" si="14"/>
        <v>0.24999999999999922</v>
      </c>
      <c r="B470" s="35">
        <f t="shared" si="15"/>
        <v>0</v>
      </c>
    </row>
    <row r="471" spans="1:2">
      <c r="A471" s="35">
        <f t="shared" si="14"/>
        <v>0.24999999999999922</v>
      </c>
      <c r="B471" s="35">
        <f t="shared" si="15"/>
        <v>0</v>
      </c>
    </row>
    <row r="472" spans="1:2">
      <c r="A472" s="35">
        <f t="shared" si="14"/>
        <v>0.24999999999999922</v>
      </c>
      <c r="B472" s="35">
        <f t="shared" si="15"/>
        <v>0</v>
      </c>
    </row>
    <row r="473" spans="1:2">
      <c r="A473" s="35">
        <f t="shared" si="14"/>
        <v>0.24999999999999922</v>
      </c>
      <c r="B473" s="35">
        <f t="shared" si="15"/>
        <v>0</v>
      </c>
    </row>
    <row r="474" spans="1:2">
      <c r="A474" s="35">
        <f t="shared" si="14"/>
        <v>0.24999999999999922</v>
      </c>
      <c r="B474" s="35">
        <f t="shared" si="15"/>
        <v>0</v>
      </c>
    </row>
    <row r="475" spans="1:2">
      <c r="A475" s="35">
        <f t="shared" si="14"/>
        <v>0.24999999999999922</v>
      </c>
      <c r="B475" s="35">
        <f t="shared" si="15"/>
        <v>0</v>
      </c>
    </row>
    <row r="476" spans="1:2">
      <c r="A476" s="35">
        <f t="shared" si="14"/>
        <v>0.24999999999999922</v>
      </c>
      <c r="B476" s="35">
        <f t="shared" si="15"/>
        <v>0</v>
      </c>
    </row>
    <row r="477" spans="1:2">
      <c r="A477" s="35">
        <f t="shared" si="14"/>
        <v>0.24999999999999922</v>
      </c>
      <c r="B477" s="35">
        <f t="shared" si="15"/>
        <v>0</v>
      </c>
    </row>
    <row r="478" spans="1:2">
      <c r="A478" s="35">
        <f t="shared" si="14"/>
        <v>0.24999999999999922</v>
      </c>
      <c r="B478" s="35">
        <f t="shared" si="15"/>
        <v>0</v>
      </c>
    </row>
    <row r="479" spans="1:2">
      <c r="A479" s="35">
        <f t="shared" si="14"/>
        <v>0.24999999999999922</v>
      </c>
      <c r="B479" s="35">
        <f t="shared" si="15"/>
        <v>0</v>
      </c>
    </row>
    <row r="480" spans="1:2">
      <c r="A480" s="35">
        <f t="shared" si="14"/>
        <v>0.24999999999999922</v>
      </c>
      <c r="B480" s="35">
        <f t="shared" si="15"/>
        <v>0</v>
      </c>
    </row>
    <row r="481" spans="1:2">
      <c r="A481" s="35">
        <f t="shared" si="14"/>
        <v>0.24999999999999922</v>
      </c>
      <c r="B481" s="35">
        <f t="shared" si="15"/>
        <v>0</v>
      </c>
    </row>
    <row r="482" spans="1:2">
      <c r="A482" s="35">
        <f t="shared" si="14"/>
        <v>0.24999999999999922</v>
      </c>
      <c r="B482" s="35">
        <f t="shared" si="15"/>
        <v>0</v>
      </c>
    </row>
    <row r="483" spans="1:2">
      <c r="A483" s="35">
        <f t="shared" si="14"/>
        <v>0.24999999999999922</v>
      </c>
      <c r="B483" s="35">
        <f t="shared" si="15"/>
        <v>0</v>
      </c>
    </row>
    <row r="484" spans="1:2">
      <c r="A484" s="35">
        <f t="shared" si="14"/>
        <v>0.24999999999999922</v>
      </c>
      <c r="B484" s="35">
        <f t="shared" si="15"/>
        <v>0</v>
      </c>
    </row>
    <row r="485" spans="1:2">
      <c r="A485" s="35">
        <f t="shared" si="14"/>
        <v>0.24999999999999922</v>
      </c>
      <c r="B485" s="35">
        <f t="shared" si="15"/>
        <v>0</v>
      </c>
    </row>
    <row r="486" spans="1:2">
      <c r="A486" s="35">
        <f t="shared" si="14"/>
        <v>0.24999999999999922</v>
      </c>
      <c r="B486" s="35">
        <f t="shared" si="15"/>
        <v>0</v>
      </c>
    </row>
    <row r="487" spans="1:2">
      <c r="A487" s="35">
        <f t="shared" si="14"/>
        <v>0.24999999999999922</v>
      </c>
      <c r="B487" s="35">
        <f t="shared" si="15"/>
        <v>0</v>
      </c>
    </row>
    <row r="488" spans="1:2">
      <c r="A488" s="35">
        <f t="shared" si="14"/>
        <v>0.24999999999999922</v>
      </c>
      <c r="B488" s="35">
        <f t="shared" si="15"/>
        <v>0</v>
      </c>
    </row>
    <row r="489" spans="1:2">
      <c r="A489" s="35">
        <f t="shared" si="14"/>
        <v>0.24999999999999922</v>
      </c>
      <c r="B489" s="35">
        <f t="shared" si="15"/>
        <v>0</v>
      </c>
    </row>
    <row r="490" spans="1:2">
      <c r="A490" s="35">
        <f t="shared" si="14"/>
        <v>0.24999999999999922</v>
      </c>
      <c r="B490" s="35">
        <f t="shared" si="15"/>
        <v>0</v>
      </c>
    </row>
    <row r="491" spans="1:2">
      <c r="A491" s="35">
        <f t="shared" si="14"/>
        <v>0.24999999999999922</v>
      </c>
      <c r="B491" s="35">
        <f t="shared" si="15"/>
        <v>0</v>
      </c>
    </row>
    <row r="492" spans="1:2">
      <c r="A492" s="35">
        <f t="shared" si="14"/>
        <v>0.24999999999999922</v>
      </c>
      <c r="B492" s="35">
        <f t="shared" si="15"/>
        <v>0</v>
      </c>
    </row>
    <row r="493" spans="1:2">
      <c r="A493" s="35">
        <f t="shared" si="14"/>
        <v>0.24999999999999922</v>
      </c>
      <c r="B493" s="35">
        <f t="shared" si="15"/>
        <v>0</v>
      </c>
    </row>
    <row r="494" spans="1:2">
      <c r="A494" s="35">
        <f t="shared" si="14"/>
        <v>0.24999999999999922</v>
      </c>
      <c r="B494" s="35">
        <f t="shared" si="15"/>
        <v>0</v>
      </c>
    </row>
    <row r="495" spans="1:2">
      <c r="A495" s="35">
        <f t="shared" si="14"/>
        <v>0.24999999999999922</v>
      </c>
      <c r="B495" s="35">
        <f t="shared" si="15"/>
        <v>0</v>
      </c>
    </row>
    <row r="496" spans="1:2">
      <c r="A496" s="35">
        <f t="shared" si="14"/>
        <v>0.24999999999999922</v>
      </c>
      <c r="B496" s="35">
        <f t="shared" si="15"/>
        <v>0</v>
      </c>
    </row>
    <row r="497" spans="1:2">
      <c r="A497" s="35">
        <f t="shared" si="14"/>
        <v>0.24999999999999922</v>
      </c>
      <c r="B497" s="35">
        <f t="shared" si="15"/>
        <v>0</v>
      </c>
    </row>
    <row r="498" spans="1:2">
      <c r="A498" s="35">
        <f t="shared" si="14"/>
        <v>0.24999999999999922</v>
      </c>
      <c r="B498" s="35">
        <f t="shared" si="15"/>
        <v>0</v>
      </c>
    </row>
    <row r="499" spans="1:2">
      <c r="A499" s="35">
        <f t="shared" si="14"/>
        <v>0.24999999999999922</v>
      </c>
      <c r="B499" s="35">
        <f t="shared" si="15"/>
        <v>0</v>
      </c>
    </row>
    <row r="500" spans="1:2">
      <c r="A500" s="35">
        <f t="shared" si="14"/>
        <v>0.24999999999999922</v>
      </c>
      <c r="B500" s="35">
        <f t="shared" si="15"/>
        <v>0</v>
      </c>
    </row>
    <row r="501" spans="1:2">
      <c r="A501" s="35">
        <f t="shared" si="14"/>
        <v>0.24999999999999922</v>
      </c>
      <c r="B501" s="35">
        <f t="shared" si="15"/>
        <v>0</v>
      </c>
    </row>
    <row r="502" spans="1:2">
      <c r="A502" s="35">
        <f t="shared" si="14"/>
        <v>0.24999999999999922</v>
      </c>
      <c r="B502" s="35">
        <f t="shared" si="15"/>
        <v>0</v>
      </c>
    </row>
    <row r="503" spans="1:2">
      <c r="A503" s="35">
        <f t="shared" si="14"/>
        <v>0.24999999999999922</v>
      </c>
      <c r="B503" s="35">
        <f t="shared" si="15"/>
        <v>0</v>
      </c>
    </row>
    <row r="504" spans="1:2">
      <c r="A504" s="35">
        <f t="shared" si="14"/>
        <v>0.24999999999999922</v>
      </c>
      <c r="B504" s="35">
        <f t="shared" si="15"/>
        <v>0</v>
      </c>
    </row>
    <row r="505" spans="1:2">
      <c r="A505" s="35">
        <f t="shared" si="14"/>
        <v>0.24999999999999922</v>
      </c>
      <c r="B505" s="35">
        <f t="shared" si="15"/>
        <v>0</v>
      </c>
    </row>
    <row r="506" spans="1:2">
      <c r="A506" s="35">
        <f t="shared" si="14"/>
        <v>0.24999999999999922</v>
      </c>
      <c r="B506" s="35">
        <f t="shared" si="15"/>
        <v>0</v>
      </c>
    </row>
    <row r="507" spans="1:2">
      <c r="A507" s="35">
        <f t="shared" si="14"/>
        <v>0.24999999999999922</v>
      </c>
      <c r="B507" s="35">
        <f t="shared" si="15"/>
        <v>0</v>
      </c>
    </row>
    <row r="508" spans="1:2">
      <c r="A508" s="35">
        <f t="shared" si="14"/>
        <v>0.24999999999999922</v>
      </c>
      <c r="B508" s="35">
        <f t="shared" si="15"/>
        <v>0</v>
      </c>
    </row>
    <row r="509" spans="1:2">
      <c r="A509" s="35">
        <f t="shared" si="14"/>
        <v>0.24999999999999922</v>
      </c>
      <c r="B509" s="35">
        <f t="shared" si="15"/>
        <v>0</v>
      </c>
    </row>
    <row r="510" spans="1:2">
      <c r="A510" s="35">
        <f t="shared" si="14"/>
        <v>0.24999999999999922</v>
      </c>
      <c r="B510" s="35">
        <f t="shared" si="15"/>
        <v>0</v>
      </c>
    </row>
    <row r="511" spans="1:2">
      <c r="A511" s="35">
        <f t="shared" si="14"/>
        <v>0.24999999999999922</v>
      </c>
      <c r="B511" s="35">
        <f t="shared" si="15"/>
        <v>0</v>
      </c>
    </row>
    <row r="512" spans="1:2">
      <c r="A512" s="35">
        <f t="shared" si="14"/>
        <v>0.24999999999999922</v>
      </c>
      <c r="B512" s="35">
        <f t="shared" si="15"/>
        <v>0</v>
      </c>
    </row>
    <row r="513" spans="1:2">
      <c r="A513" s="35">
        <f t="shared" si="14"/>
        <v>0.24999999999999922</v>
      </c>
      <c r="B513" s="35">
        <f t="shared" si="15"/>
        <v>0</v>
      </c>
    </row>
    <row r="514" spans="1:2">
      <c r="A514" s="35">
        <f t="shared" si="14"/>
        <v>0.24999999999999922</v>
      </c>
      <c r="B514" s="35">
        <f t="shared" si="15"/>
        <v>0</v>
      </c>
    </row>
    <row r="515" spans="1:2">
      <c r="A515" s="35">
        <f t="shared" si="14"/>
        <v>0.24999999999999922</v>
      </c>
      <c r="B515" s="35">
        <f t="shared" si="15"/>
        <v>0</v>
      </c>
    </row>
    <row r="516" spans="1:2">
      <c r="A516" s="35">
        <f t="shared" si="14"/>
        <v>0.24999999999999922</v>
      </c>
      <c r="B516" s="35">
        <f t="shared" si="15"/>
        <v>0</v>
      </c>
    </row>
    <row r="517" spans="1:2">
      <c r="A517" s="35">
        <f t="shared" si="14"/>
        <v>0.24999999999999922</v>
      </c>
      <c r="B517" s="35">
        <f t="shared" si="15"/>
        <v>0</v>
      </c>
    </row>
    <row r="518" spans="1:2">
      <c r="A518" s="35">
        <f t="shared" si="14"/>
        <v>0.24999999999999922</v>
      </c>
      <c r="B518" s="35">
        <f t="shared" si="15"/>
        <v>0</v>
      </c>
    </row>
    <row r="519" spans="1:2">
      <c r="A519" s="35">
        <f t="shared" ref="A519:A582" si="16">POWER(POWER(2,0.05),M519-40)</f>
        <v>0.24999999999999922</v>
      </c>
      <c r="B519" s="35">
        <f t="shared" ref="B519:B582" si="17">M519/30</f>
        <v>0</v>
      </c>
    </row>
    <row r="520" spans="1:2">
      <c r="A520" s="35">
        <f t="shared" si="16"/>
        <v>0.24999999999999922</v>
      </c>
      <c r="B520" s="35">
        <f t="shared" si="17"/>
        <v>0</v>
      </c>
    </row>
    <row r="521" spans="1:2">
      <c r="A521" s="35">
        <f t="shared" si="16"/>
        <v>0.24999999999999922</v>
      </c>
      <c r="B521" s="35">
        <f t="shared" si="17"/>
        <v>0</v>
      </c>
    </row>
    <row r="522" spans="1:2">
      <c r="A522" s="35">
        <f t="shared" si="16"/>
        <v>0.24999999999999922</v>
      </c>
      <c r="B522" s="35">
        <f t="shared" si="17"/>
        <v>0</v>
      </c>
    </row>
    <row r="523" spans="1:2">
      <c r="A523" s="35">
        <f t="shared" si="16"/>
        <v>0.24999999999999922</v>
      </c>
      <c r="B523" s="35">
        <f t="shared" si="17"/>
        <v>0</v>
      </c>
    </row>
    <row r="524" spans="1:2">
      <c r="A524" s="35">
        <f t="shared" si="16"/>
        <v>0.24999999999999922</v>
      </c>
      <c r="B524" s="35">
        <f t="shared" si="17"/>
        <v>0</v>
      </c>
    </row>
    <row r="525" spans="1:2">
      <c r="A525" s="35">
        <f t="shared" si="16"/>
        <v>0.24999999999999922</v>
      </c>
      <c r="B525" s="35">
        <f t="shared" si="17"/>
        <v>0</v>
      </c>
    </row>
    <row r="526" spans="1:2">
      <c r="A526" s="35">
        <f t="shared" si="16"/>
        <v>0.24999999999999922</v>
      </c>
      <c r="B526" s="35">
        <f t="shared" si="17"/>
        <v>0</v>
      </c>
    </row>
    <row r="527" spans="1:2">
      <c r="A527" s="35">
        <f t="shared" si="16"/>
        <v>0.24999999999999922</v>
      </c>
      <c r="B527" s="35">
        <f t="shared" si="17"/>
        <v>0</v>
      </c>
    </row>
    <row r="528" spans="1:2">
      <c r="A528" s="35">
        <f t="shared" si="16"/>
        <v>0.24999999999999922</v>
      </c>
      <c r="B528" s="35">
        <f t="shared" si="17"/>
        <v>0</v>
      </c>
    </row>
    <row r="529" spans="1:2">
      <c r="A529" s="35">
        <f t="shared" si="16"/>
        <v>0.24999999999999922</v>
      </c>
      <c r="B529" s="35">
        <f t="shared" si="17"/>
        <v>0</v>
      </c>
    </row>
    <row r="530" spans="1:2">
      <c r="A530" s="35">
        <f t="shared" si="16"/>
        <v>0.24999999999999922</v>
      </c>
      <c r="B530" s="35">
        <f t="shared" si="17"/>
        <v>0</v>
      </c>
    </row>
    <row r="531" spans="1:2">
      <c r="A531" s="35">
        <f t="shared" si="16"/>
        <v>0.24999999999999922</v>
      </c>
      <c r="B531" s="35">
        <f t="shared" si="17"/>
        <v>0</v>
      </c>
    </row>
    <row r="532" spans="1:2">
      <c r="A532" s="35">
        <f t="shared" si="16"/>
        <v>0.24999999999999922</v>
      </c>
      <c r="B532" s="35">
        <f t="shared" si="17"/>
        <v>0</v>
      </c>
    </row>
    <row r="533" spans="1:2">
      <c r="A533" s="35">
        <f t="shared" si="16"/>
        <v>0.24999999999999922</v>
      </c>
      <c r="B533" s="35">
        <f t="shared" si="17"/>
        <v>0</v>
      </c>
    </row>
    <row r="534" spans="1:2">
      <c r="A534" s="35">
        <f t="shared" si="16"/>
        <v>0.24999999999999922</v>
      </c>
      <c r="B534" s="35">
        <f t="shared" si="17"/>
        <v>0</v>
      </c>
    </row>
    <row r="535" spans="1:2">
      <c r="A535" s="35">
        <f t="shared" si="16"/>
        <v>0.24999999999999922</v>
      </c>
      <c r="B535" s="35">
        <f t="shared" si="17"/>
        <v>0</v>
      </c>
    </row>
    <row r="536" spans="1:2">
      <c r="A536" s="35">
        <f t="shared" si="16"/>
        <v>0.24999999999999922</v>
      </c>
      <c r="B536" s="35">
        <f t="shared" si="17"/>
        <v>0</v>
      </c>
    </row>
    <row r="537" spans="1:2">
      <c r="A537" s="35">
        <f t="shared" si="16"/>
        <v>0.24999999999999922</v>
      </c>
      <c r="B537" s="35">
        <f t="shared" si="17"/>
        <v>0</v>
      </c>
    </row>
    <row r="538" spans="1:2">
      <c r="A538" s="35">
        <f t="shared" si="16"/>
        <v>0.24999999999999922</v>
      </c>
      <c r="B538" s="35">
        <f t="shared" si="17"/>
        <v>0</v>
      </c>
    </row>
    <row r="539" spans="1:2">
      <c r="A539" s="35">
        <f t="shared" si="16"/>
        <v>0.24999999999999922</v>
      </c>
      <c r="B539" s="35">
        <f t="shared" si="17"/>
        <v>0</v>
      </c>
    </row>
    <row r="540" spans="1:2">
      <c r="A540" s="35">
        <f t="shared" si="16"/>
        <v>0.24999999999999922</v>
      </c>
      <c r="B540" s="35">
        <f t="shared" si="17"/>
        <v>0</v>
      </c>
    </row>
    <row r="541" spans="1:2">
      <c r="A541" s="35">
        <f t="shared" si="16"/>
        <v>0.24999999999999922</v>
      </c>
      <c r="B541" s="35">
        <f t="shared" si="17"/>
        <v>0</v>
      </c>
    </row>
    <row r="542" spans="1:2">
      <c r="A542" s="35">
        <f t="shared" si="16"/>
        <v>0.24999999999999922</v>
      </c>
      <c r="B542" s="35">
        <f t="shared" si="17"/>
        <v>0</v>
      </c>
    </row>
    <row r="543" spans="1:2">
      <c r="A543" s="35">
        <f t="shared" si="16"/>
        <v>0.24999999999999922</v>
      </c>
      <c r="B543" s="35">
        <f t="shared" si="17"/>
        <v>0</v>
      </c>
    </row>
    <row r="544" spans="1:2">
      <c r="A544" s="35">
        <f t="shared" si="16"/>
        <v>0.24999999999999922</v>
      </c>
      <c r="B544" s="35">
        <f t="shared" si="17"/>
        <v>0</v>
      </c>
    </row>
    <row r="545" spans="1:2">
      <c r="A545" s="35">
        <f t="shared" si="16"/>
        <v>0.24999999999999922</v>
      </c>
      <c r="B545" s="35">
        <f t="shared" si="17"/>
        <v>0</v>
      </c>
    </row>
    <row r="546" spans="1:2">
      <c r="A546" s="35">
        <f t="shared" si="16"/>
        <v>0.24999999999999922</v>
      </c>
      <c r="B546" s="35">
        <f t="shared" si="17"/>
        <v>0</v>
      </c>
    </row>
    <row r="547" spans="1:2">
      <c r="A547" s="35">
        <f t="shared" si="16"/>
        <v>0.24999999999999922</v>
      </c>
      <c r="B547" s="35">
        <f t="shared" si="17"/>
        <v>0</v>
      </c>
    </row>
    <row r="548" spans="1:2">
      <c r="A548" s="35">
        <f t="shared" si="16"/>
        <v>0.24999999999999922</v>
      </c>
      <c r="B548" s="35">
        <f t="shared" si="17"/>
        <v>0</v>
      </c>
    </row>
    <row r="549" spans="1:2">
      <c r="A549" s="35">
        <f t="shared" si="16"/>
        <v>0.24999999999999922</v>
      </c>
      <c r="B549" s="35">
        <f t="shared" si="17"/>
        <v>0</v>
      </c>
    </row>
    <row r="550" spans="1:2">
      <c r="A550" s="35">
        <f t="shared" si="16"/>
        <v>0.24999999999999922</v>
      </c>
      <c r="B550" s="35">
        <f t="shared" si="17"/>
        <v>0</v>
      </c>
    </row>
    <row r="551" spans="1:2">
      <c r="A551" s="35">
        <f t="shared" si="16"/>
        <v>0.24999999999999922</v>
      </c>
      <c r="B551" s="35">
        <f t="shared" si="17"/>
        <v>0</v>
      </c>
    </row>
    <row r="552" spans="1:2">
      <c r="A552" s="35">
        <f t="shared" si="16"/>
        <v>0.24999999999999922</v>
      </c>
      <c r="B552" s="35">
        <f t="shared" si="17"/>
        <v>0</v>
      </c>
    </row>
    <row r="553" spans="1:2">
      <c r="A553" s="35">
        <f t="shared" si="16"/>
        <v>0.24999999999999922</v>
      </c>
      <c r="B553" s="35">
        <f t="shared" si="17"/>
        <v>0</v>
      </c>
    </row>
    <row r="554" spans="1:2">
      <c r="A554" s="35">
        <f t="shared" si="16"/>
        <v>0.24999999999999922</v>
      </c>
      <c r="B554" s="35">
        <f t="shared" si="17"/>
        <v>0</v>
      </c>
    </row>
    <row r="555" spans="1:2">
      <c r="A555" s="35">
        <f t="shared" si="16"/>
        <v>0.24999999999999922</v>
      </c>
      <c r="B555" s="35">
        <f t="shared" si="17"/>
        <v>0</v>
      </c>
    </row>
    <row r="556" spans="1:2">
      <c r="A556" s="35">
        <f t="shared" si="16"/>
        <v>0.24999999999999922</v>
      </c>
      <c r="B556" s="35">
        <f t="shared" si="17"/>
        <v>0</v>
      </c>
    </row>
    <row r="557" spans="1:2">
      <c r="A557" s="35">
        <f t="shared" si="16"/>
        <v>0.24999999999999922</v>
      </c>
      <c r="B557" s="35">
        <f t="shared" si="17"/>
        <v>0</v>
      </c>
    </row>
    <row r="558" spans="1:2">
      <c r="A558" s="35">
        <f t="shared" si="16"/>
        <v>0.24999999999999922</v>
      </c>
      <c r="B558" s="35">
        <f t="shared" si="17"/>
        <v>0</v>
      </c>
    </row>
    <row r="559" spans="1:2">
      <c r="A559" s="35">
        <f t="shared" si="16"/>
        <v>0.24999999999999922</v>
      </c>
      <c r="B559" s="35">
        <f t="shared" si="17"/>
        <v>0</v>
      </c>
    </row>
    <row r="560" spans="1:2">
      <c r="A560" s="35">
        <f t="shared" si="16"/>
        <v>0.24999999999999922</v>
      </c>
      <c r="B560" s="35">
        <f t="shared" si="17"/>
        <v>0</v>
      </c>
    </row>
    <row r="561" spans="1:2">
      <c r="A561" s="35">
        <f t="shared" si="16"/>
        <v>0.24999999999999922</v>
      </c>
      <c r="B561" s="35">
        <f t="shared" si="17"/>
        <v>0</v>
      </c>
    </row>
    <row r="562" spans="1:2">
      <c r="A562" s="35">
        <f t="shared" si="16"/>
        <v>0.24999999999999922</v>
      </c>
      <c r="B562" s="35">
        <f t="shared" si="17"/>
        <v>0</v>
      </c>
    </row>
    <row r="563" spans="1:2">
      <c r="A563" s="35">
        <f t="shared" si="16"/>
        <v>0.24999999999999922</v>
      </c>
      <c r="B563" s="35">
        <f t="shared" si="17"/>
        <v>0</v>
      </c>
    </row>
    <row r="564" spans="1:2">
      <c r="A564" s="35">
        <f t="shared" si="16"/>
        <v>0.24999999999999922</v>
      </c>
      <c r="B564" s="35">
        <f t="shared" si="17"/>
        <v>0</v>
      </c>
    </row>
    <row r="565" spans="1:2">
      <c r="A565" s="35">
        <f t="shared" si="16"/>
        <v>0.24999999999999922</v>
      </c>
      <c r="B565" s="35">
        <f t="shared" si="17"/>
        <v>0</v>
      </c>
    </row>
    <row r="566" spans="1:2">
      <c r="A566" s="35">
        <f t="shared" si="16"/>
        <v>0.24999999999999922</v>
      </c>
      <c r="B566" s="35">
        <f t="shared" si="17"/>
        <v>0</v>
      </c>
    </row>
    <row r="567" spans="1:2">
      <c r="A567" s="35">
        <f t="shared" si="16"/>
        <v>0.24999999999999922</v>
      </c>
      <c r="B567" s="35">
        <f t="shared" si="17"/>
        <v>0</v>
      </c>
    </row>
    <row r="568" spans="1:2">
      <c r="A568" s="35">
        <f t="shared" si="16"/>
        <v>0.24999999999999922</v>
      </c>
      <c r="B568" s="35">
        <f t="shared" si="17"/>
        <v>0</v>
      </c>
    </row>
    <row r="569" spans="1:2">
      <c r="A569" s="35">
        <f t="shared" si="16"/>
        <v>0.24999999999999922</v>
      </c>
      <c r="B569" s="35">
        <f t="shared" si="17"/>
        <v>0</v>
      </c>
    </row>
    <row r="570" spans="1:2">
      <c r="A570" s="35">
        <f t="shared" si="16"/>
        <v>0.24999999999999922</v>
      </c>
      <c r="B570" s="35">
        <f t="shared" si="17"/>
        <v>0</v>
      </c>
    </row>
    <row r="571" spans="1:2">
      <c r="A571" s="35">
        <f t="shared" si="16"/>
        <v>0.24999999999999922</v>
      </c>
      <c r="B571" s="35">
        <f t="shared" si="17"/>
        <v>0</v>
      </c>
    </row>
    <row r="572" spans="1:2">
      <c r="A572" s="35">
        <f t="shared" si="16"/>
        <v>0.24999999999999922</v>
      </c>
      <c r="B572" s="35">
        <f t="shared" si="17"/>
        <v>0</v>
      </c>
    </row>
    <row r="573" spans="1:2">
      <c r="A573" s="35">
        <f t="shared" si="16"/>
        <v>0.24999999999999922</v>
      </c>
      <c r="B573" s="35">
        <f t="shared" si="17"/>
        <v>0</v>
      </c>
    </row>
    <row r="574" spans="1:2">
      <c r="A574" s="35">
        <f t="shared" si="16"/>
        <v>0.24999999999999922</v>
      </c>
      <c r="B574" s="35">
        <f t="shared" si="17"/>
        <v>0</v>
      </c>
    </row>
    <row r="575" spans="1:2">
      <c r="A575" s="35">
        <f t="shared" si="16"/>
        <v>0.24999999999999922</v>
      </c>
      <c r="B575" s="35">
        <f t="shared" si="17"/>
        <v>0</v>
      </c>
    </row>
    <row r="576" spans="1:2">
      <c r="A576" s="35">
        <f t="shared" si="16"/>
        <v>0.24999999999999922</v>
      </c>
      <c r="B576" s="35">
        <f t="shared" si="17"/>
        <v>0</v>
      </c>
    </row>
    <row r="577" spans="1:2">
      <c r="A577" s="35">
        <f t="shared" si="16"/>
        <v>0.24999999999999922</v>
      </c>
      <c r="B577" s="35">
        <f t="shared" si="17"/>
        <v>0</v>
      </c>
    </row>
    <row r="578" spans="1:2">
      <c r="A578" s="35">
        <f t="shared" si="16"/>
        <v>0.24999999999999922</v>
      </c>
      <c r="B578" s="35">
        <f t="shared" si="17"/>
        <v>0</v>
      </c>
    </row>
    <row r="579" spans="1:2">
      <c r="A579" s="35">
        <f t="shared" si="16"/>
        <v>0.24999999999999922</v>
      </c>
      <c r="B579" s="35">
        <f t="shared" si="17"/>
        <v>0</v>
      </c>
    </row>
    <row r="580" spans="1:2">
      <c r="A580" s="35">
        <f t="shared" si="16"/>
        <v>0.24999999999999922</v>
      </c>
      <c r="B580" s="35">
        <f t="shared" si="17"/>
        <v>0</v>
      </c>
    </row>
    <row r="581" spans="1:2">
      <c r="A581" s="35">
        <f t="shared" si="16"/>
        <v>0.24999999999999922</v>
      </c>
      <c r="B581" s="35">
        <f t="shared" si="17"/>
        <v>0</v>
      </c>
    </row>
    <row r="582" spans="1:2">
      <c r="A582" s="35">
        <f t="shared" si="16"/>
        <v>0.24999999999999922</v>
      </c>
      <c r="B582" s="35">
        <f t="shared" si="17"/>
        <v>0</v>
      </c>
    </row>
    <row r="583" spans="1:2">
      <c r="A583" s="35">
        <f t="shared" ref="A583:A646" si="18">POWER(POWER(2,0.05),M583-40)</f>
        <v>0.24999999999999922</v>
      </c>
      <c r="B583" s="35">
        <f t="shared" ref="B583:B646" si="19">M583/30</f>
        <v>0</v>
      </c>
    </row>
    <row r="584" spans="1:2">
      <c r="A584" s="35">
        <f t="shared" si="18"/>
        <v>0.24999999999999922</v>
      </c>
      <c r="B584" s="35">
        <f t="shared" si="19"/>
        <v>0</v>
      </c>
    </row>
    <row r="585" spans="1:2">
      <c r="A585" s="35">
        <f t="shared" si="18"/>
        <v>0.24999999999999922</v>
      </c>
      <c r="B585" s="35">
        <f t="shared" si="19"/>
        <v>0</v>
      </c>
    </row>
    <row r="586" spans="1:2">
      <c r="A586" s="35">
        <f t="shared" si="18"/>
        <v>0.24999999999999922</v>
      </c>
      <c r="B586" s="35">
        <f t="shared" si="19"/>
        <v>0</v>
      </c>
    </row>
    <row r="587" spans="1:2">
      <c r="A587" s="35">
        <f t="shared" si="18"/>
        <v>0.24999999999999922</v>
      </c>
      <c r="B587" s="35">
        <f t="shared" si="19"/>
        <v>0</v>
      </c>
    </row>
    <row r="588" spans="1:2">
      <c r="A588" s="35">
        <f t="shared" si="18"/>
        <v>0.24999999999999922</v>
      </c>
      <c r="B588" s="35">
        <f t="shared" si="19"/>
        <v>0</v>
      </c>
    </row>
    <row r="589" spans="1:2">
      <c r="A589" s="35">
        <f t="shared" si="18"/>
        <v>0.24999999999999922</v>
      </c>
      <c r="B589" s="35">
        <f t="shared" si="19"/>
        <v>0</v>
      </c>
    </row>
    <row r="590" spans="1:2">
      <c r="A590" s="35">
        <f t="shared" si="18"/>
        <v>0.24999999999999922</v>
      </c>
      <c r="B590" s="35">
        <f t="shared" si="19"/>
        <v>0</v>
      </c>
    </row>
    <row r="591" spans="1:2">
      <c r="A591" s="35">
        <f t="shared" si="18"/>
        <v>0.24999999999999922</v>
      </c>
      <c r="B591" s="35">
        <f t="shared" si="19"/>
        <v>0</v>
      </c>
    </row>
    <row r="592" spans="1:2">
      <c r="A592" s="35">
        <f t="shared" si="18"/>
        <v>0.24999999999999922</v>
      </c>
      <c r="B592" s="35">
        <f t="shared" si="19"/>
        <v>0</v>
      </c>
    </row>
    <row r="593" spans="1:2">
      <c r="A593" s="35">
        <f t="shared" si="18"/>
        <v>0.24999999999999922</v>
      </c>
      <c r="B593" s="35">
        <f t="shared" si="19"/>
        <v>0</v>
      </c>
    </row>
    <row r="594" spans="1:2">
      <c r="A594" s="35">
        <f t="shared" si="18"/>
        <v>0.24999999999999922</v>
      </c>
      <c r="B594" s="35">
        <f t="shared" si="19"/>
        <v>0</v>
      </c>
    </row>
    <row r="595" spans="1:2">
      <c r="A595" s="35">
        <f t="shared" si="18"/>
        <v>0.24999999999999922</v>
      </c>
      <c r="B595" s="35">
        <f t="shared" si="19"/>
        <v>0</v>
      </c>
    </row>
    <row r="596" spans="1:2">
      <c r="A596" s="35">
        <f t="shared" si="18"/>
        <v>0.24999999999999922</v>
      </c>
      <c r="B596" s="35">
        <f t="shared" si="19"/>
        <v>0</v>
      </c>
    </row>
    <row r="597" spans="1:2">
      <c r="A597" s="35">
        <f t="shared" si="18"/>
        <v>0.24999999999999922</v>
      </c>
      <c r="B597" s="35">
        <f t="shared" si="19"/>
        <v>0</v>
      </c>
    </row>
    <row r="598" spans="1:2">
      <c r="A598" s="35">
        <f t="shared" si="18"/>
        <v>0.24999999999999922</v>
      </c>
      <c r="B598" s="35">
        <f t="shared" si="19"/>
        <v>0</v>
      </c>
    </row>
    <row r="599" spans="1:2">
      <c r="A599" s="35">
        <f t="shared" si="18"/>
        <v>0.24999999999999922</v>
      </c>
      <c r="B599" s="35">
        <f t="shared" si="19"/>
        <v>0</v>
      </c>
    </row>
    <row r="600" spans="1:2">
      <c r="A600" s="35">
        <f t="shared" si="18"/>
        <v>0.24999999999999922</v>
      </c>
      <c r="B600" s="35">
        <f t="shared" si="19"/>
        <v>0</v>
      </c>
    </row>
    <row r="601" spans="1:2">
      <c r="A601" s="35">
        <f t="shared" si="18"/>
        <v>0.24999999999999922</v>
      </c>
      <c r="B601" s="35">
        <f t="shared" si="19"/>
        <v>0</v>
      </c>
    </row>
    <row r="602" spans="1:2">
      <c r="A602" s="35">
        <f t="shared" si="18"/>
        <v>0.24999999999999922</v>
      </c>
      <c r="B602" s="35">
        <f t="shared" si="19"/>
        <v>0</v>
      </c>
    </row>
    <row r="603" spans="1:2">
      <c r="A603" s="35">
        <f t="shared" si="18"/>
        <v>0.24999999999999922</v>
      </c>
      <c r="B603" s="35">
        <f t="shared" si="19"/>
        <v>0</v>
      </c>
    </row>
    <row r="604" spans="1:2">
      <c r="A604" s="35">
        <f t="shared" si="18"/>
        <v>0.24999999999999922</v>
      </c>
      <c r="B604" s="35">
        <f t="shared" si="19"/>
        <v>0</v>
      </c>
    </row>
    <row r="605" spans="1:2">
      <c r="A605" s="35">
        <f t="shared" si="18"/>
        <v>0.24999999999999922</v>
      </c>
      <c r="B605" s="35">
        <f t="shared" si="19"/>
        <v>0</v>
      </c>
    </row>
    <row r="606" spans="1:2">
      <c r="A606" s="35">
        <f t="shared" si="18"/>
        <v>0.24999999999999922</v>
      </c>
      <c r="B606" s="35">
        <f t="shared" si="19"/>
        <v>0</v>
      </c>
    </row>
    <row r="607" spans="1:2">
      <c r="A607" s="35">
        <f t="shared" si="18"/>
        <v>0.24999999999999922</v>
      </c>
      <c r="B607" s="35">
        <f t="shared" si="19"/>
        <v>0</v>
      </c>
    </row>
    <row r="608" spans="1:2">
      <c r="A608" s="35">
        <f t="shared" si="18"/>
        <v>0.24999999999999922</v>
      </c>
      <c r="B608" s="35">
        <f t="shared" si="19"/>
        <v>0</v>
      </c>
    </row>
    <row r="609" spans="1:2">
      <c r="A609" s="35">
        <f t="shared" si="18"/>
        <v>0.24999999999999922</v>
      </c>
      <c r="B609" s="35">
        <f t="shared" si="19"/>
        <v>0</v>
      </c>
    </row>
    <row r="610" spans="1:2">
      <c r="A610" s="35">
        <f t="shared" si="18"/>
        <v>0.24999999999999922</v>
      </c>
      <c r="B610" s="35">
        <f t="shared" si="19"/>
        <v>0</v>
      </c>
    </row>
    <row r="611" spans="1:2">
      <c r="A611" s="35">
        <f t="shared" si="18"/>
        <v>0.24999999999999922</v>
      </c>
      <c r="B611" s="35">
        <f t="shared" si="19"/>
        <v>0</v>
      </c>
    </row>
    <row r="612" spans="1:2">
      <c r="A612" s="35">
        <f t="shared" si="18"/>
        <v>0.24999999999999922</v>
      </c>
      <c r="B612" s="35">
        <f t="shared" si="19"/>
        <v>0</v>
      </c>
    </row>
    <row r="613" spans="1:2">
      <c r="A613" s="35">
        <f t="shared" si="18"/>
        <v>0.24999999999999922</v>
      </c>
      <c r="B613" s="35">
        <f t="shared" si="19"/>
        <v>0</v>
      </c>
    </row>
    <row r="614" spans="1:2">
      <c r="A614" s="35">
        <f t="shared" si="18"/>
        <v>0.24999999999999922</v>
      </c>
      <c r="B614" s="35">
        <f t="shared" si="19"/>
        <v>0</v>
      </c>
    </row>
    <row r="615" spans="1:2">
      <c r="A615" s="35">
        <f t="shared" si="18"/>
        <v>0.24999999999999922</v>
      </c>
      <c r="B615" s="35">
        <f t="shared" si="19"/>
        <v>0</v>
      </c>
    </row>
    <row r="616" spans="1:2">
      <c r="A616" s="35">
        <f t="shared" si="18"/>
        <v>0.24999999999999922</v>
      </c>
      <c r="B616" s="35">
        <f t="shared" si="19"/>
        <v>0</v>
      </c>
    </row>
    <row r="617" spans="1:2">
      <c r="A617" s="35">
        <f t="shared" si="18"/>
        <v>0.24999999999999922</v>
      </c>
      <c r="B617" s="35">
        <f t="shared" si="19"/>
        <v>0</v>
      </c>
    </row>
    <row r="618" spans="1:2">
      <c r="A618" s="35">
        <f t="shared" si="18"/>
        <v>0.24999999999999922</v>
      </c>
      <c r="B618" s="35">
        <f t="shared" si="19"/>
        <v>0</v>
      </c>
    </row>
    <row r="619" spans="1:2">
      <c r="A619" s="35">
        <f t="shared" si="18"/>
        <v>0.24999999999999922</v>
      </c>
      <c r="B619" s="35">
        <f t="shared" si="19"/>
        <v>0</v>
      </c>
    </row>
    <row r="620" spans="1:2">
      <c r="A620" s="35">
        <f t="shared" si="18"/>
        <v>0.24999999999999922</v>
      </c>
      <c r="B620" s="35">
        <f t="shared" si="19"/>
        <v>0</v>
      </c>
    </row>
    <row r="621" spans="1:2">
      <c r="A621" s="35">
        <f t="shared" si="18"/>
        <v>0.24999999999999922</v>
      </c>
      <c r="B621" s="35">
        <f t="shared" si="19"/>
        <v>0</v>
      </c>
    </row>
    <row r="622" spans="1:2">
      <c r="A622" s="35">
        <f t="shared" si="18"/>
        <v>0.24999999999999922</v>
      </c>
      <c r="B622" s="35">
        <f t="shared" si="19"/>
        <v>0</v>
      </c>
    </row>
    <row r="623" spans="1:2">
      <c r="A623" s="35">
        <f t="shared" si="18"/>
        <v>0.24999999999999922</v>
      </c>
      <c r="B623" s="35">
        <f t="shared" si="19"/>
        <v>0</v>
      </c>
    </row>
    <row r="624" spans="1:2">
      <c r="A624" s="35">
        <f t="shared" si="18"/>
        <v>0.24999999999999922</v>
      </c>
      <c r="B624" s="35">
        <f t="shared" si="19"/>
        <v>0</v>
      </c>
    </row>
    <row r="625" spans="1:2">
      <c r="A625" s="35">
        <f t="shared" si="18"/>
        <v>0.24999999999999922</v>
      </c>
      <c r="B625" s="35">
        <f t="shared" si="19"/>
        <v>0</v>
      </c>
    </row>
    <row r="626" spans="1:2">
      <c r="A626" s="35">
        <f t="shared" si="18"/>
        <v>0.24999999999999922</v>
      </c>
      <c r="B626" s="35">
        <f t="shared" si="19"/>
        <v>0</v>
      </c>
    </row>
    <row r="627" spans="1:2">
      <c r="A627" s="35">
        <f t="shared" si="18"/>
        <v>0.24999999999999922</v>
      </c>
      <c r="B627" s="35">
        <f t="shared" si="19"/>
        <v>0</v>
      </c>
    </row>
    <row r="628" spans="1:2">
      <c r="A628" s="35">
        <f t="shared" si="18"/>
        <v>0.24999999999999922</v>
      </c>
      <c r="B628" s="35">
        <f t="shared" si="19"/>
        <v>0</v>
      </c>
    </row>
    <row r="629" spans="1:2">
      <c r="A629" s="35">
        <f t="shared" si="18"/>
        <v>0.24999999999999922</v>
      </c>
      <c r="B629" s="35">
        <f t="shared" si="19"/>
        <v>0</v>
      </c>
    </row>
    <row r="630" spans="1:2">
      <c r="A630" s="35">
        <f t="shared" si="18"/>
        <v>0.24999999999999922</v>
      </c>
      <c r="B630" s="35">
        <f t="shared" si="19"/>
        <v>0</v>
      </c>
    </row>
    <row r="631" spans="1:2">
      <c r="A631" s="35">
        <f t="shared" si="18"/>
        <v>0.24999999999999922</v>
      </c>
      <c r="B631" s="35">
        <f t="shared" si="19"/>
        <v>0</v>
      </c>
    </row>
    <row r="632" spans="1:2">
      <c r="A632" s="35">
        <f t="shared" si="18"/>
        <v>0.24999999999999922</v>
      </c>
      <c r="B632" s="35">
        <f t="shared" si="19"/>
        <v>0</v>
      </c>
    </row>
    <row r="633" spans="1:2">
      <c r="A633" s="35">
        <f t="shared" si="18"/>
        <v>0.24999999999999922</v>
      </c>
      <c r="B633" s="35">
        <f t="shared" si="19"/>
        <v>0</v>
      </c>
    </row>
    <row r="634" spans="1:2">
      <c r="A634" s="35">
        <f t="shared" si="18"/>
        <v>0.24999999999999922</v>
      </c>
      <c r="B634" s="35">
        <f t="shared" si="19"/>
        <v>0</v>
      </c>
    </row>
    <row r="635" spans="1:2">
      <c r="A635" s="35">
        <f t="shared" si="18"/>
        <v>0.24999999999999922</v>
      </c>
      <c r="B635" s="35">
        <f t="shared" si="19"/>
        <v>0</v>
      </c>
    </row>
    <row r="636" spans="1:2">
      <c r="A636" s="35">
        <f t="shared" si="18"/>
        <v>0.24999999999999922</v>
      </c>
      <c r="B636" s="35">
        <f t="shared" si="19"/>
        <v>0</v>
      </c>
    </row>
    <row r="637" spans="1:2">
      <c r="A637" s="35">
        <f t="shared" si="18"/>
        <v>0.24999999999999922</v>
      </c>
      <c r="B637" s="35">
        <f t="shared" si="19"/>
        <v>0</v>
      </c>
    </row>
    <row r="638" spans="1:2">
      <c r="A638" s="35">
        <f t="shared" si="18"/>
        <v>0.24999999999999922</v>
      </c>
      <c r="B638" s="35">
        <f t="shared" si="19"/>
        <v>0</v>
      </c>
    </row>
    <row r="639" spans="1:2">
      <c r="A639" s="35">
        <f t="shared" si="18"/>
        <v>0.24999999999999922</v>
      </c>
      <c r="B639" s="35">
        <f t="shared" si="19"/>
        <v>0</v>
      </c>
    </row>
    <row r="640" spans="1:2">
      <c r="A640" s="35">
        <f t="shared" si="18"/>
        <v>0.24999999999999922</v>
      </c>
      <c r="B640" s="35">
        <f t="shared" si="19"/>
        <v>0</v>
      </c>
    </row>
    <row r="641" spans="1:2">
      <c r="A641" s="35">
        <f t="shared" si="18"/>
        <v>0.24999999999999922</v>
      </c>
      <c r="B641" s="35">
        <f t="shared" si="19"/>
        <v>0</v>
      </c>
    </row>
    <row r="642" spans="1:2">
      <c r="A642" s="35">
        <f t="shared" si="18"/>
        <v>0.24999999999999922</v>
      </c>
      <c r="B642" s="35">
        <f t="shared" si="19"/>
        <v>0</v>
      </c>
    </row>
    <row r="643" spans="1:2">
      <c r="A643" s="35">
        <f t="shared" si="18"/>
        <v>0.24999999999999922</v>
      </c>
      <c r="B643" s="35">
        <f t="shared" si="19"/>
        <v>0</v>
      </c>
    </row>
    <row r="644" spans="1:2">
      <c r="A644" s="35">
        <f t="shared" si="18"/>
        <v>0.24999999999999922</v>
      </c>
      <c r="B644" s="35">
        <f t="shared" si="19"/>
        <v>0</v>
      </c>
    </row>
    <row r="645" spans="1:2">
      <c r="A645" s="35">
        <f t="shared" si="18"/>
        <v>0.24999999999999922</v>
      </c>
      <c r="B645" s="35">
        <f t="shared" si="19"/>
        <v>0</v>
      </c>
    </row>
    <row r="646" spans="1:2">
      <c r="A646" s="35">
        <f t="shared" si="18"/>
        <v>0.24999999999999922</v>
      </c>
      <c r="B646" s="35">
        <f t="shared" si="19"/>
        <v>0</v>
      </c>
    </row>
    <row r="647" spans="1:2">
      <c r="A647" s="35">
        <f t="shared" ref="A647:A710" si="20">POWER(POWER(2,0.05),M647-40)</f>
        <v>0.24999999999999922</v>
      </c>
      <c r="B647" s="35">
        <f t="shared" ref="B647:B710" si="21">M647/30</f>
        <v>0</v>
      </c>
    </row>
    <row r="648" spans="1:2">
      <c r="A648" s="35">
        <f t="shared" si="20"/>
        <v>0.24999999999999922</v>
      </c>
      <c r="B648" s="35">
        <f t="shared" si="21"/>
        <v>0</v>
      </c>
    </row>
    <row r="649" spans="1:2">
      <c r="A649" s="35">
        <f t="shared" si="20"/>
        <v>0.24999999999999922</v>
      </c>
      <c r="B649" s="35">
        <f t="shared" si="21"/>
        <v>0</v>
      </c>
    </row>
    <row r="650" spans="1:2">
      <c r="A650" s="35">
        <f t="shared" si="20"/>
        <v>0.24999999999999922</v>
      </c>
      <c r="B650" s="35">
        <f t="shared" si="21"/>
        <v>0</v>
      </c>
    </row>
    <row r="651" spans="1:2">
      <c r="A651" s="35">
        <f t="shared" si="20"/>
        <v>0.24999999999999922</v>
      </c>
      <c r="B651" s="35">
        <f t="shared" si="21"/>
        <v>0</v>
      </c>
    </row>
    <row r="652" spans="1:2">
      <c r="A652" s="35">
        <f t="shared" si="20"/>
        <v>0.24999999999999922</v>
      </c>
      <c r="B652" s="35">
        <f t="shared" si="21"/>
        <v>0</v>
      </c>
    </row>
    <row r="653" spans="1:2">
      <c r="A653" s="35">
        <f t="shared" si="20"/>
        <v>0.24999999999999922</v>
      </c>
      <c r="B653" s="35">
        <f t="shared" si="21"/>
        <v>0</v>
      </c>
    </row>
    <row r="654" spans="1:2">
      <c r="A654" s="35">
        <f t="shared" si="20"/>
        <v>0.24999999999999922</v>
      </c>
      <c r="B654" s="35">
        <f t="shared" si="21"/>
        <v>0</v>
      </c>
    </row>
    <row r="655" spans="1:2">
      <c r="A655" s="35">
        <f t="shared" si="20"/>
        <v>0.24999999999999922</v>
      </c>
      <c r="B655" s="35">
        <f t="shared" si="21"/>
        <v>0</v>
      </c>
    </row>
    <row r="656" spans="1:2">
      <c r="A656" s="35">
        <f t="shared" si="20"/>
        <v>0.24999999999999922</v>
      </c>
      <c r="B656" s="35">
        <f t="shared" si="21"/>
        <v>0</v>
      </c>
    </row>
    <row r="657" spans="1:2">
      <c r="A657" s="35">
        <f t="shared" si="20"/>
        <v>0.24999999999999922</v>
      </c>
      <c r="B657" s="35">
        <f t="shared" si="21"/>
        <v>0</v>
      </c>
    </row>
    <row r="658" spans="1:2">
      <c r="A658" s="35">
        <f t="shared" si="20"/>
        <v>0.24999999999999922</v>
      </c>
      <c r="B658" s="35">
        <f t="shared" si="21"/>
        <v>0</v>
      </c>
    </row>
    <row r="659" spans="1:2">
      <c r="A659" s="35">
        <f t="shared" si="20"/>
        <v>0.24999999999999922</v>
      </c>
      <c r="B659" s="35">
        <f t="shared" si="21"/>
        <v>0</v>
      </c>
    </row>
    <row r="660" spans="1:2">
      <c r="A660" s="35">
        <f t="shared" si="20"/>
        <v>0.24999999999999922</v>
      </c>
      <c r="B660" s="35">
        <f t="shared" si="21"/>
        <v>0</v>
      </c>
    </row>
    <row r="661" spans="1:2">
      <c r="A661" s="35">
        <f t="shared" si="20"/>
        <v>0.24999999999999922</v>
      </c>
      <c r="B661" s="35">
        <f t="shared" si="21"/>
        <v>0</v>
      </c>
    </row>
    <row r="662" spans="1:2">
      <c r="A662" s="35">
        <f t="shared" si="20"/>
        <v>0.24999999999999922</v>
      </c>
      <c r="B662" s="35">
        <f t="shared" si="21"/>
        <v>0</v>
      </c>
    </row>
    <row r="663" spans="1:2">
      <c r="A663" s="35">
        <f t="shared" si="20"/>
        <v>0.24999999999999922</v>
      </c>
      <c r="B663" s="35">
        <f t="shared" si="21"/>
        <v>0</v>
      </c>
    </row>
    <row r="664" spans="1:2">
      <c r="A664" s="35">
        <f t="shared" si="20"/>
        <v>0.24999999999999922</v>
      </c>
      <c r="B664" s="35">
        <f t="shared" si="21"/>
        <v>0</v>
      </c>
    </row>
    <row r="665" spans="1:2">
      <c r="A665" s="35">
        <f t="shared" si="20"/>
        <v>0.24999999999999922</v>
      </c>
      <c r="B665" s="35">
        <f t="shared" si="21"/>
        <v>0</v>
      </c>
    </row>
    <row r="666" spans="1:2">
      <c r="A666" s="35">
        <f t="shared" si="20"/>
        <v>0.24999999999999922</v>
      </c>
      <c r="B666" s="35">
        <f t="shared" si="21"/>
        <v>0</v>
      </c>
    </row>
    <row r="667" spans="1:2">
      <c r="A667" s="35">
        <f t="shared" si="20"/>
        <v>0.24999999999999922</v>
      </c>
      <c r="B667" s="35">
        <f t="shared" si="21"/>
        <v>0</v>
      </c>
    </row>
    <row r="668" spans="1:2">
      <c r="A668" s="35">
        <f t="shared" si="20"/>
        <v>0.24999999999999922</v>
      </c>
      <c r="B668" s="35">
        <f t="shared" si="21"/>
        <v>0</v>
      </c>
    </row>
    <row r="669" spans="1:2">
      <c r="A669" s="35">
        <f t="shared" si="20"/>
        <v>0.24999999999999922</v>
      </c>
      <c r="B669" s="35">
        <f t="shared" si="21"/>
        <v>0</v>
      </c>
    </row>
    <row r="670" spans="1:2">
      <c r="A670" s="35">
        <f t="shared" si="20"/>
        <v>0.24999999999999922</v>
      </c>
      <c r="B670" s="35">
        <f t="shared" si="21"/>
        <v>0</v>
      </c>
    </row>
    <row r="671" spans="1:2">
      <c r="A671" s="35">
        <f t="shared" si="20"/>
        <v>0.24999999999999922</v>
      </c>
      <c r="B671" s="35">
        <f t="shared" si="21"/>
        <v>0</v>
      </c>
    </row>
    <row r="672" spans="1:2">
      <c r="A672" s="35">
        <f t="shared" si="20"/>
        <v>0.24999999999999922</v>
      </c>
      <c r="B672" s="35">
        <f t="shared" si="21"/>
        <v>0</v>
      </c>
    </row>
    <row r="673" spans="1:2">
      <c r="A673" s="35">
        <f t="shared" si="20"/>
        <v>0.24999999999999922</v>
      </c>
      <c r="B673" s="35">
        <f t="shared" si="21"/>
        <v>0</v>
      </c>
    </row>
    <row r="674" spans="1:2">
      <c r="A674" s="35">
        <f t="shared" si="20"/>
        <v>0.24999999999999922</v>
      </c>
      <c r="B674" s="35">
        <f t="shared" si="21"/>
        <v>0</v>
      </c>
    </row>
    <row r="675" spans="1:2">
      <c r="A675" s="35">
        <f t="shared" si="20"/>
        <v>0.24999999999999922</v>
      </c>
      <c r="B675" s="35">
        <f t="shared" si="21"/>
        <v>0</v>
      </c>
    </row>
    <row r="676" spans="1:2">
      <c r="A676" s="35">
        <f t="shared" si="20"/>
        <v>0.24999999999999922</v>
      </c>
      <c r="B676" s="35">
        <f t="shared" si="21"/>
        <v>0</v>
      </c>
    </row>
    <row r="677" spans="1:2">
      <c r="A677" s="35">
        <f t="shared" si="20"/>
        <v>0.24999999999999922</v>
      </c>
      <c r="B677" s="35">
        <f t="shared" si="21"/>
        <v>0</v>
      </c>
    </row>
    <row r="678" spans="1:2">
      <c r="A678" s="35">
        <f t="shared" si="20"/>
        <v>0.24999999999999922</v>
      </c>
      <c r="B678" s="35">
        <f t="shared" si="21"/>
        <v>0</v>
      </c>
    </row>
    <row r="679" spans="1:2">
      <c r="A679" s="35">
        <f t="shared" si="20"/>
        <v>0.24999999999999922</v>
      </c>
      <c r="B679" s="35">
        <f t="shared" si="21"/>
        <v>0</v>
      </c>
    </row>
    <row r="680" spans="1:2">
      <c r="A680" s="35">
        <f t="shared" si="20"/>
        <v>0.24999999999999922</v>
      </c>
      <c r="B680" s="35">
        <f t="shared" si="21"/>
        <v>0</v>
      </c>
    </row>
    <row r="681" spans="1:2">
      <c r="A681" s="35">
        <f t="shared" si="20"/>
        <v>0.24999999999999922</v>
      </c>
      <c r="B681" s="35">
        <f t="shared" si="21"/>
        <v>0</v>
      </c>
    </row>
    <row r="682" spans="1:2">
      <c r="A682" s="35">
        <f t="shared" si="20"/>
        <v>0.24999999999999922</v>
      </c>
      <c r="B682" s="35">
        <f t="shared" si="21"/>
        <v>0</v>
      </c>
    </row>
    <row r="683" spans="1:2">
      <c r="A683" s="35">
        <f t="shared" si="20"/>
        <v>0.24999999999999922</v>
      </c>
      <c r="B683" s="35">
        <f t="shared" si="21"/>
        <v>0</v>
      </c>
    </row>
    <row r="684" spans="1:2">
      <c r="A684" s="35">
        <f t="shared" si="20"/>
        <v>0.24999999999999922</v>
      </c>
      <c r="B684" s="35">
        <f t="shared" si="21"/>
        <v>0</v>
      </c>
    </row>
    <row r="685" spans="1:2">
      <c r="A685" s="35">
        <f t="shared" si="20"/>
        <v>0.24999999999999922</v>
      </c>
      <c r="B685" s="35">
        <f t="shared" si="21"/>
        <v>0</v>
      </c>
    </row>
    <row r="686" spans="1:2">
      <c r="A686" s="35">
        <f t="shared" si="20"/>
        <v>0.24999999999999922</v>
      </c>
      <c r="B686" s="35">
        <f t="shared" si="21"/>
        <v>0</v>
      </c>
    </row>
    <row r="687" spans="1:2">
      <c r="A687" s="35">
        <f t="shared" si="20"/>
        <v>0.24999999999999922</v>
      </c>
      <c r="B687" s="35">
        <f t="shared" si="21"/>
        <v>0</v>
      </c>
    </row>
    <row r="688" spans="1:2">
      <c r="A688" s="35">
        <f t="shared" si="20"/>
        <v>0.24999999999999922</v>
      </c>
      <c r="B688" s="35">
        <f t="shared" si="21"/>
        <v>0</v>
      </c>
    </row>
    <row r="689" spans="1:2">
      <c r="A689" s="35">
        <f t="shared" si="20"/>
        <v>0.24999999999999922</v>
      </c>
      <c r="B689" s="35">
        <f t="shared" si="21"/>
        <v>0</v>
      </c>
    </row>
    <row r="690" spans="1:2">
      <c r="A690" s="35">
        <f t="shared" si="20"/>
        <v>0.24999999999999922</v>
      </c>
      <c r="B690" s="35">
        <f t="shared" si="21"/>
        <v>0</v>
      </c>
    </row>
    <row r="691" spans="1:2">
      <c r="A691" s="35">
        <f t="shared" si="20"/>
        <v>0.24999999999999922</v>
      </c>
      <c r="B691" s="35">
        <f t="shared" si="21"/>
        <v>0</v>
      </c>
    </row>
    <row r="692" spans="1:2">
      <c r="A692" s="35">
        <f t="shared" si="20"/>
        <v>0.24999999999999922</v>
      </c>
      <c r="B692" s="35">
        <f t="shared" si="21"/>
        <v>0</v>
      </c>
    </row>
    <row r="693" spans="1:2">
      <c r="A693" s="35">
        <f t="shared" si="20"/>
        <v>0.24999999999999922</v>
      </c>
      <c r="B693" s="35">
        <f t="shared" si="21"/>
        <v>0</v>
      </c>
    </row>
    <row r="694" spans="1:2">
      <c r="A694" s="35">
        <f t="shared" si="20"/>
        <v>0.24999999999999922</v>
      </c>
      <c r="B694" s="35">
        <f t="shared" si="21"/>
        <v>0</v>
      </c>
    </row>
    <row r="695" spans="1:2">
      <c r="A695" s="35">
        <f t="shared" si="20"/>
        <v>0.24999999999999922</v>
      </c>
      <c r="B695" s="35">
        <f t="shared" si="21"/>
        <v>0</v>
      </c>
    </row>
    <row r="696" spans="1:2">
      <c r="A696" s="35">
        <f t="shared" si="20"/>
        <v>0.24999999999999922</v>
      </c>
      <c r="B696" s="35">
        <f t="shared" si="21"/>
        <v>0</v>
      </c>
    </row>
    <row r="697" spans="1:2">
      <c r="A697" s="35">
        <f t="shared" si="20"/>
        <v>0.24999999999999922</v>
      </c>
      <c r="B697" s="35">
        <f t="shared" si="21"/>
        <v>0</v>
      </c>
    </row>
    <row r="698" spans="1:2">
      <c r="A698" s="35">
        <f t="shared" si="20"/>
        <v>0.24999999999999922</v>
      </c>
      <c r="B698" s="35">
        <f t="shared" si="21"/>
        <v>0</v>
      </c>
    </row>
    <row r="699" spans="1:2">
      <c r="A699" s="35">
        <f t="shared" si="20"/>
        <v>0.24999999999999922</v>
      </c>
      <c r="B699" s="35">
        <f t="shared" si="21"/>
        <v>0</v>
      </c>
    </row>
    <row r="700" spans="1:2">
      <c r="A700" s="35">
        <f t="shared" si="20"/>
        <v>0.24999999999999922</v>
      </c>
      <c r="B700" s="35">
        <f t="shared" si="21"/>
        <v>0</v>
      </c>
    </row>
    <row r="701" spans="1:2">
      <c r="A701" s="35">
        <f t="shared" si="20"/>
        <v>0.24999999999999922</v>
      </c>
      <c r="B701" s="35">
        <f t="shared" si="21"/>
        <v>0</v>
      </c>
    </row>
    <row r="702" spans="1:2">
      <c r="A702" s="35">
        <f t="shared" si="20"/>
        <v>0.24999999999999922</v>
      </c>
      <c r="B702" s="35">
        <f t="shared" si="21"/>
        <v>0</v>
      </c>
    </row>
    <row r="703" spans="1:2">
      <c r="A703" s="35">
        <f t="shared" si="20"/>
        <v>0.24999999999999922</v>
      </c>
      <c r="B703" s="35">
        <f t="shared" si="21"/>
        <v>0</v>
      </c>
    </row>
    <row r="704" spans="1:2">
      <c r="A704" s="35">
        <f t="shared" si="20"/>
        <v>0.24999999999999922</v>
      </c>
      <c r="B704" s="35">
        <f t="shared" si="21"/>
        <v>0</v>
      </c>
    </row>
    <row r="705" spans="1:2">
      <c r="A705" s="35">
        <f t="shared" si="20"/>
        <v>0.24999999999999922</v>
      </c>
      <c r="B705" s="35">
        <f t="shared" si="21"/>
        <v>0</v>
      </c>
    </row>
    <row r="706" spans="1:2">
      <c r="A706" s="35">
        <f t="shared" si="20"/>
        <v>0.24999999999999922</v>
      </c>
      <c r="B706" s="35">
        <f t="shared" si="21"/>
        <v>0</v>
      </c>
    </row>
    <row r="707" spans="1:2">
      <c r="A707" s="35">
        <f t="shared" si="20"/>
        <v>0.24999999999999922</v>
      </c>
      <c r="B707" s="35">
        <f t="shared" si="21"/>
        <v>0</v>
      </c>
    </row>
    <row r="708" spans="1:2">
      <c r="A708" s="35">
        <f t="shared" si="20"/>
        <v>0.24999999999999922</v>
      </c>
      <c r="B708" s="35">
        <f t="shared" si="21"/>
        <v>0</v>
      </c>
    </row>
    <row r="709" spans="1:2">
      <c r="A709" s="35">
        <f t="shared" si="20"/>
        <v>0.24999999999999922</v>
      </c>
      <c r="B709" s="35">
        <f t="shared" si="21"/>
        <v>0</v>
      </c>
    </row>
    <row r="710" spans="1:2">
      <c r="A710" s="35">
        <f t="shared" si="20"/>
        <v>0.24999999999999922</v>
      </c>
      <c r="B710" s="35">
        <f t="shared" si="21"/>
        <v>0</v>
      </c>
    </row>
    <row r="711" spans="1:2">
      <c r="A711" s="35">
        <f t="shared" ref="A711:A774" si="22">POWER(POWER(2,0.05),M711-40)</f>
        <v>0.24999999999999922</v>
      </c>
      <c r="B711" s="35">
        <f t="shared" ref="B711:B774" si="23">M711/30</f>
        <v>0</v>
      </c>
    </row>
    <row r="712" spans="1:2">
      <c r="A712" s="35">
        <f t="shared" si="22"/>
        <v>0.24999999999999922</v>
      </c>
      <c r="B712" s="35">
        <f t="shared" si="23"/>
        <v>0</v>
      </c>
    </row>
    <row r="713" spans="1:2">
      <c r="A713" s="35">
        <f t="shared" si="22"/>
        <v>0.24999999999999922</v>
      </c>
      <c r="B713" s="35">
        <f t="shared" si="23"/>
        <v>0</v>
      </c>
    </row>
    <row r="714" spans="1:2">
      <c r="A714" s="35">
        <f t="shared" si="22"/>
        <v>0.24999999999999922</v>
      </c>
      <c r="B714" s="35">
        <f t="shared" si="23"/>
        <v>0</v>
      </c>
    </row>
    <row r="715" spans="1:2">
      <c r="A715" s="35">
        <f t="shared" si="22"/>
        <v>0.24999999999999922</v>
      </c>
      <c r="B715" s="35">
        <f t="shared" si="23"/>
        <v>0</v>
      </c>
    </row>
    <row r="716" spans="1:2">
      <c r="A716" s="35">
        <f t="shared" si="22"/>
        <v>0.24999999999999922</v>
      </c>
      <c r="B716" s="35">
        <f t="shared" si="23"/>
        <v>0</v>
      </c>
    </row>
    <row r="717" spans="1:2">
      <c r="A717" s="35">
        <f t="shared" si="22"/>
        <v>0.24999999999999922</v>
      </c>
      <c r="B717" s="35">
        <f t="shared" si="23"/>
        <v>0</v>
      </c>
    </row>
    <row r="718" spans="1:2">
      <c r="A718" s="35">
        <f t="shared" si="22"/>
        <v>0.24999999999999922</v>
      </c>
      <c r="B718" s="35">
        <f t="shared" si="23"/>
        <v>0</v>
      </c>
    </row>
    <row r="719" spans="1:2">
      <c r="A719" s="35">
        <f t="shared" si="22"/>
        <v>0.24999999999999922</v>
      </c>
      <c r="B719" s="35">
        <f t="shared" si="23"/>
        <v>0</v>
      </c>
    </row>
    <row r="720" spans="1:2">
      <c r="A720" s="35">
        <f t="shared" si="22"/>
        <v>0.24999999999999922</v>
      </c>
      <c r="B720" s="35">
        <f t="shared" si="23"/>
        <v>0</v>
      </c>
    </row>
    <row r="721" spans="1:2">
      <c r="A721" s="35">
        <f t="shared" si="22"/>
        <v>0.24999999999999922</v>
      </c>
      <c r="B721" s="35">
        <f t="shared" si="23"/>
        <v>0</v>
      </c>
    </row>
    <row r="722" spans="1:2">
      <c r="A722" s="35">
        <f t="shared" si="22"/>
        <v>0.24999999999999922</v>
      </c>
      <c r="B722" s="35">
        <f t="shared" si="23"/>
        <v>0</v>
      </c>
    </row>
    <row r="723" spans="1:2">
      <c r="A723" s="35">
        <f t="shared" si="22"/>
        <v>0.24999999999999922</v>
      </c>
      <c r="B723" s="35">
        <f t="shared" si="23"/>
        <v>0</v>
      </c>
    </row>
    <row r="724" spans="1:2">
      <c r="A724" s="35">
        <f t="shared" si="22"/>
        <v>0.24999999999999922</v>
      </c>
      <c r="B724" s="35">
        <f t="shared" si="23"/>
        <v>0</v>
      </c>
    </row>
    <row r="725" spans="1:2">
      <c r="A725" s="35">
        <f t="shared" si="22"/>
        <v>0.24999999999999922</v>
      </c>
      <c r="B725" s="35">
        <f t="shared" si="23"/>
        <v>0</v>
      </c>
    </row>
    <row r="726" spans="1:2">
      <c r="A726" s="35">
        <f t="shared" si="22"/>
        <v>0.24999999999999922</v>
      </c>
      <c r="B726" s="35">
        <f t="shared" si="23"/>
        <v>0</v>
      </c>
    </row>
    <row r="727" spans="1:2">
      <c r="A727" s="35">
        <f t="shared" si="22"/>
        <v>0.24999999999999922</v>
      </c>
      <c r="B727" s="35">
        <f t="shared" si="23"/>
        <v>0</v>
      </c>
    </row>
    <row r="728" spans="1:2">
      <c r="A728" s="35">
        <f t="shared" si="22"/>
        <v>0.24999999999999922</v>
      </c>
      <c r="B728" s="35">
        <f t="shared" si="23"/>
        <v>0</v>
      </c>
    </row>
    <row r="729" spans="1:2">
      <c r="A729" s="35">
        <f t="shared" si="22"/>
        <v>0.24999999999999922</v>
      </c>
      <c r="B729" s="35">
        <f t="shared" si="23"/>
        <v>0</v>
      </c>
    </row>
    <row r="730" spans="1:2">
      <c r="A730" s="35">
        <f t="shared" si="22"/>
        <v>0.24999999999999922</v>
      </c>
      <c r="B730" s="35">
        <f t="shared" si="23"/>
        <v>0</v>
      </c>
    </row>
    <row r="731" spans="1:2">
      <c r="A731" s="35">
        <f t="shared" si="22"/>
        <v>0.24999999999999922</v>
      </c>
      <c r="B731" s="35">
        <f t="shared" si="23"/>
        <v>0</v>
      </c>
    </row>
    <row r="732" spans="1:2">
      <c r="A732" s="35">
        <f t="shared" si="22"/>
        <v>0.24999999999999922</v>
      </c>
      <c r="B732" s="35">
        <f t="shared" si="23"/>
        <v>0</v>
      </c>
    </row>
    <row r="733" spans="1:2">
      <c r="A733" s="35">
        <f t="shared" si="22"/>
        <v>0.24999999999999922</v>
      </c>
      <c r="B733" s="35">
        <f t="shared" si="23"/>
        <v>0</v>
      </c>
    </row>
    <row r="734" spans="1:2">
      <c r="A734" s="35">
        <f t="shared" si="22"/>
        <v>0.24999999999999922</v>
      </c>
      <c r="B734" s="35">
        <f t="shared" si="23"/>
        <v>0</v>
      </c>
    </row>
    <row r="735" spans="1:2">
      <c r="A735" s="35">
        <f t="shared" si="22"/>
        <v>0.24999999999999922</v>
      </c>
      <c r="B735" s="35">
        <f t="shared" si="23"/>
        <v>0</v>
      </c>
    </row>
    <row r="736" spans="1:2">
      <c r="A736" s="35">
        <f t="shared" si="22"/>
        <v>0.24999999999999922</v>
      </c>
      <c r="B736" s="35">
        <f t="shared" si="23"/>
        <v>0</v>
      </c>
    </row>
    <row r="737" spans="1:2">
      <c r="A737" s="35">
        <f t="shared" si="22"/>
        <v>0.24999999999999922</v>
      </c>
      <c r="B737" s="35">
        <f t="shared" si="23"/>
        <v>0</v>
      </c>
    </row>
    <row r="738" spans="1:2">
      <c r="A738" s="35">
        <f t="shared" si="22"/>
        <v>0.24999999999999922</v>
      </c>
      <c r="B738" s="35">
        <f t="shared" si="23"/>
        <v>0</v>
      </c>
    </row>
    <row r="739" spans="1:2">
      <c r="A739" s="35">
        <f t="shared" si="22"/>
        <v>0.24999999999999922</v>
      </c>
      <c r="B739" s="35">
        <f t="shared" si="23"/>
        <v>0</v>
      </c>
    </row>
    <row r="740" spans="1:2">
      <c r="A740" s="35">
        <f t="shared" si="22"/>
        <v>0.24999999999999922</v>
      </c>
      <c r="B740" s="35">
        <f t="shared" si="23"/>
        <v>0</v>
      </c>
    </row>
    <row r="741" spans="1:2">
      <c r="A741" s="35">
        <f t="shared" si="22"/>
        <v>0.24999999999999922</v>
      </c>
      <c r="B741" s="35">
        <f t="shared" si="23"/>
        <v>0</v>
      </c>
    </row>
    <row r="742" spans="1:2">
      <c r="A742" s="35">
        <f t="shared" si="22"/>
        <v>0.24999999999999922</v>
      </c>
      <c r="B742" s="35">
        <f t="shared" si="23"/>
        <v>0</v>
      </c>
    </row>
    <row r="743" spans="1:2">
      <c r="A743" s="35">
        <f t="shared" si="22"/>
        <v>0.24999999999999922</v>
      </c>
      <c r="B743" s="35">
        <f t="shared" si="23"/>
        <v>0</v>
      </c>
    </row>
    <row r="744" spans="1:2">
      <c r="A744" s="35">
        <f t="shared" si="22"/>
        <v>0.24999999999999922</v>
      </c>
      <c r="B744" s="35">
        <f t="shared" si="23"/>
        <v>0</v>
      </c>
    </row>
    <row r="745" spans="1:2">
      <c r="A745" s="35">
        <f t="shared" si="22"/>
        <v>0.24999999999999922</v>
      </c>
      <c r="B745" s="35">
        <f t="shared" si="23"/>
        <v>0</v>
      </c>
    </row>
    <row r="746" spans="1:2">
      <c r="A746" s="35">
        <f t="shared" si="22"/>
        <v>0.24999999999999922</v>
      </c>
      <c r="B746" s="35">
        <f t="shared" si="23"/>
        <v>0</v>
      </c>
    </row>
    <row r="747" spans="1:2">
      <c r="A747" s="35">
        <f t="shared" si="22"/>
        <v>0.24999999999999922</v>
      </c>
      <c r="B747" s="35">
        <f t="shared" si="23"/>
        <v>0</v>
      </c>
    </row>
    <row r="748" spans="1:2">
      <c r="A748" s="35">
        <f t="shared" si="22"/>
        <v>0.24999999999999922</v>
      </c>
      <c r="B748" s="35">
        <f t="shared" si="23"/>
        <v>0</v>
      </c>
    </row>
    <row r="749" spans="1:2">
      <c r="A749" s="35">
        <f t="shared" si="22"/>
        <v>0.24999999999999922</v>
      </c>
      <c r="B749" s="35">
        <f t="shared" si="23"/>
        <v>0</v>
      </c>
    </row>
    <row r="750" spans="1:2">
      <c r="A750" s="35">
        <f t="shared" si="22"/>
        <v>0.24999999999999922</v>
      </c>
      <c r="B750" s="35">
        <f t="shared" si="23"/>
        <v>0</v>
      </c>
    </row>
    <row r="751" spans="1:2">
      <c r="A751" s="35">
        <f t="shared" si="22"/>
        <v>0.24999999999999922</v>
      </c>
      <c r="B751" s="35">
        <f t="shared" si="23"/>
        <v>0</v>
      </c>
    </row>
    <row r="752" spans="1:2">
      <c r="A752" s="35">
        <f t="shared" si="22"/>
        <v>0.24999999999999922</v>
      </c>
      <c r="B752" s="35">
        <f t="shared" si="23"/>
        <v>0</v>
      </c>
    </row>
    <row r="753" spans="1:2">
      <c r="A753" s="35">
        <f t="shared" si="22"/>
        <v>0.24999999999999922</v>
      </c>
      <c r="B753" s="35">
        <f t="shared" si="23"/>
        <v>0</v>
      </c>
    </row>
    <row r="754" spans="1:2">
      <c r="A754" s="35">
        <f t="shared" si="22"/>
        <v>0.24999999999999922</v>
      </c>
      <c r="B754" s="35">
        <f t="shared" si="23"/>
        <v>0</v>
      </c>
    </row>
    <row r="755" spans="1:2">
      <c r="A755" s="35">
        <f t="shared" si="22"/>
        <v>0.24999999999999922</v>
      </c>
      <c r="B755" s="35">
        <f t="shared" si="23"/>
        <v>0</v>
      </c>
    </row>
    <row r="756" spans="1:2">
      <c r="A756" s="35">
        <f t="shared" si="22"/>
        <v>0.24999999999999922</v>
      </c>
      <c r="B756" s="35">
        <f t="shared" si="23"/>
        <v>0</v>
      </c>
    </row>
    <row r="757" spans="1:2">
      <c r="A757" s="35">
        <f t="shared" si="22"/>
        <v>0.24999999999999922</v>
      </c>
      <c r="B757" s="35">
        <f t="shared" si="23"/>
        <v>0</v>
      </c>
    </row>
    <row r="758" spans="1:2">
      <c r="A758" s="35">
        <f t="shared" si="22"/>
        <v>0.24999999999999922</v>
      </c>
      <c r="B758" s="35">
        <f t="shared" si="23"/>
        <v>0</v>
      </c>
    </row>
    <row r="759" spans="1:2">
      <c r="A759" s="35">
        <f t="shared" si="22"/>
        <v>0.24999999999999922</v>
      </c>
      <c r="B759" s="35">
        <f t="shared" si="23"/>
        <v>0</v>
      </c>
    </row>
    <row r="760" spans="1:2">
      <c r="A760" s="35">
        <f t="shared" si="22"/>
        <v>0.24999999999999922</v>
      </c>
      <c r="B760" s="35">
        <f t="shared" si="23"/>
        <v>0</v>
      </c>
    </row>
    <row r="761" spans="1:2">
      <c r="A761" s="35">
        <f t="shared" si="22"/>
        <v>0.24999999999999922</v>
      </c>
      <c r="B761" s="35">
        <f t="shared" si="23"/>
        <v>0</v>
      </c>
    </row>
    <row r="762" spans="1:2">
      <c r="A762" s="35">
        <f t="shared" si="22"/>
        <v>0.24999999999999922</v>
      </c>
      <c r="B762" s="35">
        <f t="shared" si="23"/>
        <v>0</v>
      </c>
    </row>
    <row r="763" spans="1:2">
      <c r="A763" s="35">
        <f t="shared" si="22"/>
        <v>0.24999999999999922</v>
      </c>
      <c r="B763" s="35">
        <f t="shared" si="23"/>
        <v>0</v>
      </c>
    </row>
    <row r="764" spans="1:2">
      <c r="A764" s="35">
        <f t="shared" si="22"/>
        <v>0.24999999999999922</v>
      </c>
      <c r="B764" s="35">
        <f t="shared" si="23"/>
        <v>0</v>
      </c>
    </row>
    <row r="765" spans="1:2">
      <c r="A765" s="35">
        <f t="shared" si="22"/>
        <v>0.24999999999999922</v>
      </c>
      <c r="B765" s="35">
        <f t="shared" si="23"/>
        <v>0</v>
      </c>
    </row>
    <row r="766" spans="1:2">
      <c r="A766" s="35">
        <f t="shared" si="22"/>
        <v>0.24999999999999922</v>
      </c>
      <c r="B766" s="35">
        <f t="shared" si="23"/>
        <v>0</v>
      </c>
    </row>
    <row r="767" spans="1:2">
      <c r="A767" s="35">
        <f t="shared" si="22"/>
        <v>0.24999999999999922</v>
      </c>
      <c r="B767" s="35">
        <f t="shared" si="23"/>
        <v>0</v>
      </c>
    </row>
    <row r="768" spans="1:2">
      <c r="A768" s="35">
        <f t="shared" si="22"/>
        <v>0.24999999999999922</v>
      </c>
      <c r="B768" s="35">
        <f t="shared" si="23"/>
        <v>0</v>
      </c>
    </row>
    <row r="769" spans="1:2">
      <c r="A769" s="35">
        <f t="shared" si="22"/>
        <v>0.24999999999999922</v>
      </c>
      <c r="B769" s="35">
        <f t="shared" si="23"/>
        <v>0</v>
      </c>
    </row>
    <row r="770" spans="1:2">
      <c r="A770" s="35">
        <f t="shared" si="22"/>
        <v>0.24999999999999922</v>
      </c>
      <c r="B770" s="35">
        <f t="shared" si="23"/>
        <v>0</v>
      </c>
    </row>
    <row r="771" spans="1:2">
      <c r="A771" s="35">
        <f t="shared" si="22"/>
        <v>0.24999999999999922</v>
      </c>
      <c r="B771" s="35">
        <f t="shared" si="23"/>
        <v>0</v>
      </c>
    </row>
    <row r="772" spans="1:2">
      <c r="A772" s="35">
        <f t="shared" si="22"/>
        <v>0.24999999999999922</v>
      </c>
      <c r="B772" s="35">
        <f t="shared" si="23"/>
        <v>0</v>
      </c>
    </row>
    <row r="773" spans="1:2">
      <c r="A773" s="35">
        <f t="shared" si="22"/>
        <v>0.24999999999999922</v>
      </c>
      <c r="B773" s="35">
        <f t="shared" si="23"/>
        <v>0</v>
      </c>
    </row>
    <row r="774" spans="1:2">
      <c r="A774" s="35">
        <f t="shared" si="22"/>
        <v>0.24999999999999922</v>
      </c>
      <c r="B774" s="35">
        <f t="shared" si="23"/>
        <v>0</v>
      </c>
    </row>
    <row r="775" spans="1:2">
      <c r="A775" s="35">
        <f t="shared" ref="A775:A838" si="24">POWER(POWER(2,0.05),M775-40)</f>
        <v>0.24999999999999922</v>
      </c>
      <c r="B775" s="35">
        <f t="shared" ref="B775:B838" si="25">M775/30</f>
        <v>0</v>
      </c>
    </row>
    <row r="776" spans="1:2">
      <c r="A776" s="35">
        <f t="shared" si="24"/>
        <v>0.24999999999999922</v>
      </c>
      <c r="B776" s="35">
        <f t="shared" si="25"/>
        <v>0</v>
      </c>
    </row>
    <row r="777" spans="1:2">
      <c r="A777" s="35">
        <f t="shared" si="24"/>
        <v>0.24999999999999922</v>
      </c>
      <c r="B777" s="35">
        <f t="shared" si="25"/>
        <v>0</v>
      </c>
    </row>
    <row r="778" spans="1:2">
      <c r="A778" s="35">
        <f t="shared" si="24"/>
        <v>0.24999999999999922</v>
      </c>
      <c r="B778" s="35">
        <f t="shared" si="25"/>
        <v>0</v>
      </c>
    </row>
    <row r="779" spans="1:2">
      <c r="A779" s="35">
        <f t="shared" si="24"/>
        <v>0.24999999999999922</v>
      </c>
      <c r="B779" s="35">
        <f t="shared" si="25"/>
        <v>0</v>
      </c>
    </row>
    <row r="780" spans="1:2">
      <c r="A780" s="35">
        <f t="shared" si="24"/>
        <v>0.24999999999999922</v>
      </c>
      <c r="B780" s="35">
        <f t="shared" si="25"/>
        <v>0</v>
      </c>
    </row>
    <row r="781" spans="1:2">
      <c r="A781" s="35">
        <f t="shared" si="24"/>
        <v>0.24999999999999922</v>
      </c>
      <c r="B781" s="35">
        <f t="shared" si="25"/>
        <v>0</v>
      </c>
    </row>
    <row r="782" spans="1:2">
      <c r="A782" s="35">
        <f t="shared" si="24"/>
        <v>0.24999999999999922</v>
      </c>
      <c r="B782" s="35">
        <f t="shared" si="25"/>
        <v>0</v>
      </c>
    </row>
    <row r="783" spans="1:2">
      <c r="A783" s="35">
        <f t="shared" si="24"/>
        <v>0.24999999999999922</v>
      </c>
      <c r="B783" s="35">
        <f t="shared" si="25"/>
        <v>0</v>
      </c>
    </row>
    <row r="784" spans="1:2">
      <c r="A784" s="35">
        <f t="shared" si="24"/>
        <v>0.24999999999999922</v>
      </c>
      <c r="B784" s="35">
        <f t="shared" si="25"/>
        <v>0</v>
      </c>
    </row>
    <row r="785" spans="1:2">
      <c r="A785" s="35">
        <f t="shared" si="24"/>
        <v>0.24999999999999922</v>
      </c>
      <c r="B785" s="35">
        <f t="shared" si="25"/>
        <v>0</v>
      </c>
    </row>
    <row r="786" spans="1:2">
      <c r="A786" s="35">
        <f t="shared" si="24"/>
        <v>0.24999999999999922</v>
      </c>
      <c r="B786" s="35">
        <f t="shared" si="25"/>
        <v>0</v>
      </c>
    </row>
    <row r="787" spans="1:2">
      <c r="A787" s="35">
        <f t="shared" si="24"/>
        <v>0.24999999999999922</v>
      </c>
      <c r="B787" s="35">
        <f t="shared" si="25"/>
        <v>0</v>
      </c>
    </row>
    <row r="788" spans="1:2">
      <c r="A788" s="35">
        <f t="shared" si="24"/>
        <v>0.24999999999999922</v>
      </c>
      <c r="B788" s="35">
        <f t="shared" si="25"/>
        <v>0</v>
      </c>
    </row>
    <row r="789" spans="1:2">
      <c r="A789" s="35">
        <f t="shared" si="24"/>
        <v>0.24999999999999922</v>
      </c>
      <c r="B789" s="35">
        <f t="shared" si="25"/>
        <v>0</v>
      </c>
    </row>
    <row r="790" spans="1:2">
      <c r="A790" s="35">
        <f t="shared" si="24"/>
        <v>0.24999999999999922</v>
      </c>
      <c r="B790" s="35">
        <f t="shared" si="25"/>
        <v>0</v>
      </c>
    </row>
    <row r="791" spans="1:2">
      <c r="A791" s="35">
        <f t="shared" si="24"/>
        <v>0.24999999999999922</v>
      </c>
      <c r="B791" s="35">
        <f t="shared" si="25"/>
        <v>0</v>
      </c>
    </row>
    <row r="792" spans="1:2">
      <c r="A792" s="35">
        <f t="shared" si="24"/>
        <v>0.24999999999999922</v>
      </c>
      <c r="B792" s="35">
        <f t="shared" si="25"/>
        <v>0</v>
      </c>
    </row>
    <row r="793" spans="1:2">
      <c r="A793" s="35">
        <f t="shared" si="24"/>
        <v>0.24999999999999922</v>
      </c>
      <c r="B793" s="35">
        <f t="shared" si="25"/>
        <v>0</v>
      </c>
    </row>
    <row r="794" spans="1:2">
      <c r="A794" s="35">
        <f t="shared" si="24"/>
        <v>0.24999999999999922</v>
      </c>
      <c r="B794" s="35">
        <f t="shared" si="25"/>
        <v>0</v>
      </c>
    </row>
    <row r="795" spans="1:2">
      <c r="A795" s="35">
        <f t="shared" si="24"/>
        <v>0.24999999999999922</v>
      </c>
      <c r="B795" s="35">
        <f t="shared" si="25"/>
        <v>0</v>
      </c>
    </row>
    <row r="796" spans="1:2">
      <c r="A796" s="35">
        <f t="shared" si="24"/>
        <v>0.24999999999999922</v>
      </c>
      <c r="B796" s="35">
        <f t="shared" si="25"/>
        <v>0</v>
      </c>
    </row>
    <row r="797" spans="1:2">
      <c r="A797" s="35">
        <f t="shared" si="24"/>
        <v>0.24999999999999922</v>
      </c>
      <c r="B797" s="35">
        <f t="shared" si="25"/>
        <v>0</v>
      </c>
    </row>
    <row r="798" spans="1:2">
      <c r="A798" s="35">
        <f t="shared" si="24"/>
        <v>0.24999999999999922</v>
      </c>
      <c r="B798" s="35">
        <f t="shared" si="25"/>
        <v>0</v>
      </c>
    </row>
    <row r="799" spans="1:2">
      <c r="A799" s="35">
        <f t="shared" si="24"/>
        <v>0.24999999999999922</v>
      </c>
      <c r="B799" s="35">
        <f t="shared" si="25"/>
        <v>0</v>
      </c>
    </row>
    <row r="800" spans="1:2">
      <c r="A800" s="35">
        <f t="shared" si="24"/>
        <v>0.24999999999999922</v>
      </c>
      <c r="B800" s="35">
        <f t="shared" si="25"/>
        <v>0</v>
      </c>
    </row>
    <row r="801" spans="1:2">
      <c r="A801" s="35">
        <f t="shared" si="24"/>
        <v>0.24999999999999922</v>
      </c>
      <c r="B801" s="35">
        <f t="shared" si="25"/>
        <v>0</v>
      </c>
    </row>
    <row r="802" spans="1:2">
      <c r="A802" s="35">
        <f t="shared" si="24"/>
        <v>0.24999999999999922</v>
      </c>
      <c r="B802" s="35">
        <f t="shared" si="25"/>
        <v>0</v>
      </c>
    </row>
    <row r="803" spans="1:2">
      <c r="A803" s="35">
        <f t="shared" si="24"/>
        <v>0.24999999999999922</v>
      </c>
      <c r="B803" s="35">
        <f t="shared" si="25"/>
        <v>0</v>
      </c>
    </row>
    <row r="804" spans="1:2">
      <c r="A804" s="35">
        <f t="shared" si="24"/>
        <v>0.24999999999999922</v>
      </c>
      <c r="B804" s="35">
        <f t="shared" si="25"/>
        <v>0</v>
      </c>
    </row>
    <row r="805" spans="1:2">
      <c r="A805" s="35">
        <f t="shared" si="24"/>
        <v>0.24999999999999922</v>
      </c>
      <c r="B805" s="35">
        <f t="shared" si="25"/>
        <v>0</v>
      </c>
    </row>
    <row r="806" spans="1:2">
      <c r="A806" s="35">
        <f t="shared" si="24"/>
        <v>0.24999999999999922</v>
      </c>
      <c r="B806" s="35">
        <f t="shared" si="25"/>
        <v>0</v>
      </c>
    </row>
    <row r="807" spans="1:2">
      <c r="A807" s="35">
        <f t="shared" si="24"/>
        <v>0.24999999999999922</v>
      </c>
      <c r="B807" s="35">
        <f t="shared" si="25"/>
        <v>0</v>
      </c>
    </row>
    <row r="808" spans="1:2">
      <c r="A808" s="35">
        <f t="shared" si="24"/>
        <v>0.24999999999999922</v>
      </c>
      <c r="B808" s="35">
        <f t="shared" si="25"/>
        <v>0</v>
      </c>
    </row>
    <row r="809" spans="1:2">
      <c r="A809" s="35">
        <f t="shared" si="24"/>
        <v>0.24999999999999922</v>
      </c>
      <c r="B809" s="35">
        <f t="shared" si="25"/>
        <v>0</v>
      </c>
    </row>
    <row r="810" spans="1:2">
      <c r="A810" s="35">
        <f t="shared" si="24"/>
        <v>0.24999999999999922</v>
      </c>
      <c r="B810" s="35">
        <f t="shared" si="25"/>
        <v>0</v>
      </c>
    </row>
    <row r="811" spans="1:2">
      <c r="A811" s="35">
        <f t="shared" si="24"/>
        <v>0.24999999999999922</v>
      </c>
      <c r="B811" s="35">
        <f t="shared" si="25"/>
        <v>0</v>
      </c>
    </row>
    <row r="812" spans="1:2">
      <c r="A812" s="35">
        <f t="shared" si="24"/>
        <v>0.24999999999999922</v>
      </c>
      <c r="B812" s="35">
        <f t="shared" si="25"/>
        <v>0</v>
      </c>
    </row>
    <row r="813" spans="1:2">
      <c r="A813" s="35">
        <f t="shared" si="24"/>
        <v>0.24999999999999922</v>
      </c>
      <c r="B813" s="35">
        <f t="shared" si="25"/>
        <v>0</v>
      </c>
    </row>
    <row r="814" spans="1:2">
      <c r="A814" s="35">
        <f t="shared" si="24"/>
        <v>0.24999999999999922</v>
      </c>
      <c r="B814" s="35">
        <f t="shared" si="25"/>
        <v>0</v>
      </c>
    </row>
    <row r="815" spans="1:2">
      <c r="A815" s="35">
        <f t="shared" si="24"/>
        <v>0.24999999999999922</v>
      </c>
      <c r="B815" s="35">
        <f t="shared" si="25"/>
        <v>0</v>
      </c>
    </row>
    <row r="816" spans="1:2">
      <c r="A816" s="35">
        <f t="shared" si="24"/>
        <v>0.24999999999999922</v>
      </c>
      <c r="B816" s="35">
        <f t="shared" si="25"/>
        <v>0</v>
      </c>
    </row>
    <row r="817" spans="1:2">
      <c r="A817" s="35">
        <f t="shared" si="24"/>
        <v>0.24999999999999922</v>
      </c>
      <c r="B817" s="35">
        <f t="shared" si="25"/>
        <v>0</v>
      </c>
    </row>
    <row r="818" spans="1:2">
      <c r="A818" s="35">
        <f t="shared" si="24"/>
        <v>0.24999999999999922</v>
      </c>
      <c r="B818" s="35">
        <f t="shared" si="25"/>
        <v>0</v>
      </c>
    </row>
    <row r="819" spans="1:2">
      <c r="A819" s="35">
        <f t="shared" si="24"/>
        <v>0.24999999999999922</v>
      </c>
      <c r="B819" s="35">
        <f t="shared" si="25"/>
        <v>0</v>
      </c>
    </row>
    <row r="820" spans="1:2">
      <c r="A820" s="35">
        <f t="shared" si="24"/>
        <v>0.24999999999999922</v>
      </c>
      <c r="B820" s="35">
        <f t="shared" si="25"/>
        <v>0</v>
      </c>
    </row>
    <row r="821" spans="1:2">
      <c r="A821" s="35">
        <f t="shared" si="24"/>
        <v>0.24999999999999922</v>
      </c>
      <c r="B821" s="35">
        <f t="shared" si="25"/>
        <v>0</v>
      </c>
    </row>
    <row r="822" spans="1:2">
      <c r="A822" s="35">
        <f t="shared" si="24"/>
        <v>0.24999999999999922</v>
      </c>
      <c r="B822" s="35">
        <f t="shared" si="25"/>
        <v>0</v>
      </c>
    </row>
    <row r="823" spans="1:2">
      <c r="A823" s="35">
        <f t="shared" si="24"/>
        <v>0.24999999999999922</v>
      </c>
      <c r="B823" s="35">
        <f t="shared" si="25"/>
        <v>0</v>
      </c>
    </row>
    <row r="824" spans="1:2">
      <c r="A824" s="35">
        <f t="shared" si="24"/>
        <v>0.24999999999999922</v>
      </c>
      <c r="B824" s="35">
        <f t="shared" si="25"/>
        <v>0</v>
      </c>
    </row>
    <row r="825" spans="1:2">
      <c r="A825" s="35">
        <f t="shared" si="24"/>
        <v>0.24999999999999922</v>
      </c>
      <c r="B825" s="35">
        <f t="shared" si="25"/>
        <v>0</v>
      </c>
    </row>
    <row r="826" spans="1:2">
      <c r="A826" s="35">
        <f t="shared" si="24"/>
        <v>0.24999999999999922</v>
      </c>
      <c r="B826" s="35">
        <f t="shared" si="25"/>
        <v>0</v>
      </c>
    </row>
    <row r="827" spans="1:2">
      <c r="A827" s="35">
        <f t="shared" si="24"/>
        <v>0.24999999999999922</v>
      </c>
      <c r="B827" s="35">
        <f t="shared" si="25"/>
        <v>0</v>
      </c>
    </row>
    <row r="828" spans="1:2">
      <c r="A828" s="35">
        <f t="shared" si="24"/>
        <v>0.24999999999999922</v>
      </c>
      <c r="B828" s="35">
        <f t="shared" si="25"/>
        <v>0</v>
      </c>
    </row>
    <row r="829" spans="1:2">
      <c r="A829" s="35">
        <f t="shared" si="24"/>
        <v>0.24999999999999922</v>
      </c>
      <c r="B829" s="35">
        <f t="shared" si="25"/>
        <v>0</v>
      </c>
    </row>
    <row r="830" spans="1:2">
      <c r="A830" s="35">
        <f t="shared" si="24"/>
        <v>0.24999999999999922</v>
      </c>
      <c r="B830" s="35">
        <f t="shared" si="25"/>
        <v>0</v>
      </c>
    </row>
    <row r="831" spans="1:2">
      <c r="A831" s="35">
        <f t="shared" si="24"/>
        <v>0.24999999999999922</v>
      </c>
      <c r="B831" s="35">
        <f t="shared" si="25"/>
        <v>0</v>
      </c>
    </row>
    <row r="832" spans="1:2">
      <c r="A832" s="35">
        <f t="shared" si="24"/>
        <v>0.24999999999999922</v>
      </c>
      <c r="B832" s="35">
        <f t="shared" si="25"/>
        <v>0</v>
      </c>
    </row>
    <row r="833" spans="1:2">
      <c r="A833" s="35">
        <f t="shared" si="24"/>
        <v>0.24999999999999922</v>
      </c>
      <c r="B833" s="35">
        <f t="shared" si="25"/>
        <v>0</v>
      </c>
    </row>
    <row r="834" spans="1:2">
      <c r="A834" s="35">
        <f t="shared" si="24"/>
        <v>0.24999999999999922</v>
      </c>
      <c r="B834" s="35">
        <f t="shared" si="25"/>
        <v>0</v>
      </c>
    </row>
    <row r="835" spans="1:2">
      <c r="A835" s="35">
        <f t="shared" si="24"/>
        <v>0.24999999999999922</v>
      </c>
      <c r="B835" s="35">
        <f t="shared" si="25"/>
        <v>0</v>
      </c>
    </row>
    <row r="836" spans="1:2">
      <c r="A836" s="35">
        <f t="shared" si="24"/>
        <v>0.24999999999999922</v>
      </c>
      <c r="B836" s="35">
        <f t="shared" si="25"/>
        <v>0</v>
      </c>
    </row>
    <row r="837" spans="1:2">
      <c r="A837" s="35">
        <f t="shared" si="24"/>
        <v>0.24999999999999922</v>
      </c>
      <c r="B837" s="35">
        <f t="shared" si="25"/>
        <v>0</v>
      </c>
    </row>
    <row r="838" spans="1:2">
      <c r="A838" s="35">
        <f t="shared" si="24"/>
        <v>0.24999999999999922</v>
      </c>
      <c r="B838" s="35">
        <f t="shared" si="25"/>
        <v>0</v>
      </c>
    </row>
    <row r="839" spans="1:2">
      <c r="A839" s="35">
        <f t="shared" ref="A839:A902" si="26">POWER(POWER(2,0.05),M839-40)</f>
        <v>0.24999999999999922</v>
      </c>
      <c r="B839" s="35">
        <f t="shared" ref="B839:B902" si="27">M839/30</f>
        <v>0</v>
      </c>
    </row>
    <row r="840" spans="1:2">
      <c r="A840" s="35">
        <f t="shared" si="26"/>
        <v>0.24999999999999922</v>
      </c>
      <c r="B840" s="35">
        <f t="shared" si="27"/>
        <v>0</v>
      </c>
    </row>
    <row r="841" spans="1:2">
      <c r="A841" s="35">
        <f t="shared" si="26"/>
        <v>0.24999999999999922</v>
      </c>
      <c r="B841" s="35">
        <f t="shared" si="27"/>
        <v>0</v>
      </c>
    </row>
    <row r="842" spans="1:2">
      <c r="A842" s="35">
        <f t="shared" si="26"/>
        <v>0.24999999999999922</v>
      </c>
      <c r="B842" s="35">
        <f t="shared" si="27"/>
        <v>0</v>
      </c>
    </row>
    <row r="843" spans="1:2">
      <c r="A843" s="35">
        <f t="shared" si="26"/>
        <v>0.24999999999999922</v>
      </c>
      <c r="B843" s="35">
        <f t="shared" si="27"/>
        <v>0</v>
      </c>
    </row>
    <row r="844" spans="1:2">
      <c r="A844" s="35">
        <f t="shared" si="26"/>
        <v>0.24999999999999922</v>
      </c>
      <c r="B844" s="35">
        <f t="shared" si="27"/>
        <v>0</v>
      </c>
    </row>
    <row r="845" spans="1:2">
      <c r="A845" s="35">
        <f t="shared" si="26"/>
        <v>0.24999999999999922</v>
      </c>
      <c r="B845" s="35">
        <f t="shared" si="27"/>
        <v>0</v>
      </c>
    </row>
    <row r="846" spans="1:2">
      <c r="A846" s="35">
        <f t="shared" si="26"/>
        <v>0.24999999999999922</v>
      </c>
      <c r="B846" s="35">
        <f t="shared" si="27"/>
        <v>0</v>
      </c>
    </row>
    <row r="847" spans="1:2">
      <c r="A847" s="35">
        <f t="shared" si="26"/>
        <v>0.24999999999999922</v>
      </c>
      <c r="B847" s="35">
        <f t="shared" si="27"/>
        <v>0</v>
      </c>
    </row>
    <row r="848" spans="1:2">
      <c r="A848" s="35">
        <f t="shared" si="26"/>
        <v>0.24999999999999922</v>
      </c>
      <c r="B848" s="35">
        <f t="shared" si="27"/>
        <v>0</v>
      </c>
    </row>
    <row r="849" spans="1:2">
      <c r="A849" s="35">
        <f t="shared" si="26"/>
        <v>0.24999999999999922</v>
      </c>
      <c r="B849" s="35">
        <f t="shared" si="27"/>
        <v>0</v>
      </c>
    </row>
    <row r="850" spans="1:2">
      <c r="A850" s="35">
        <f t="shared" si="26"/>
        <v>0.24999999999999922</v>
      </c>
      <c r="B850" s="35">
        <f t="shared" si="27"/>
        <v>0</v>
      </c>
    </row>
    <row r="851" spans="1:2">
      <c r="A851" s="35">
        <f t="shared" si="26"/>
        <v>0.24999999999999922</v>
      </c>
      <c r="B851" s="35">
        <f t="shared" si="27"/>
        <v>0</v>
      </c>
    </row>
    <row r="852" spans="1:2">
      <c r="A852" s="35">
        <f t="shared" si="26"/>
        <v>0.24999999999999922</v>
      </c>
      <c r="B852" s="35">
        <f t="shared" si="27"/>
        <v>0</v>
      </c>
    </row>
    <row r="853" spans="1:2">
      <c r="A853" s="35">
        <f t="shared" si="26"/>
        <v>0.24999999999999922</v>
      </c>
      <c r="B853" s="35">
        <f t="shared" si="27"/>
        <v>0</v>
      </c>
    </row>
    <row r="854" spans="1:2">
      <c r="A854" s="35">
        <f t="shared" si="26"/>
        <v>0.24999999999999922</v>
      </c>
      <c r="B854" s="35">
        <f t="shared" si="27"/>
        <v>0</v>
      </c>
    </row>
    <row r="855" spans="1:2">
      <c r="A855" s="35">
        <f t="shared" si="26"/>
        <v>0.24999999999999922</v>
      </c>
      <c r="B855" s="35">
        <f t="shared" si="27"/>
        <v>0</v>
      </c>
    </row>
    <row r="856" spans="1:2">
      <c r="A856" s="35">
        <f t="shared" si="26"/>
        <v>0.24999999999999922</v>
      </c>
      <c r="B856" s="35">
        <f t="shared" si="27"/>
        <v>0</v>
      </c>
    </row>
    <row r="857" spans="1:2">
      <c r="A857" s="35">
        <f t="shared" si="26"/>
        <v>0.24999999999999922</v>
      </c>
      <c r="B857" s="35">
        <f t="shared" si="27"/>
        <v>0</v>
      </c>
    </row>
    <row r="858" spans="1:2">
      <c r="A858" s="35">
        <f t="shared" si="26"/>
        <v>0.24999999999999922</v>
      </c>
      <c r="B858" s="35">
        <f t="shared" si="27"/>
        <v>0</v>
      </c>
    </row>
    <row r="859" spans="1:2">
      <c r="A859" s="35">
        <f t="shared" si="26"/>
        <v>0.24999999999999922</v>
      </c>
      <c r="B859" s="35">
        <f t="shared" si="27"/>
        <v>0</v>
      </c>
    </row>
    <row r="860" spans="1:2">
      <c r="A860" s="35">
        <f t="shared" si="26"/>
        <v>0.24999999999999922</v>
      </c>
      <c r="B860" s="35">
        <f t="shared" si="27"/>
        <v>0</v>
      </c>
    </row>
    <row r="861" spans="1:2">
      <c r="A861" s="35">
        <f t="shared" si="26"/>
        <v>0.24999999999999922</v>
      </c>
      <c r="B861" s="35">
        <f t="shared" si="27"/>
        <v>0</v>
      </c>
    </row>
    <row r="862" spans="1:2">
      <c r="A862" s="35">
        <f t="shared" si="26"/>
        <v>0.24999999999999922</v>
      </c>
      <c r="B862" s="35">
        <f t="shared" si="27"/>
        <v>0</v>
      </c>
    </row>
    <row r="863" spans="1:2">
      <c r="A863" s="35">
        <f t="shared" si="26"/>
        <v>0.24999999999999922</v>
      </c>
      <c r="B863" s="35">
        <f t="shared" si="27"/>
        <v>0</v>
      </c>
    </row>
    <row r="864" spans="1:2">
      <c r="A864" s="35">
        <f t="shared" si="26"/>
        <v>0.24999999999999922</v>
      </c>
      <c r="B864" s="35">
        <f t="shared" si="27"/>
        <v>0</v>
      </c>
    </row>
    <row r="865" spans="1:2">
      <c r="A865" s="35">
        <f t="shared" si="26"/>
        <v>0.24999999999999922</v>
      </c>
      <c r="B865" s="35">
        <f t="shared" si="27"/>
        <v>0</v>
      </c>
    </row>
    <row r="866" spans="1:2">
      <c r="A866" s="35">
        <f t="shared" si="26"/>
        <v>0.24999999999999922</v>
      </c>
      <c r="B866" s="35">
        <f t="shared" si="27"/>
        <v>0</v>
      </c>
    </row>
    <row r="867" spans="1:2">
      <c r="A867" s="35">
        <f t="shared" si="26"/>
        <v>0.24999999999999922</v>
      </c>
      <c r="B867" s="35">
        <f t="shared" si="27"/>
        <v>0</v>
      </c>
    </row>
    <row r="868" spans="1:2">
      <c r="A868" s="35">
        <f t="shared" si="26"/>
        <v>0.24999999999999922</v>
      </c>
      <c r="B868" s="35">
        <f t="shared" si="27"/>
        <v>0</v>
      </c>
    </row>
    <row r="869" spans="1:2">
      <c r="A869" s="35">
        <f t="shared" si="26"/>
        <v>0.24999999999999922</v>
      </c>
      <c r="B869" s="35">
        <f t="shared" si="27"/>
        <v>0</v>
      </c>
    </row>
    <row r="870" spans="1:2">
      <c r="A870" s="35">
        <f t="shared" si="26"/>
        <v>0.24999999999999922</v>
      </c>
      <c r="B870" s="35">
        <f t="shared" si="27"/>
        <v>0</v>
      </c>
    </row>
    <row r="871" spans="1:2">
      <c r="A871" s="35">
        <f t="shared" si="26"/>
        <v>0.24999999999999922</v>
      </c>
      <c r="B871" s="35">
        <f t="shared" si="27"/>
        <v>0</v>
      </c>
    </row>
    <row r="872" spans="1:2">
      <c r="A872" s="35">
        <f t="shared" si="26"/>
        <v>0.24999999999999922</v>
      </c>
      <c r="B872" s="35">
        <f t="shared" si="27"/>
        <v>0</v>
      </c>
    </row>
    <row r="873" spans="1:2">
      <c r="A873" s="35">
        <f t="shared" si="26"/>
        <v>0.24999999999999922</v>
      </c>
      <c r="B873" s="35">
        <f t="shared" si="27"/>
        <v>0</v>
      </c>
    </row>
    <row r="874" spans="1:2">
      <c r="A874" s="35">
        <f t="shared" si="26"/>
        <v>0.24999999999999922</v>
      </c>
      <c r="B874" s="35">
        <f t="shared" si="27"/>
        <v>0</v>
      </c>
    </row>
    <row r="875" spans="1:2">
      <c r="A875" s="35">
        <f t="shared" si="26"/>
        <v>0.24999999999999922</v>
      </c>
      <c r="B875" s="35">
        <f t="shared" si="27"/>
        <v>0</v>
      </c>
    </row>
    <row r="876" spans="1:2">
      <c r="A876" s="35">
        <f t="shared" si="26"/>
        <v>0.24999999999999922</v>
      </c>
      <c r="B876" s="35">
        <f t="shared" si="27"/>
        <v>0</v>
      </c>
    </row>
    <row r="877" spans="1:2">
      <c r="A877" s="35">
        <f t="shared" si="26"/>
        <v>0.24999999999999922</v>
      </c>
      <c r="B877" s="35">
        <f t="shared" si="27"/>
        <v>0</v>
      </c>
    </row>
    <row r="878" spans="1:2">
      <c r="A878" s="35">
        <f t="shared" si="26"/>
        <v>0.24999999999999922</v>
      </c>
      <c r="B878" s="35">
        <f t="shared" si="27"/>
        <v>0</v>
      </c>
    </row>
    <row r="879" spans="1:2">
      <c r="A879" s="35">
        <f t="shared" si="26"/>
        <v>0.24999999999999922</v>
      </c>
      <c r="B879" s="35">
        <f t="shared" si="27"/>
        <v>0</v>
      </c>
    </row>
    <row r="880" spans="1:2">
      <c r="A880" s="35">
        <f t="shared" si="26"/>
        <v>0.24999999999999922</v>
      </c>
      <c r="B880" s="35">
        <f t="shared" si="27"/>
        <v>0</v>
      </c>
    </row>
    <row r="881" spans="1:2">
      <c r="A881" s="35">
        <f t="shared" si="26"/>
        <v>0.24999999999999922</v>
      </c>
      <c r="B881" s="35">
        <f t="shared" si="27"/>
        <v>0</v>
      </c>
    </row>
    <row r="882" spans="1:2">
      <c r="A882" s="35">
        <f t="shared" si="26"/>
        <v>0.24999999999999922</v>
      </c>
      <c r="B882" s="35">
        <f t="shared" si="27"/>
        <v>0</v>
      </c>
    </row>
    <row r="883" spans="1:2">
      <c r="A883" s="35">
        <f t="shared" si="26"/>
        <v>0.24999999999999922</v>
      </c>
      <c r="B883" s="35">
        <f t="shared" si="27"/>
        <v>0</v>
      </c>
    </row>
    <row r="884" spans="1:2">
      <c r="A884" s="35">
        <f t="shared" si="26"/>
        <v>0.24999999999999922</v>
      </c>
      <c r="B884" s="35">
        <f t="shared" si="27"/>
        <v>0</v>
      </c>
    </row>
    <row r="885" spans="1:2">
      <c r="A885" s="35">
        <f t="shared" si="26"/>
        <v>0.24999999999999922</v>
      </c>
      <c r="B885" s="35">
        <f t="shared" si="27"/>
        <v>0</v>
      </c>
    </row>
    <row r="886" spans="1:2">
      <c r="A886" s="35">
        <f t="shared" si="26"/>
        <v>0.24999999999999922</v>
      </c>
      <c r="B886" s="35">
        <f t="shared" si="27"/>
        <v>0</v>
      </c>
    </row>
    <row r="887" spans="1:2">
      <c r="A887" s="35">
        <f t="shared" si="26"/>
        <v>0.24999999999999922</v>
      </c>
      <c r="B887" s="35">
        <f t="shared" si="27"/>
        <v>0</v>
      </c>
    </row>
    <row r="888" spans="1:2">
      <c r="A888" s="35">
        <f t="shared" si="26"/>
        <v>0.24999999999999922</v>
      </c>
      <c r="B888" s="35">
        <f t="shared" si="27"/>
        <v>0</v>
      </c>
    </row>
    <row r="889" spans="1:2">
      <c r="A889" s="35">
        <f t="shared" si="26"/>
        <v>0.24999999999999922</v>
      </c>
      <c r="B889" s="35">
        <f t="shared" si="27"/>
        <v>0</v>
      </c>
    </row>
    <row r="890" spans="1:2">
      <c r="A890" s="35">
        <f t="shared" si="26"/>
        <v>0.24999999999999922</v>
      </c>
      <c r="B890" s="35">
        <f t="shared" si="27"/>
        <v>0</v>
      </c>
    </row>
    <row r="891" spans="1:2">
      <c r="A891" s="35">
        <f t="shared" si="26"/>
        <v>0.24999999999999922</v>
      </c>
      <c r="B891" s="35">
        <f t="shared" si="27"/>
        <v>0</v>
      </c>
    </row>
    <row r="892" spans="1:2">
      <c r="A892" s="35">
        <f t="shared" si="26"/>
        <v>0.24999999999999922</v>
      </c>
      <c r="B892" s="35">
        <f t="shared" si="27"/>
        <v>0</v>
      </c>
    </row>
    <row r="893" spans="1:2">
      <c r="A893" s="35">
        <f t="shared" si="26"/>
        <v>0.24999999999999922</v>
      </c>
      <c r="B893" s="35">
        <f t="shared" si="27"/>
        <v>0</v>
      </c>
    </row>
    <row r="894" spans="1:2">
      <c r="A894" s="35">
        <f t="shared" si="26"/>
        <v>0.24999999999999922</v>
      </c>
      <c r="B894" s="35">
        <f t="shared" si="27"/>
        <v>0</v>
      </c>
    </row>
    <row r="895" spans="1:2">
      <c r="A895" s="35">
        <f t="shared" si="26"/>
        <v>0.24999999999999922</v>
      </c>
      <c r="B895" s="35">
        <f t="shared" si="27"/>
        <v>0</v>
      </c>
    </row>
    <row r="896" spans="1:2">
      <c r="A896" s="35">
        <f t="shared" si="26"/>
        <v>0.24999999999999922</v>
      </c>
      <c r="B896" s="35">
        <f t="shared" si="27"/>
        <v>0</v>
      </c>
    </row>
    <row r="897" spans="1:2">
      <c r="A897" s="35">
        <f t="shared" si="26"/>
        <v>0.24999999999999922</v>
      </c>
      <c r="B897" s="35">
        <f t="shared" si="27"/>
        <v>0</v>
      </c>
    </row>
    <row r="898" spans="1:2">
      <c r="A898" s="35">
        <f t="shared" si="26"/>
        <v>0.24999999999999922</v>
      </c>
      <c r="B898" s="35">
        <f t="shared" si="27"/>
        <v>0</v>
      </c>
    </row>
    <row r="899" spans="1:2">
      <c r="A899" s="35">
        <f t="shared" si="26"/>
        <v>0.24999999999999922</v>
      </c>
      <c r="B899" s="35">
        <f t="shared" si="27"/>
        <v>0</v>
      </c>
    </row>
    <row r="900" spans="1:2">
      <c r="A900" s="35">
        <f t="shared" si="26"/>
        <v>0.24999999999999922</v>
      </c>
      <c r="B900" s="35">
        <f t="shared" si="27"/>
        <v>0</v>
      </c>
    </row>
    <row r="901" spans="1:2">
      <c r="A901" s="35">
        <f t="shared" si="26"/>
        <v>0.24999999999999922</v>
      </c>
      <c r="B901" s="35">
        <f t="shared" si="27"/>
        <v>0</v>
      </c>
    </row>
    <row r="902" spans="1:2">
      <c r="A902" s="35">
        <f t="shared" si="26"/>
        <v>0.24999999999999922</v>
      </c>
      <c r="B902" s="35">
        <f t="shared" si="27"/>
        <v>0</v>
      </c>
    </row>
    <row r="903" spans="1:2">
      <c r="A903" s="35">
        <f t="shared" ref="A903:A906" si="28">POWER(POWER(2,0.05),M903-40)</f>
        <v>0.24999999999999922</v>
      </c>
      <c r="B903" s="35">
        <f t="shared" ref="B903:B906" si="29">M903/30</f>
        <v>0</v>
      </c>
    </row>
    <row r="904" spans="1:2">
      <c r="A904" s="35">
        <f t="shared" si="28"/>
        <v>0.24999999999999922</v>
      </c>
      <c r="B904" s="35">
        <f t="shared" si="29"/>
        <v>0</v>
      </c>
    </row>
    <row r="905" spans="1:2">
      <c r="A905" s="35">
        <f t="shared" si="28"/>
        <v>0.24999999999999922</v>
      </c>
      <c r="B905" s="35">
        <f t="shared" si="29"/>
        <v>0</v>
      </c>
    </row>
    <row r="906" spans="1:2">
      <c r="A906" s="35">
        <f t="shared" si="28"/>
        <v>0.24999999999999922</v>
      </c>
      <c r="B906" s="35">
        <f t="shared" si="29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Q29"/>
  <sheetViews>
    <sheetView workbookViewId="0">
      <selection activeCell="K33" sqref="K33"/>
    </sheetView>
  </sheetViews>
  <sheetFormatPr defaultRowHeight="16.5"/>
  <sheetData>
    <row r="1" spans="1:17">
      <c r="A1" s="75">
        <v>0.5</v>
      </c>
      <c r="B1" s="75">
        <v>6</v>
      </c>
      <c r="C1" s="75"/>
      <c r="D1" s="75"/>
      <c r="E1" s="76">
        <f t="shared" ref="E1" si="0">(1-A1)+A1*B1</f>
        <v>3.5</v>
      </c>
    </row>
    <row r="6" spans="1:17">
      <c r="O6">
        <f>POWER(2,0.2)</f>
        <v>1.1486983549970351</v>
      </c>
    </row>
    <row r="7" spans="1:17">
      <c r="P7">
        <v>1</v>
      </c>
      <c r="Q7">
        <f>POWER($O$6,P7)</f>
        <v>1.1486983549970351</v>
      </c>
    </row>
    <row r="8" spans="1:17">
      <c r="P8">
        <v>2</v>
      </c>
      <c r="Q8">
        <f t="shared" ref="Q8:Q29" si="1">POWER($O$6,P8)</f>
        <v>1.3195079107728944</v>
      </c>
    </row>
    <row r="9" spans="1:17">
      <c r="K9">
        <v>1.4</v>
      </c>
      <c r="P9">
        <v>3</v>
      </c>
      <c r="Q9">
        <f t="shared" si="1"/>
        <v>1.5157165665103984</v>
      </c>
    </row>
    <row r="10" spans="1:17">
      <c r="P10">
        <v>4</v>
      </c>
      <c r="Q10">
        <f t="shared" si="1"/>
        <v>1.7411011265922487</v>
      </c>
    </row>
    <row r="11" spans="1:17">
      <c r="H11">
        <f>POWER(4.2,1/3)</f>
        <v>1.6134286460245437</v>
      </c>
      <c r="J11">
        <f>POWER($K$9,L11)</f>
        <v>2.7439999999999993</v>
      </c>
      <c r="L11">
        <v>3</v>
      </c>
      <c r="P11">
        <v>5</v>
      </c>
      <c r="Q11">
        <f t="shared" si="1"/>
        <v>2.0000000000000004</v>
      </c>
    </row>
    <row r="12" spans="1:17">
      <c r="H12">
        <f>POWER(7.6,1/6)</f>
        <v>1.4021751477554851</v>
      </c>
      <c r="J12">
        <f>POWER($K$9,L12)</f>
        <v>7.5295359999999967</v>
      </c>
      <c r="L12">
        <v>6</v>
      </c>
      <c r="P12">
        <v>6</v>
      </c>
      <c r="Q12">
        <f t="shared" si="1"/>
        <v>2.2973967099940706</v>
      </c>
    </row>
    <row r="13" spans="1:17">
      <c r="H13">
        <f>POWER(13,1/9)</f>
        <v>1.3297545456397859</v>
      </c>
      <c r="J13">
        <f>POWER($K$9,L13)</f>
        <v>20.661046783999986</v>
      </c>
      <c r="L13">
        <v>9</v>
      </c>
      <c r="P13">
        <v>7</v>
      </c>
      <c r="Q13">
        <f t="shared" si="1"/>
        <v>2.6390158215457897</v>
      </c>
    </row>
    <row r="14" spans="1:17">
      <c r="P14">
        <v>8</v>
      </c>
      <c r="Q14">
        <f t="shared" si="1"/>
        <v>3.0314331330207978</v>
      </c>
    </row>
    <row r="15" spans="1:17">
      <c r="P15">
        <v>9</v>
      </c>
      <c r="Q15">
        <f t="shared" si="1"/>
        <v>3.4822022531844987</v>
      </c>
    </row>
    <row r="16" spans="1:17">
      <c r="P16">
        <v>10</v>
      </c>
      <c r="Q16">
        <f t="shared" si="1"/>
        <v>4.0000000000000027</v>
      </c>
    </row>
    <row r="17" spans="16:17">
      <c r="P17">
        <v>11</v>
      </c>
      <c r="Q17">
        <f t="shared" si="1"/>
        <v>4.5947934199881431</v>
      </c>
    </row>
    <row r="18" spans="16:17">
      <c r="P18">
        <v>12</v>
      </c>
      <c r="Q18">
        <f t="shared" si="1"/>
        <v>5.2780316430915812</v>
      </c>
    </row>
    <row r="19" spans="16:17">
      <c r="P19">
        <v>13</v>
      </c>
      <c r="Q19">
        <f t="shared" si="1"/>
        <v>6.0628662660415973</v>
      </c>
    </row>
    <row r="20" spans="16:17">
      <c r="P20">
        <v>14</v>
      </c>
      <c r="Q20">
        <f t="shared" si="1"/>
        <v>6.9644045063689983</v>
      </c>
    </row>
    <row r="21" spans="16:17">
      <c r="P21">
        <v>15</v>
      </c>
      <c r="Q21">
        <f t="shared" si="1"/>
        <v>8.0000000000000071</v>
      </c>
    </row>
    <row r="22" spans="16:17">
      <c r="P22">
        <v>16</v>
      </c>
      <c r="Q22">
        <f t="shared" si="1"/>
        <v>9.1895868399762897</v>
      </c>
    </row>
    <row r="23" spans="16:17">
      <c r="P23">
        <v>17</v>
      </c>
      <c r="Q23">
        <f t="shared" si="1"/>
        <v>10.556063286183166</v>
      </c>
    </row>
    <row r="24" spans="16:17">
      <c r="P24">
        <v>18</v>
      </c>
      <c r="Q24">
        <f t="shared" si="1"/>
        <v>12.125732532083198</v>
      </c>
    </row>
    <row r="25" spans="16:17">
      <c r="P25">
        <v>19</v>
      </c>
      <c r="Q25">
        <f t="shared" si="1"/>
        <v>13.928809012738004</v>
      </c>
    </row>
    <row r="26" spans="16:17">
      <c r="P26">
        <v>20</v>
      </c>
      <c r="Q26">
        <f t="shared" si="1"/>
        <v>16.000000000000021</v>
      </c>
    </row>
    <row r="27" spans="16:17">
      <c r="P27">
        <v>21</v>
      </c>
      <c r="Q27">
        <f t="shared" si="1"/>
        <v>18.379173679952583</v>
      </c>
    </row>
    <row r="28" spans="16:17">
      <c r="P28">
        <v>22</v>
      </c>
      <c r="Q28">
        <f t="shared" si="1"/>
        <v>21.112126572366336</v>
      </c>
    </row>
    <row r="29" spans="16:17">
      <c r="P29">
        <v>23</v>
      </c>
      <c r="Q29">
        <f t="shared" si="1"/>
        <v>24.251465064166407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ElementResearch연구</vt:lpstr>
      <vt:lpstr>Element별 비중</vt:lpstr>
      <vt:lpstr>Element와Hero능력치비교(크리맥스)</vt:lpstr>
      <vt:lpstr>Research시간별가격계산</vt:lpstr>
      <vt:lpstr>Sheet2</vt:lpstr>
      <vt:lpstr>크리데미지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LEEJAEHAN</cp:lastModifiedBy>
  <dcterms:created xsi:type="dcterms:W3CDTF">2017-02-07T00:08:59Z</dcterms:created>
  <dcterms:modified xsi:type="dcterms:W3CDTF">2017-04-20T13:30:28Z</dcterms:modified>
</cp:coreProperties>
</file>